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8985"/>
  </bookViews>
  <sheets>
    <sheet name="City" sheetId="1" r:id="rId1"/>
  </sheets>
  <definedNames>
    <definedName name="table" localSheetId="0">City!$U$3:$V$74</definedName>
  </definedNames>
  <calcPr calcId="145621"/>
</workbook>
</file>

<file path=xl/calcChain.xml><?xml version="1.0" encoding="utf-8"?>
<calcChain xmlns="http://schemas.openxmlformats.org/spreadsheetml/2006/main">
  <c r="G3" i="1" l="1"/>
  <c r="H134" i="1" l="1"/>
  <c r="O134" i="1" s="1"/>
  <c r="I134" i="1" s="1"/>
  <c r="J134" i="1"/>
  <c r="K134" i="1"/>
  <c r="L134" i="1"/>
  <c r="M134" i="1"/>
  <c r="N134" i="1"/>
  <c r="H135" i="1"/>
  <c r="J135" i="1"/>
  <c r="K135" i="1"/>
  <c r="L135" i="1"/>
  <c r="M135" i="1"/>
  <c r="N135" i="1"/>
  <c r="H136" i="1"/>
  <c r="O136" i="1" s="1"/>
  <c r="I136" i="1" s="1"/>
  <c r="J136" i="1"/>
  <c r="K136" i="1"/>
  <c r="L136" i="1"/>
  <c r="M136" i="1"/>
  <c r="N136" i="1"/>
  <c r="H137" i="1"/>
  <c r="J137" i="1"/>
  <c r="K137" i="1"/>
  <c r="L137" i="1"/>
  <c r="M137" i="1"/>
  <c r="N137" i="1"/>
  <c r="H138" i="1"/>
  <c r="O138" i="1" s="1"/>
  <c r="I138" i="1" s="1"/>
  <c r="J138" i="1"/>
  <c r="K138" i="1"/>
  <c r="L138" i="1"/>
  <c r="M138" i="1"/>
  <c r="N138" i="1"/>
  <c r="H139" i="1"/>
  <c r="J139" i="1"/>
  <c r="K139" i="1"/>
  <c r="L139" i="1"/>
  <c r="M139" i="1"/>
  <c r="N139" i="1"/>
  <c r="H140" i="1"/>
  <c r="O140" i="1" s="1"/>
  <c r="I140" i="1" s="1"/>
  <c r="J140" i="1"/>
  <c r="K140" i="1"/>
  <c r="L140" i="1"/>
  <c r="M140" i="1"/>
  <c r="N140" i="1"/>
  <c r="H141" i="1"/>
  <c r="J141" i="1"/>
  <c r="K141" i="1"/>
  <c r="L141" i="1"/>
  <c r="M141" i="1"/>
  <c r="N141" i="1"/>
  <c r="H142" i="1"/>
  <c r="O142" i="1" s="1"/>
  <c r="I142" i="1" s="1"/>
  <c r="J142" i="1"/>
  <c r="K142" i="1"/>
  <c r="L142" i="1"/>
  <c r="M142" i="1"/>
  <c r="N142" i="1"/>
  <c r="H143" i="1"/>
  <c r="O143" i="1" s="1"/>
  <c r="I143" i="1" s="1"/>
  <c r="J143" i="1"/>
  <c r="K143" i="1"/>
  <c r="L143" i="1"/>
  <c r="M143" i="1"/>
  <c r="N143" i="1"/>
  <c r="H144" i="1"/>
  <c r="O144" i="1" s="1"/>
  <c r="I144" i="1" s="1"/>
  <c r="J144" i="1"/>
  <c r="K144" i="1"/>
  <c r="L144" i="1"/>
  <c r="M144" i="1"/>
  <c r="N144" i="1"/>
  <c r="H145" i="1"/>
  <c r="O145" i="1" s="1"/>
  <c r="I145" i="1" s="1"/>
  <c r="J145" i="1"/>
  <c r="K145" i="1"/>
  <c r="L145" i="1"/>
  <c r="M145" i="1"/>
  <c r="N145" i="1"/>
  <c r="H146" i="1"/>
  <c r="O146" i="1" s="1"/>
  <c r="I146" i="1" s="1"/>
  <c r="J146" i="1"/>
  <c r="K146" i="1"/>
  <c r="L146" i="1"/>
  <c r="M146" i="1"/>
  <c r="N146" i="1"/>
  <c r="H147" i="1"/>
  <c r="O147" i="1" s="1"/>
  <c r="I147" i="1" s="1"/>
  <c r="J147" i="1"/>
  <c r="K147" i="1"/>
  <c r="L147" i="1"/>
  <c r="M147" i="1"/>
  <c r="N147" i="1"/>
  <c r="H148" i="1"/>
  <c r="O148" i="1" s="1"/>
  <c r="I148" i="1" s="1"/>
  <c r="J148" i="1"/>
  <c r="K148" i="1"/>
  <c r="L148" i="1"/>
  <c r="M148" i="1"/>
  <c r="N148" i="1"/>
  <c r="H149" i="1"/>
  <c r="O149" i="1" s="1"/>
  <c r="I149" i="1" s="1"/>
  <c r="J149" i="1"/>
  <c r="K149" i="1"/>
  <c r="L149" i="1"/>
  <c r="M149" i="1"/>
  <c r="N149" i="1"/>
  <c r="H150" i="1"/>
  <c r="O150" i="1" s="1"/>
  <c r="I150" i="1" s="1"/>
  <c r="J150" i="1"/>
  <c r="K150" i="1"/>
  <c r="L150" i="1"/>
  <c r="M150" i="1"/>
  <c r="N150" i="1"/>
  <c r="H151" i="1"/>
  <c r="O151" i="1" s="1"/>
  <c r="I151" i="1" s="1"/>
  <c r="J151" i="1"/>
  <c r="K151" i="1"/>
  <c r="L151" i="1"/>
  <c r="M151" i="1"/>
  <c r="N151" i="1"/>
  <c r="H152" i="1"/>
  <c r="O152" i="1" s="1"/>
  <c r="I152" i="1" s="1"/>
  <c r="J152" i="1"/>
  <c r="K152" i="1"/>
  <c r="L152" i="1"/>
  <c r="M152" i="1"/>
  <c r="N152" i="1"/>
  <c r="H153" i="1"/>
  <c r="O153" i="1" s="1"/>
  <c r="I153" i="1" s="1"/>
  <c r="J153" i="1"/>
  <c r="K153" i="1"/>
  <c r="L153" i="1"/>
  <c r="M153" i="1"/>
  <c r="N153" i="1"/>
  <c r="H154" i="1"/>
  <c r="O154" i="1" s="1"/>
  <c r="I154" i="1" s="1"/>
  <c r="J154" i="1"/>
  <c r="K154" i="1"/>
  <c r="L154" i="1"/>
  <c r="M154" i="1"/>
  <c r="N154" i="1"/>
  <c r="H155" i="1"/>
  <c r="O155" i="1" s="1"/>
  <c r="I155" i="1" s="1"/>
  <c r="J155" i="1"/>
  <c r="K155" i="1"/>
  <c r="L155" i="1"/>
  <c r="M155" i="1"/>
  <c r="N155" i="1"/>
  <c r="H156" i="1"/>
  <c r="O156" i="1" s="1"/>
  <c r="I156" i="1" s="1"/>
  <c r="J156" i="1"/>
  <c r="K156" i="1"/>
  <c r="L156" i="1"/>
  <c r="M156" i="1"/>
  <c r="N156" i="1"/>
  <c r="H157" i="1"/>
  <c r="O157" i="1" s="1"/>
  <c r="I157" i="1" s="1"/>
  <c r="J157" i="1"/>
  <c r="K157" i="1"/>
  <c r="L157" i="1"/>
  <c r="M157" i="1"/>
  <c r="N157" i="1"/>
  <c r="H158" i="1"/>
  <c r="O158" i="1" s="1"/>
  <c r="I158" i="1" s="1"/>
  <c r="J158" i="1"/>
  <c r="K158" i="1"/>
  <c r="L158" i="1"/>
  <c r="M158" i="1"/>
  <c r="N158" i="1"/>
  <c r="H159" i="1"/>
  <c r="O159" i="1" s="1"/>
  <c r="I159" i="1" s="1"/>
  <c r="J159" i="1"/>
  <c r="K159" i="1"/>
  <c r="L159" i="1"/>
  <c r="M159" i="1"/>
  <c r="N159" i="1"/>
  <c r="H160" i="1"/>
  <c r="O160" i="1" s="1"/>
  <c r="I160" i="1" s="1"/>
  <c r="J160" i="1"/>
  <c r="K160" i="1"/>
  <c r="L160" i="1"/>
  <c r="M160" i="1"/>
  <c r="N160" i="1"/>
  <c r="H161" i="1"/>
  <c r="O161" i="1" s="1"/>
  <c r="I161" i="1" s="1"/>
  <c r="J161" i="1"/>
  <c r="K161" i="1"/>
  <c r="L161" i="1"/>
  <c r="M161" i="1"/>
  <c r="N161" i="1"/>
  <c r="H162" i="1"/>
  <c r="O162" i="1" s="1"/>
  <c r="I162" i="1" s="1"/>
  <c r="J162" i="1"/>
  <c r="K162" i="1"/>
  <c r="L162" i="1"/>
  <c r="M162" i="1"/>
  <c r="N162" i="1"/>
  <c r="H163" i="1"/>
  <c r="O163" i="1" s="1"/>
  <c r="I163" i="1" s="1"/>
  <c r="J163" i="1"/>
  <c r="K163" i="1"/>
  <c r="L163" i="1"/>
  <c r="M163" i="1"/>
  <c r="N163" i="1"/>
  <c r="H164" i="1"/>
  <c r="O164" i="1" s="1"/>
  <c r="I164" i="1" s="1"/>
  <c r="J164" i="1"/>
  <c r="K164" i="1"/>
  <c r="L164" i="1"/>
  <c r="M164" i="1"/>
  <c r="N164" i="1"/>
  <c r="H165" i="1"/>
  <c r="O165" i="1" s="1"/>
  <c r="I165" i="1" s="1"/>
  <c r="J165" i="1"/>
  <c r="K165" i="1"/>
  <c r="L165" i="1"/>
  <c r="M165" i="1"/>
  <c r="N165" i="1"/>
  <c r="H166" i="1"/>
  <c r="O166" i="1" s="1"/>
  <c r="I166" i="1" s="1"/>
  <c r="J166" i="1"/>
  <c r="K166" i="1"/>
  <c r="L166" i="1"/>
  <c r="M166" i="1"/>
  <c r="N166" i="1"/>
  <c r="H167" i="1"/>
  <c r="O167" i="1" s="1"/>
  <c r="I167" i="1" s="1"/>
  <c r="J167" i="1"/>
  <c r="K167" i="1"/>
  <c r="L167" i="1"/>
  <c r="M167" i="1"/>
  <c r="N167" i="1"/>
  <c r="H168" i="1"/>
  <c r="O168" i="1" s="1"/>
  <c r="I168" i="1" s="1"/>
  <c r="J168" i="1"/>
  <c r="K168" i="1"/>
  <c r="L168" i="1"/>
  <c r="M168" i="1"/>
  <c r="N168" i="1"/>
  <c r="H169" i="1"/>
  <c r="O169" i="1" s="1"/>
  <c r="I169" i="1" s="1"/>
  <c r="J169" i="1"/>
  <c r="K169" i="1"/>
  <c r="L169" i="1"/>
  <c r="M169" i="1"/>
  <c r="N169" i="1"/>
  <c r="H170" i="1"/>
  <c r="O170" i="1" s="1"/>
  <c r="I170" i="1" s="1"/>
  <c r="J170" i="1"/>
  <c r="K170" i="1"/>
  <c r="L170" i="1"/>
  <c r="M170" i="1"/>
  <c r="N170" i="1"/>
  <c r="H171" i="1"/>
  <c r="O171" i="1" s="1"/>
  <c r="I171" i="1" s="1"/>
  <c r="J171" i="1"/>
  <c r="K171" i="1"/>
  <c r="L171" i="1"/>
  <c r="M171" i="1"/>
  <c r="N171" i="1"/>
  <c r="H172" i="1"/>
  <c r="O172" i="1" s="1"/>
  <c r="I172" i="1" s="1"/>
  <c r="J172" i="1"/>
  <c r="K172" i="1"/>
  <c r="L172" i="1"/>
  <c r="M172" i="1"/>
  <c r="N172" i="1"/>
  <c r="H173" i="1"/>
  <c r="O173" i="1" s="1"/>
  <c r="I173" i="1" s="1"/>
  <c r="J173" i="1"/>
  <c r="K173" i="1"/>
  <c r="L173" i="1"/>
  <c r="M173" i="1"/>
  <c r="N173" i="1"/>
  <c r="H174" i="1"/>
  <c r="O174" i="1" s="1"/>
  <c r="I174" i="1" s="1"/>
  <c r="J174" i="1"/>
  <c r="K174" i="1"/>
  <c r="L174" i="1"/>
  <c r="M174" i="1"/>
  <c r="N174" i="1"/>
  <c r="H175" i="1"/>
  <c r="O175" i="1" s="1"/>
  <c r="I175" i="1" s="1"/>
  <c r="J175" i="1"/>
  <c r="K175" i="1"/>
  <c r="L175" i="1"/>
  <c r="M175" i="1"/>
  <c r="N175" i="1"/>
  <c r="H176" i="1"/>
  <c r="O176" i="1" s="1"/>
  <c r="I176" i="1" s="1"/>
  <c r="J176" i="1"/>
  <c r="K176" i="1"/>
  <c r="L176" i="1"/>
  <c r="M176" i="1"/>
  <c r="N176" i="1"/>
  <c r="H177" i="1"/>
  <c r="O177" i="1" s="1"/>
  <c r="I177" i="1" s="1"/>
  <c r="J177" i="1"/>
  <c r="K177" i="1"/>
  <c r="L177" i="1"/>
  <c r="M177" i="1"/>
  <c r="N177" i="1"/>
  <c r="H178" i="1"/>
  <c r="O178" i="1" s="1"/>
  <c r="I178" i="1" s="1"/>
  <c r="J178" i="1"/>
  <c r="K178" i="1"/>
  <c r="L178" i="1"/>
  <c r="M178" i="1"/>
  <c r="N178" i="1"/>
  <c r="H179" i="1"/>
  <c r="O179" i="1" s="1"/>
  <c r="I179" i="1" s="1"/>
  <c r="J179" i="1"/>
  <c r="K179" i="1"/>
  <c r="L179" i="1"/>
  <c r="M179" i="1"/>
  <c r="N179" i="1"/>
  <c r="H180" i="1"/>
  <c r="O180" i="1" s="1"/>
  <c r="I180" i="1" s="1"/>
  <c r="J180" i="1"/>
  <c r="K180" i="1"/>
  <c r="L180" i="1"/>
  <c r="M180" i="1"/>
  <c r="N180" i="1"/>
  <c r="H181" i="1"/>
  <c r="O181" i="1" s="1"/>
  <c r="I181" i="1" s="1"/>
  <c r="J181" i="1"/>
  <c r="K181" i="1"/>
  <c r="L181" i="1"/>
  <c r="M181" i="1"/>
  <c r="N181" i="1"/>
  <c r="H182" i="1"/>
  <c r="O182" i="1" s="1"/>
  <c r="I182" i="1" s="1"/>
  <c r="J182" i="1"/>
  <c r="K182" i="1"/>
  <c r="L182" i="1"/>
  <c r="M182" i="1"/>
  <c r="N182" i="1"/>
  <c r="H183" i="1"/>
  <c r="O183" i="1" s="1"/>
  <c r="I183" i="1" s="1"/>
  <c r="J183" i="1"/>
  <c r="K183" i="1"/>
  <c r="L183" i="1"/>
  <c r="M183" i="1"/>
  <c r="N183" i="1"/>
  <c r="H184" i="1"/>
  <c r="O184" i="1" s="1"/>
  <c r="I184" i="1" s="1"/>
  <c r="J184" i="1"/>
  <c r="K184" i="1"/>
  <c r="L184" i="1"/>
  <c r="M184" i="1"/>
  <c r="N184" i="1"/>
  <c r="O141" i="1" l="1"/>
  <c r="I141" i="1" s="1"/>
  <c r="O139" i="1"/>
  <c r="I139" i="1" s="1"/>
  <c r="O137" i="1"/>
  <c r="I137" i="1" s="1"/>
  <c r="O135" i="1"/>
  <c r="I135" i="1" s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H10" i="1"/>
  <c r="N10" i="1"/>
  <c r="H11" i="1"/>
  <c r="N11" i="1"/>
  <c r="H12" i="1"/>
  <c r="N12" i="1"/>
  <c r="H13" i="1"/>
  <c r="N13" i="1"/>
  <c r="O13" i="1" s="1"/>
  <c r="I13" i="1" s="1"/>
  <c r="H14" i="1"/>
  <c r="N14" i="1"/>
  <c r="H15" i="1"/>
  <c r="N15" i="1"/>
  <c r="O15" i="1" s="1"/>
  <c r="I15" i="1" s="1"/>
  <c r="H16" i="1"/>
  <c r="N16" i="1"/>
  <c r="H17" i="1"/>
  <c r="N17" i="1"/>
  <c r="H18" i="1"/>
  <c r="N18" i="1"/>
  <c r="H19" i="1"/>
  <c r="N19" i="1"/>
  <c r="O19" i="1" s="1"/>
  <c r="I19" i="1" s="1"/>
  <c r="H20" i="1"/>
  <c r="N20" i="1"/>
  <c r="H21" i="1"/>
  <c r="N21" i="1"/>
  <c r="O21" i="1" s="1"/>
  <c r="I21" i="1" s="1"/>
  <c r="H22" i="1"/>
  <c r="N22" i="1"/>
  <c r="H23" i="1"/>
  <c r="N23" i="1"/>
  <c r="H24" i="1"/>
  <c r="N24" i="1"/>
  <c r="H25" i="1"/>
  <c r="N25" i="1"/>
  <c r="O25" i="1" s="1"/>
  <c r="I25" i="1" s="1"/>
  <c r="H26" i="1"/>
  <c r="N26" i="1"/>
  <c r="H27" i="1"/>
  <c r="N27" i="1"/>
  <c r="O27" i="1" s="1"/>
  <c r="I27" i="1" s="1"/>
  <c r="H28" i="1"/>
  <c r="N28" i="1"/>
  <c r="H29" i="1"/>
  <c r="N29" i="1"/>
  <c r="O29" i="1" s="1"/>
  <c r="I29" i="1" s="1"/>
  <c r="H30" i="1"/>
  <c r="N30" i="1"/>
  <c r="H31" i="1"/>
  <c r="N31" i="1"/>
  <c r="O31" i="1" s="1"/>
  <c r="I31" i="1" s="1"/>
  <c r="H32" i="1"/>
  <c r="N32" i="1"/>
  <c r="H33" i="1"/>
  <c r="N33" i="1"/>
  <c r="O33" i="1" s="1"/>
  <c r="I33" i="1" s="1"/>
  <c r="H34" i="1"/>
  <c r="N34" i="1"/>
  <c r="H35" i="1"/>
  <c r="N35" i="1"/>
  <c r="H36" i="1"/>
  <c r="N36" i="1"/>
  <c r="H37" i="1"/>
  <c r="N37" i="1"/>
  <c r="O37" i="1" s="1"/>
  <c r="I37" i="1" s="1"/>
  <c r="H38" i="1"/>
  <c r="N38" i="1"/>
  <c r="H39" i="1"/>
  <c r="N39" i="1"/>
  <c r="O39" i="1" s="1"/>
  <c r="I39" i="1" s="1"/>
  <c r="H40" i="1"/>
  <c r="N40" i="1"/>
  <c r="H41" i="1"/>
  <c r="N41" i="1"/>
  <c r="O41" i="1" s="1"/>
  <c r="I41" i="1" s="1"/>
  <c r="H42" i="1"/>
  <c r="N42" i="1"/>
  <c r="H43" i="1"/>
  <c r="N43" i="1"/>
  <c r="H44" i="1"/>
  <c r="N44" i="1"/>
  <c r="H45" i="1"/>
  <c r="N45" i="1"/>
  <c r="O45" i="1" s="1"/>
  <c r="I45" i="1" s="1"/>
  <c r="H46" i="1"/>
  <c r="N46" i="1"/>
  <c r="H47" i="1"/>
  <c r="N47" i="1"/>
  <c r="O47" i="1" s="1"/>
  <c r="I47" i="1" s="1"/>
  <c r="H48" i="1"/>
  <c r="N48" i="1"/>
  <c r="H49" i="1"/>
  <c r="N49" i="1"/>
  <c r="H50" i="1"/>
  <c r="N50" i="1"/>
  <c r="H51" i="1"/>
  <c r="N51" i="1"/>
  <c r="O51" i="1" s="1"/>
  <c r="I51" i="1" s="1"/>
  <c r="H52" i="1"/>
  <c r="N52" i="1"/>
  <c r="H53" i="1"/>
  <c r="N53" i="1"/>
  <c r="O53" i="1" s="1"/>
  <c r="I53" i="1" s="1"/>
  <c r="H54" i="1"/>
  <c r="N54" i="1"/>
  <c r="H55" i="1"/>
  <c r="N55" i="1"/>
  <c r="H56" i="1"/>
  <c r="N56" i="1"/>
  <c r="H57" i="1"/>
  <c r="N57" i="1"/>
  <c r="O57" i="1" s="1"/>
  <c r="I57" i="1" s="1"/>
  <c r="H58" i="1"/>
  <c r="N58" i="1"/>
  <c r="H59" i="1"/>
  <c r="N59" i="1"/>
  <c r="O59" i="1" s="1"/>
  <c r="I59" i="1" s="1"/>
  <c r="H60" i="1"/>
  <c r="N60" i="1"/>
  <c r="H61" i="1"/>
  <c r="N61" i="1"/>
  <c r="O61" i="1" s="1"/>
  <c r="I61" i="1" s="1"/>
  <c r="H62" i="1"/>
  <c r="N62" i="1"/>
  <c r="H63" i="1"/>
  <c r="N63" i="1"/>
  <c r="O63" i="1" s="1"/>
  <c r="I63" i="1" s="1"/>
  <c r="H64" i="1"/>
  <c r="N64" i="1"/>
  <c r="H65" i="1"/>
  <c r="N65" i="1"/>
  <c r="O65" i="1" s="1"/>
  <c r="I65" i="1" s="1"/>
  <c r="H66" i="1"/>
  <c r="N66" i="1"/>
  <c r="H67" i="1"/>
  <c r="N67" i="1"/>
  <c r="H68" i="1"/>
  <c r="N68" i="1"/>
  <c r="H69" i="1"/>
  <c r="N69" i="1"/>
  <c r="O69" i="1" s="1"/>
  <c r="I69" i="1" s="1"/>
  <c r="H70" i="1"/>
  <c r="N70" i="1"/>
  <c r="H71" i="1"/>
  <c r="N71" i="1"/>
  <c r="O71" i="1" s="1"/>
  <c r="I71" i="1" s="1"/>
  <c r="H72" i="1"/>
  <c r="N72" i="1"/>
  <c r="H73" i="1"/>
  <c r="N73" i="1"/>
  <c r="O73" i="1" s="1"/>
  <c r="I73" i="1" s="1"/>
  <c r="H74" i="1"/>
  <c r="N74" i="1"/>
  <c r="H75" i="1"/>
  <c r="N75" i="1"/>
  <c r="H76" i="1"/>
  <c r="N76" i="1"/>
  <c r="H77" i="1"/>
  <c r="N77" i="1"/>
  <c r="O77" i="1" s="1"/>
  <c r="I77" i="1" s="1"/>
  <c r="H78" i="1"/>
  <c r="N78" i="1"/>
  <c r="H79" i="1"/>
  <c r="N79" i="1"/>
  <c r="O79" i="1" s="1"/>
  <c r="I79" i="1" s="1"/>
  <c r="H80" i="1"/>
  <c r="N80" i="1"/>
  <c r="H81" i="1"/>
  <c r="N81" i="1"/>
  <c r="H82" i="1"/>
  <c r="N82" i="1"/>
  <c r="H83" i="1"/>
  <c r="N83" i="1"/>
  <c r="O83" i="1" s="1"/>
  <c r="I83" i="1" s="1"/>
  <c r="H84" i="1"/>
  <c r="N84" i="1"/>
  <c r="H85" i="1"/>
  <c r="N85" i="1"/>
  <c r="O85" i="1" s="1"/>
  <c r="I85" i="1" s="1"/>
  <c r="H86" i="1"/>
  <c r="N86" i="1"/>
  <c r="H87" i="1"/>
  <c r="N87" i="1"/>
  <c r="O87" i="1" s="1"/>
  <c r="I87" i="1" s="1"/>
  <c r="H88" i="1"/>
  <c r="N88" i="1"/>
  <c r="H89" i="1"/>
  <c r="N89" i="1"/>
  <c r="O89" i="1" s="1"/>
  <c r="I89" i="1" s="1"/>
  <c r="H90" i="1"/>
  <c r="N90" i="1"/>
  <c r="H91" i="1"/>
  <c r="N91" i="1"/>
  <c r="O91" i="1" s="1"/>
  <c r="I91" i="1" s="1"/>
  <c r="H92" i="1"/>
  <c r="N92" i="1"/>
  <c r="H93" i="1"/>
  <c r="N93" i="1"/>
  <c r="O93" i="1" s="1"/>
  <c r="I93" i="1" s="1"/>
  <c r="H94" i="1"/>
  <c r="N94" i="1"/>
  <c r="H95" i="1"/>
  <c r="N95" i="1"/>
  <c r="O95" i="1" s="1"/>
  <c r="I95" i="1" s="1"/>
  <c r="H96" i="1"/>
  <c r="N96" i="1"/>
  <c r="H97" i="1"/>
  <c r="N97" i="1"/>
  <c r="O97" i="1" s="1"/>
  <c r="I97" i="1" s="1"/>
  <c r="H98" i="1"/>
  <c r="N98" i="1"/>
  <c r="H99" i="1"/>
  <c r="N99" i="1"/>
  <c r="O99" i="1" s="1"/>
  <c r="I99" i="1" s="1"/>
  <c r="H100" i="1"/>
  <c r="N100" i="1"/>
  <c r="H101" i="1"/>
  <c r="N101" i="1"/>
  <c r="H102" i="1"/>
  <c r="N102" i="1"/>
  <c r="H103" i="1"/>
  <c r="N103" i="1"/>
  <c r="H104" i="1"/>
  <c r="N104" i="1"/>
  <c r="H105" i="1"/>
  <c r="N105" i="1"/>
  <c r="H106" i="1"/>
  <c r="N106" i="1"/>
  <c r="H107" i="1"/>
  <c r="N107" i="1"/>
  <c r="H108" i="1"/>
  <c r="N108" i="1"/>
  <c r="H109" i="1"/>
  <c r="N109" i="1"/>
  <c r="H110" i="1"/>
  <c r="N110" i="1"/>
  <c r="H111" i="1"/>
  <c r="N111" i="1"/>
  <c r="H112" i="1"/>
  <c r="N112" i="1"/>
  <c r="H113" i="1"/>
  <c r="N113" i="1"/>
  <c r="H114" i="1"/>
  <c r="N114" i="1"/>
  <c r="H115" i="1"/>
  <c r="N115" i="1"/>
  <c r="H116" i="1"/>
  <c r="N116" i="1"/>
  <c r="H117" i="1"/>
  <c r="N117" i="1"/>
  <c r="H118" i="1"/>
  <c r="N118" i="1"/>
  <c r="H119" i="1"/>
  <c r="N119" i="1"/>
  <c r="H120" i="1"/>
  <c r="N120" i="1"/>
  <c r="H121" i="1"/>
  <c r="N121" i="1"/>
  <c r="H122" i="1"/>
  <c r="N122" i="1"/>
  <c r="H123" i="1"/>
  <c r="N123" i="1"/>
  <c r="H124" i="1"/>
  <c r="N124" i="1"/>
  <c r="H125" i="1"/>
  <c r="N125" i="1"/>
  <c r="H126" i="1"/>
  <c r="N126" i="1"/>
  <c r="H127" i="1"/>
  <c r="N127" i="1"/>
  <c r="H128" i="1"/>
  <c r="N128" i="1"/>
  <c r="H129" i="1"/>
  <c r="N129" i="1"/>
  <c r="H130" i="1"/>
  <c r="N130" i="1"/>
  <c r="H131" i="1"/>
  <c r="N131" i="1"/>
  <c r="H132" i="1"/>
  <c r="N132" i="1"/>
  <c r="H133" i="1"/>
  <c r="N133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O116" i="1"/>
  <c r="I116" i="1" s="1"/>
  <c r="O111" i="1"/>
  <c r="I111" i="1" s="1"/>
  <c r="O90" i="1"/>
  <c r="I90" i="1" s="1"/>
  <c r="O88" i="1"/>
  <c r="I88" i="1" s="1"/>
  <c r="O123" i="1"/>
  <c r="I123" i="1" s="1"/>
  <c r="O102" i="1"/>
  <c r="I102" i="1" s="1"/>
  <c r="O130" i="1"/>
  <c r="I130" i="1" s="1"/>
  <c r="O75" i="1"/>
  <c r="I75" i="1" s="1"/>
  <c r="O117" i="1"/>
  <c r="I117" i="1" s="1"/>
  <c r="O94" i="1"/>
  <c r="I94" i="1" s="1"/>
  <c r="O84" i="1"/>
  <c r="I84" i="1" s="1"/>
  <c r="O132" i="1"/>
  <c r="I132" i="1" s="1"/>
  <c r="O122" i="1"/>
  <c r="I122" i="1" s="1"/>
  <c r="O114" i="1"/>
  <c r="I114" i="1" s="1"/>
  <c r="O112" i="1"/>
  <c r="I112" i="1" s="1"/>
  <c r="O103" i="1"/>
  <c r="I103" i="1" s="1"/>
  <c r="O78" i="1"/>
  <c r="I78" i="1" s="1"/>
  <c r="O74" i="1"/>
  <c r="I74" i="1" s="1"/>
  <c r="O70" i="1"/>
  <c r="I70" i="1" s="1"/>
  <c r="O104" i="1"/>
  <c r="I104" i="1" s="1"/>
  <c r="O96" i="1"/>
  <c r="I96" i="1" s="1"/>
  <c r="O128" i="1"/>
  <c r="I128" i="1" s="1"/>
  <c r="O126" i="1"/>
  <c r="I126" i="1" s="1"/>
  <c r="O121" i="1"/>
  <c r="I121" i="1" s="1"/>
  <c r="O110" i="1"/>
  <c r="I110" i="1" s="1"/>
  <c r="O108" i="1"/>
  <c r="I108" i="1" s="1"/>
  <c r="O98" i="1"/>
  <c r="I98" i="1" s="1"/>
  <c r="O92" i="1"/>
  <c r="I92" i="1" s="1"/>
  <c r="O82" i="1"/>
  <c r="I82" i="1" s="1"/>
  <c r="O129" i="1"/>
  <c r="I129" i="1" s="1"/>
  <c r="O120" i="1"/>
  <c r="I120" i="1" s="1"/>
  <c r="O118" i="1"/>
  <c r="I118" i="1" s="1"/>
  <c r="O106" i="1"/>
  <c r="I106" i="1" s="1"/>
  <c r="O100" i="1"/>
  <c r="I100" i="1" s="1"/>
  <c r="O86" i="1"/>
  <c r="I86" i="1" s="1"/>
  <c r="O81" i="1"/>
  <c r="I81" i="1" s="1"/>
  <c r="O80" i="1"/>
  <c r="I80" i="1" s="1"/>
  <c r="O72" i="1"/>
  <c r="I72" i="1" s="1"/>
  <c r="O68" i="1"/>
  <c r="I68" i="1" s="1"/>
  <c r="O66" i="1"/>
  <c r="I66" i="1" s="1"/>
  <c r="O64" i="1"/>
  <c r="I64" i="1" s="1"/>
  <c r="O62" i="1"/>
  <c r="I62" i="1" s="1"/>
  <c r="O60" i="1"/>
  <c r="I60" i="1" s="1"/>
  <c r="O58" i="1"/>
  <c r="I58" i="1" s="1"/>
  <c r="O56" i="1"/>
  <c r="I56" i="1" s="1"/>
  <c r="O54" i="1"/>
  <c r="I54" i="1" s="1"/>
  <c r="O52" i="1"/>
  <c r="I52" i="1" s="1"/>
  <c r="O50" i="1"/>
  <c r="I50" i="1" s="1"/>
  <c r="O48" i="1"/>
  <c r="I48" i="1" s="1"/>
  <c r="O46" i="1"/>
  <c r="I46" i="1" s="1"/>
  <c r="O44" i="1"/>
  <c r="I44" i="1" s="1"/>
  <c r="O42" i="1"/>
  <c r="I42" i="1" s="1"/>
  <c r="O40" i="1"/>
  <c r="I40" i="1" s="1"/>
  <c r="O38" i="1"/>
  <c r="I38" i="1"/>
  <c r="O36" i="1"/>
  <c r="I36" i="1" s="1"/>
  <c r="O34" i="1"/>
  <c r="I34" i="1" s="1"/>
  <c r="O32" i="1"/>
  <c r="I32" i="1" s="1"/>
  <c r="O30" i="1"/>
  <c r="I30" i="1" s="1"/>
  <c r="O28" i="1"/>
  <c r="I28" i="1" s="1"/>
  <c r="O26" i="1"/>
  <c r="I26" i="1" s="1"/>
  <c r="O24" i="1"/>
  <c r="I24" i="1" s="1"/>
  <c r="O22" i="1"/>
  <c r="I22" i="1" s="1"/>
  <c r="O20" i="1"/>
  <c r="I20" i="1" s="1"/>
  <c r="O18" i="1"/>
  <c r="I18" i="1" s="1"/>
  <c r="O16" i="1"/>
  <c r="I16" i="1" s="1"/>
  <c r="O14" i="1"/>
  <c r="I14" i="1" s="1"/>
  <c r="O12" i="1"/>
  <c r="I12" i="1" s="1"/>
  <c r="O10" i="1"/>
  <c r="O76" i="1"/>
  <c r="I76" i="1" s="1"/>
  <c r="O67" i="1"/>
  <c r="I67" i="1" s="1"/>
  <c r="O55" i="1"/>
  <c r="I55" i="1" s="1"/>
  <c r="O49" i="1"/>
  <c r="I49" i="1" s="1"/>
  <c r="O43" i="1"/>
  <c r="I43" i="1" s="1"/>
  <c r="O35" i="1"/>
  <c r="I35" i="1" s="1"/>
  <c r="O23" i="1"/>
  <c r="I23" i="1" s="1"/>
  <c r="O17" i="1"/>
  <c r="I17" i="1" s="1"/>
  <c r="O11" i="1"/>
  <c r="I11" i="1" s="1"/>
  <c r="I10" i="1" l="1"/>
  <c r="O133" i="1"/>
  <c r="I133" i="1" s="1"/>
  <c r="O131" i="1"/>
  <c r="I131" i="1" s="1"/>
  <c r="O127" i="1"/>
  <c r="I127" i="1" s="1"/>
  <c r="O125" i="1"/>
  <c r="I125" i="1" s="1"/>
  <c r="O119" i="1"/>
  <c r="I119" i="1" s="1"/>
  <c r="O115" i="1"/>
  <c r="I115" i="1" s="1"/>
  <c r="O113" i="1"/>
  <c r="I113" i="1" s="1"/>
  <c r="O109" i="1"/>
  <c r="I109" i="1" s="1"/>
  <c r="O105" i="1"/>
  <c r="I105" i="1" s="1"/>
  <c r="O101" i="1"/>
  <c r="I101" i="1" s="1"/>
  <c r="G4" i="1"/>
  <c r="G5" i="1"/>
  <c r="O124" i="1"/>
  <c r="I124" i="1" s="1"/>
  <c r="O107" i="1"/>
  <c r="I107" i="1" s="1"/>
  <c r="B7" i="1" l="1"/>
</calcChain>
</file>

<file path=xl/sharedStrings.xml><?xml version="1.0" encoding="utf-8"?>
<sst xmlns="http://schemas.openxmlformats.org/spreadsheetml/2006/main" count="376" uniqueCount="82">
  <si>
    <t>Ergs</t>
  </si>
  <si>
    <t>0-7</t>
  </si>
  <si>
    <t>Weights</t>
  </si>
  <si>
    <t>8-12</t>
  </si>
  <si>
    <t>£2 per erg/ hour</t>
  </si>
  <si>
    <t>Boats</t>
  </si>
  <si>
    <t>13-</t>
  </si>
  <si>
    <t>£2 per person/ hour</t>
  </si>
  <si>
    <t>£25 a session</t>
  </si>
  <si>
    <t>Total</t>
  </si>
  <si>
    <t>id</t>
  </si>
  <si>
    <t>crsid</t>
  </si>
  <si>
    <t>date</t>
  </si>
  <si>
    <t>start slot</t>
  </si>
  <si>
    <t>end slot</t>
  </si>
  <si>
    <t>Start Time</t>
  </si>
  <si>
    <t>End Time</t>
  </si>
  <si>
    <t>First erg</t>
  </si>
  <si>
    <t>Last erg</t>
  </si>
  <si>
    <t>No. ergs</t>
  </si>
  <si>
    <t>city</t>
  </si>
  <si>
    <t>Duration/ h</t>
  </si>
  <si>
    <t>Cost/ £</t>
  </si>
  <si>
    <t>2014-03-31</t>
  </si>
  <si>
    <t>2014-03-27</t>
  </si>
  <si>
    <t>2014-03-26</t>
  </si>
  <si>
    <t>2014-03-25</t>
  </si>
  <si>
    <t>2014-03-24</t>
  </si>
  <si>
    <t>2014-03-20</t>
  </si>
  <si>
    <t>2014-03-19</t>
  </si>
  <si>
    <t>2014-03-18</t>
  </si>
  <si>
    <t>2014-03-17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</si>
  <si>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</si>
  <si>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</si>
  <si>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</si>
  <si>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</si>
  <si>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</si>
  <si>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</si>
  <si>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</si>
  <si>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</si>
  <si>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</si>
  <si>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2014-03-01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</si>
  <si>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</si>
  <si>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</si>
  <si>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</si>
  <si>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</si>
  <si>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</si>
  <si>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</si>
  <si>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</si>
  <si>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</si>
  <si>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</si>
  <si>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2014-02-17</t>
  </si>
  <si>
    <t>2014-02-15</t>
  </si>
  <si>
    <t>2014-02-14</t>
  </si>
  <si>
    <t>2014-02-13</t>
  </si>
  <si>
    <t>2014-02-12</t>
  </si>
  <si>
    <t>2014-02-11</t>
  </si>
  <si>
    <t>2014-02-10</t>
  </si>
  <si>
    <t>2014-02-06</t>
  </si>
  <si>
    <t>2014-02-05</t>
  </si>
  <si>
    <t>2014-02-04</t>
  </si>
  <si>
    <t>2014-02-03</t>
  </si>
  <si>
    <t>2014-01-30</t>
  </si>
  <si>
    <t>2014-01-29</t>
  </si>
  <si>
    <t>2014-01-28</t>
  </si>
  <si>
    <t>2014-01-27</t>
  </si>
  <si>
    <t>2014-01-23</t>
  </si>
  <si>
    <t>2014-01-22</t>
  </si>
  <si>
    <t>2014-01-21</t>
  </si>
  <si>
    <t>2014-01-20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</si>
  <si>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</si>
  <si>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</si>
  <si>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</si>
  <si>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</si>
  <si>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</si>
  <si>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</si>
  <si>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</si>
  <si>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</si>
  <si>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</si>
  <si>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</si>
  <si>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2014-01-02</t>
  </si>
  <si>
    <t>Ergo Booker Summary: 01-01-14 to 31-03-14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</si>
</sst>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25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4" fillId="0" borderId="0"/>
  </cellStyleXfs>
  <cellXfs count="38">
    <xf numFmtId="0" fontId="0" fillId="0" borderId="0" xfId="0"/>
    <xf numFmtId="0" fontId="19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10" xfId="0" applyBorder="1"/>
    <xf numFmtId="0" fontId="0" fillId="0" borderId="11" xfId="0" applyNumberFormat="1" applyBorder="1"/>
    <xf numFmtId="0" fontId="0" fillId="0" borderId="11" xfId="0" applyBorder="1"/>
    <xf numFmtId="0" fontId="1" fillId="0" borderId="0" xfId="0" applyFont="1"/>
    <xf numFmtId="20" fontId="1" fillId="0" borderId="0" xfId="0" applyNumberFormat="1" applyFont="1"/>
    <xf numFmtId="0" fontId="0" fillId="0" borderId="12" xfId="0" applyBorder="1"/>
    <xf numFmtId="49" fontId="0" fillId="0" borderId="0" xfId="0" applyNumberFormat="1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20" fontId="0" fillId="0" borderId="0" xfId="0" applyNumberFormat="1"/>
    <xf numFmtId="44" fontId="20" fillId="0" borderId="21" xfId="0" applyNumberFormat="1" applyFont="1" applyBorder="1"/>
    <xf numFmtId="44" fontId="20" fillId="0" borderId="19" xfId="0" applyNumberFormat="1" applyFont="1" applyBorder="1"/>
    <xf numFmtId="44" fontId="20" fillId="0" borderId="22" xfId="0" applyNumberFormat="1" applyFont="1" applyBorder="1"/>
    <xf numFmtId="20" fontId="0" fillId="0" borderId="0" xfId="0" applyNumberFormat="1" applyBorder="1" applyAlignment="1">
      <alignment horizontal="center"/>
    </xf>
    <xf numFmtId="0" fontId="21" fillId="0" borderId="23" xfId="0" applyFont="1" applyBorder="1"/>
    <xf numFmtId="44" fontId="21" fillId="0" borderId="24" xfId="0" applyNumberFormat="1" applyFont="1" applyBorder="1"/>
    <xf numFmtId="0" fontId="22" fillId="0" borderId="0" xfId="0" applyFont="1"/>
    <xf numFmtId="0" fontId="23" fillId="0" borderId="15" xfId="0" applyFont="1" applyBorder="1" applyAlignment="1">
      <alignment horizontal="center"/>
    </xf>
    <xf numFmtId="0" fontId="24" fillId="0" borderId="0" xfId="42" applyAlignment="1">
      <alignment horizontal="center" vertical="center"/>
    </xf>
    <xf numFmtId="49" fontId="24" fillId="0" borderId="0" xfId="42" applyNumberFormat="1" applyFont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90"/>
  <sheetViews>
    <sheetView tabSelected="1" zoomScale="85" workbookViewId="0">
      <selection activeCell="S14" sqref="S14"/>
    </sheetView>
  </sheetViews>
  <sheetFormatPr defaultRowHeight="15" x14ac:dyDescent="0.25"/>
  <cols>
    <col min="2" max="2" width="11.28515625" bestFit="1" customWidth="1"/>
    <col min="3" max="3" width="11.85546875" bestFit="1" customWidth="1"/>
    <col min="4" max="5" width="9.140625" hidden="1" customWidth="1"/>
    <col min="7" max="7" width="11.28515625" style="11" bestFit="1" customWidth="1"/>
    <col min="8" max="8" width="0" style="11" hidden="1" customWidth="1"/>
    <col min="9" max="9" width="4.7109375" style="11" bestFit="1" customWidth="1"/>
    <col min="10" max="10" width="8.42578125" style="11" bestFit="1" customWidth="1"/>
    <col min="11" max="11" width="5.85546875" style="11" bestFit="1" customWidth="1"/>
    <col min="12" max="13" width="9.140625" style="11"/>
    <col min="14" max="14" width="11.140625" style="11" bestFit="1" customWidth="1"/>
    <col min="15" max="17" width="9.140625" style="11"/>
    <col min="21" max="23" width="0" hidden="1" customWidth="1"/>
  </cols>
  <sheetData>
    <row r="1" spans="1:25" ht="18.75" x14ac:dyDescent="0.3">
      <c r="A1" s="1" t="s">
        <v>81</v>
      </c>
      <c r="G1"/>
      <c r="H1"/>
      <c r="I1"/>
      <c r="J1"/>
      <c r="K1"/>
      <c r="L1"/>
      <c r="M1"/>
      <c r="N1"/>
      <c r="O1"/>
      <c r="P1"/>
      <c r="Q1"/>
      <c r="Y1" s="2"/>
    </row>
    <row r="2" spans="1:25" x14ac:dyDescent="0.25">
      <c r="G2"/>
      <c r="H2"/>
      <c r="I2"/>
      <c r="J2"/>
      <c r="K2"/>
      <c r="L2"/>
      <c r="M2"/>
      <c r="N2"/>
      <c r="O2"/>
      <c r="P2"/>
      <c r="Q2"/>
      <c r="Y2" s="3"/>
    </row>
    <row r="3" spans="1:25" x14ac:dyDescent="0.25">
      <c r="A3" s="4" t="s">
        <v>0</v>
      </c>
      <c r="B3" s="5" t="s">
        <v>1</v>
      </c>
      <c r="C3" s="6" t="s">
        <v>4</v>
      </c>
      <c r="D3" s="6"/>
      <c r="E3" s="6"/>
      <c r="F3" s="6"/>
      <c r="G3" s="28">
        <f>SUM(I10:I184)</f>
        <v>1126</v>
      </c>
      <c r="H3"/>
      <c r="I3"/>
      <c r="J3"/>
      <c r="K3"/>
      <c r="L3"/>
      <c r="M3"/>
      <c r="N3"/>
      <c r="O3"/>
      <c r="P3"/>
      <c r="Q3"/>
      <c r="U3" s="7">
        <v>0</v>
      </c>
      <c r="V3" s="8">
        <v>0.25</v>
      </c>
    </row>
    <row r="4" spans="1:25" x14ac:dyDescent="0.25">
      <c r="A4" s="9" t="s">
        <v>2</v>
      </c>
      <c r="B4" s="10" t="s">
        <v>3</v>
      </c>
      <c r="C4" s="11" t="s">
        <v>7</v>
      </c>
      <c r="D4" s="11"/>
      <c r="E4" s="11"/>
      <c r="F4" s="11"/>
      <c r="G4" s="29">
        <f>SUM(J10:J184)</f>
        <v>0</v>
      </c>
      <c r="H4"/>
      <c r="I4"/>
      <c r="J4"/>
      <c r="K4"/>
      <c r="L4"/>
      <c r="M4"/>
      <c r="N4"/>
      <c r="O4"/>
      <c r="P4"/>
      <c r="Q4"/>
      <c r="U4" s="7">
        <v>1</v>
      </c>
      <c r="V4" s="8">
        <v>0.26041666666666669</v>
      </c>
    </row>
    <row r="5" spans="1:25" x14ac:dyDescent="0.25">
      <c r="A5" s="12" t="s">
        <v>5</v>
      </c>
      <c r="B5" s="13" t="s">
        <v>6</v>
      </c>
      <c r="C5" s="13" t="s">
        <v>8</v>
      </c>
      <c r="D5" s="13"/>
      <c r="E5" s="13"/>
      <c r="F5" s="13"/>
      <c r="G5" s="30">
        <f>SUM(K10:K184)</f>
        <v>0</v>
      </c>
      <c r="H5"/>
      <c r="I5"/>
      <c r="J5"/>
      <c r="K5"/>
      <c r="L5"/>
      <c r="M5"/>
      <c r="N5"/>
      <c r="O5"/>
      <c r="P5"/>
      <c r="Q5"/>
      <c r="U5" s="7">
        <v>2</v>
      </c>
      <c r="V5" s="8">
        <v>0.27083333333333298</v>
      </c>
    </row>
    <row r="6" spans="1:25" ht="15.75" thickBot="1" x14ac:dyDescent="0.3">
      <c r="G6"/>
      <c r="H6"/>
      <c r="I6"/>
      <c r="J6"/>
      <c r="K6"/>
      <c r="L6"/>
      <c r="M6"/>
      <c r="N6"/>
      <c r="O6"/>
      <c r="P6"/>
      <c r="Q6"/>
      <c r="U6" s="7">
        <v>3</v>
      </c>
      <c r="V6" s="8">
        <v>0.28125</v>
      </c>
    </row>
    <row r="7" spans="1:25" ht="15.75" thickBot="1" x14ac:dyDescent="0.3">
      <c r="A7" s="32" t="s">
        <v>9</v>
      </c>
      <c r="B7" s="33">
        <f>SUM(O10:O184)</f>
        <v>1126</v>
      </c>
      <c r="C7" s="34"/>
      <c r="D7" s="34"/>
      <c r="E7" s="34"/>
      <c r="F7" s="34"/>
      <c r="G7" s="34"/>
      <c r="H7"/>
      <c r="I7"/>
      <c r="J7"/>
      <c r="K7"/>
      <c r="L7"/>
      <c r="M7"/>
      <c r="N7"/>
      <c r="O7"/>
      <c r="P7"/>
      <c r="Q7"/>
      <c r="U7" s="7">
        <v>4</v>
      </c>
      <c r="V7" s="8">
        <v>0.29166666666666702</v>
      </c>
    </row>
    <row r="8" spans="1:25" x14ac:dyDescent="0.25">
      <c r="A8" s="34"/>
      <c r="B8" s="34"/>
      <c r="C8" s="34"/>
      <c r="D8" s="34"/>
      <c r="E8" s="34"/>
      <c r="F8" s="34"/>
      <c r="G8" s="34"/>
      <c r="H8"/>
      <c r="I8"/>
      <c r="J8"/>
      <c r="K8"/>
      <c r="L8"/>
      <c r="M8"/>
      <c r="N8"/>
      <c r="O8"/>
      <c r="P8"/>
      <c r="Q8"/>
      <c r="U8" s="7">
        <v>5</v>
      </c>
      <c r="V8" s="8">
        <v>0.30208333333333298</v>
      </c>
    </row>
    <row r="9" spans="1:25" s="18" customFormat="1" ht="15.75" thickBot="1" x14ac:dyDescent="0.3">
      <c r="A9" s="35" t="s">
        <v>10</v>
      </c>
      <c r="B9" s="35" t="s">
        <v>11</v>
      </c>
      <c r="C9" s="35" t="s">
        <v>12</v>
      </c>
      <c r="D9" s="35" t="s">
        <v>13</v>
      </c>
      <c r="E9" s="35" t="s">
        <v>14</v>
      </c>
      <c r="F9" s="35" t="s">
        <v>17</v>
      </c>
      <c r="G9" s="35" t="s">
        <v>18</v>
      </c>
      <c r="H9" s="17" t="s">
        <v>19</v>
      </c>
      <c r="I9" s="15" t="s">
        <v>0</v>
      </c>
      <c r="J9" s="14" t="s">
        <v>2</v>
      </c>
      <c r="K9" s="16" t="s">
        <v>5</v>
      </c>
      <c r="L9" s="15" t="s">
        <v>15</v>
      </c>
      <c r="M9" s="16" t="s">
        <v>16</v>
      </c>
      <c r="N9" s="17" t="s">
        <v>21</v>
      </c>
      <c r="O9" s="14" t="s">
        <v>22</v>
      </c>
      <c r="U9" s="7">
        <v>6</v>
      </c>
      <c r="V9" s="8">
        <v>0.3125</v>
      </c>
    </row>
    <row r="10" spans="1:25" x14ac:dyDescent="0.25">
      <c r="A10" s="36">
        <v>16674</v>
      </c>
      <c r="B10" s="36" t="s">
        <v>20</v>
      </c>
      <c r="C10" s="37" t="s">
        <v>23</v>
      </c>
      <c r="D10" s="36">
        <v>54</v>
      </c>
      <c r="E10" s="36">
        <v>57</v>
      </c>
      <c r="F10" s="36">
        <v>0</v>
      </c>
      <c r="G10" s="36">
        <v>7</v>
      </c>
      <c r="H10" s="23">
        <f t="shared" ref="H10:H29" si="0">IF(G10&lt;13,G10-F10+1,IF(F10=G10,0,7-F10+1))</f>
        <v>8</v>
      </c>
      <c r="I10" s="24">
        <f t="shared" ref="I10:I29" si="1">IF(F10&lt;8,O10,0)</f>
        <v>16</v>
      </c>
      <c r="J10" s="25">
        <f t="shared" ref="J10:J29" si="2">IF(F10&gt;7,IF(F10&lt;13,O10,0),0)</f>
        <v>0</v>
      </c>
      <c r="K10" s="26">
        <f t="shared" ref="K10:K29" si="3">IF(F10&gt;12,O10,0)</f>
        <v>0</v>
      </c>
      <c r="L10" s="21">
        <f t="shared" ref="L10:L29" si="4">VLOOKUP(D10,table,2,)</f>
        <v>0.812500000000001</v>
      </c>
      <c r="M10" s="22">
        <f t="shared" ref="M10:M29" si="5">VLOOKUP(E10+1,table,2,)</f>
        <v>0.85416666666666796</v>
      </c>
      <c r="N10" s="23">
        <f t="shared" ref="N10:N29" si="6">(E10-D10+1)/4</f>
        <v>1</v>
      </c>
      <c r="O10" s="19">
        <f t="shared" ref="O10:O29" si="7">IF(G10&lt;13,H10*N10*2,IF(G10&gt;12, 25, 0))</f>
        <v>16</v>
      </c>
      <c r="P10"/>
      <c r="Q10"/>
      <c r="U10" s="7">
        <v>7</v>
      </c>
      <c r="V10" s="8">
        <v>0.32291666666666702</v>
      </c>
    </row>
    <row r="11" spans="1:25" x14ac:dyDescent="0.25">
      <c r="A11" s="36">
        <v>16673</v>
      </c>
      <c r="B11" s="36" t="s">
        <v>20</v>
      </c>
      <c r="C11" s="37" t="s">
        <v>23</v>
      </c>
      <c r="D11" s="36">
        <v>50</v>
      </c>
      <c r="E11" s="36">
        <v>53</v>
      </c>
      <c r="F11" s="36">
        <v>0</v>
      </c>
      <c r="G11" s="36">
        <v>7</v>
      </c>
      <c r="H11" s="23">
        <f t="shared" si="0"/>
        <v>8</v>
      </c>
      <c r="I11" s="24">
        <f t="shared" si="1"/>
        <v>16</v>
      </c>
      <c r="J11" s="25">
        <f t="shared" si="2"/>
        <v>0</v>
      </c>
      <c r="K11" s="26">
        <f t="shared" si="3"/>
        <v>0</v>
      </c>
      <c r="L11" s="21">
        <f t="shared" si="4"/>
        <v>0.77083333333333404</v>
      </c>
      <c r="M11" s="22">
        <f t="shared" si="5"/>
        <v>0.812500000000001</v>
      </c>
      <c r="N11" s="23">
        <f t="shared" si="6"/>
        <v>1</v>
      </c>
      <c r="O11" s="19">
        <f t="shared" si="7"/>
        <v>16</v>
      </c>
      <c r="P11"/>
      <c r="Q11"/>
      <c r="U11" s="7">
        <v>8</v>
      </c>
      <c r="V11" s="8">
        <v>0.33333333333333298</v>
      </c>
    </row>
    <row r="12" spans="1:25" x14ac:dyDescent="0.25">
      <c r="A12" s="36">
        <v>16630</v>
      </c>
      <c r="B12" s="36" t="s">
        <v>20</v>
      </c>
      <c r="C12" s="37" t="s">
        <v>24</v>
      </c>
      <c r="D12" s="36">
        <v>54</v>
      </c>
      <c r="E12" s="36">
        <v>57</v>
      </c>
      <c r="F12" s="36">
        <v>0</v>
      </c>
      <c r="G12" s="36">
        <v>7</v>
      </c>
      <c r="H12" s="23">
        <f t="shared" si="0"/>
        <v>8</v>
      </c>
      <c r="I12" s="24">
        <f t="shared" si="1"/>
        <v>16</v>
      </c>
      <c r="J12" s="25">
        <f t="shared" si="2"/>
        <v>0</v>
      </c>
      <c r="K12" s="26">
        <f t="shared" si="3"/>
        <v>0</v>
      </c>
      <c r="L12" s="21">
        <f t="shared" si="4"/>
        <v>0.812500000000001</v>
      </c>
      <c r="M12" s="22">
        <f t="shared" si="5"/>
        <v>0.85416666666666796</v>
      </c>
      <c r="N12" s="23">
        <f t="shared" si="6"/>
        <v>1</v>
      </c>
      <c r="O12" s="19">
        <f t="shared" si="7"/>
        <v>16</v>
      </c>
      <c r="P12"/>
      <c r="Q12"/>
      <c r="U12" s="7">
        <v>9</v>
      </c>
      <c r="V12" s="8">
        <v>0.34375</v>
      </c>
    </row>
    <row r="13" spans="1:25" x14ac:dyDescent="0.25">
      <c r="A13" s="36">
        <v>16629</v>
      </c>
      <c r="B13" s="36" t="s">
        <v>20</v>
      </c>
      <c r="C13" s="37" t="s">
        <v>24</v>
      </c>
      <c r="D13" s="36">
        <v>50</v>
      </c>
      <c r="E13" s="36">
        <v>53</v>
      </c>
      <c r="F13" s="36">
        <v>0</v>
      </c>
      <c r="G13" s="36">
        <v>7</v>
      </c>
      <c r="H13" s="23">
        <f t="shared" si="0"/>
        <v>8</v>
      </c>
      <c r="I13" s="24">
        <f t="shared" si="1"/>
        <v>16</v>
      </c>
      <c r="J13" s="25">
        <f t="shared" si="2"/>
        <v>0</v>
      </c>
      <c r="K13" s="26">
        <f t="shared" si="3"/>
        <v>0</v>
      </c>
      <c r="L13" s="21">
        <f t="shared" si="4"/>
        <v>0.77083333333333404</v>
      </c>
      <c r="M13" s="22">
        <f t="shared" si="5"/>
        <v>0.812500000000001</v>
      </c>
      <c r="N13" s="23">
        <f t="shared" si="6"/>
        <v>1</v>
      </c>
      <c r="O13" s="19">
        <f t="shared" si="7"/>
        <v>16</v>
      </c>
      <c r="P13"/>
      <c r="Q13"/>
      <c r="U13" s="7">
        <v>10</v>
      </c>
      <c r="V13" s="8">
        <v>0.35416666666666702</v>
      </c>
    </row>
    <row r="14" spans="1:25" x14ac:dyDescent="0.25">
      <c r="A14" s="36">
        <v>16684</v>
      </c>
      <c r="B14" s="36" t="s">
        <v>20</v>
      </c>
      <c r="C14" s="37" t="s">
        <v>25</v>
      </c>
      <c r="D14" s="36">
        <v>50</v>
      </c>
      <c r="E14" s="36">
        <v>53</v>
      </c>
      <c r="F14" s="36">
        <v>1</v>
      </c>
      <c r="G14" s="36">
        <v>1</v>
      </c>
      <c r="H14" s="23">
        <f t="shared" si="0"/>
        <v>1</v>
      </c>
      <c r="I14" s="24">
        <f t="shared" si="1"/>
        <v>2</v>
      </c>
      <c r="J14" s="25">
        <f t="shared" si="2"/>
        <v>0</v>
      </c>
      <c r="K14" s="26">
        <f t="shared" si="3"/>
        <v>0</v>
      </c>
      <c r="L14" s="21">
        <f t="shared" si="4"/>
        <v>0.77083333333333404</v>
      </c>
      <c r="M14" s="22">
        <f t="shared" si="5"/>
        <v>0.812500000000001</v>
      </c>
      <c r="N14" s="23">
        <f t="shared" si="6"/>
        <v>1</v>
      </c>
      <c r="O14" s="19">
        <f t="shared" si="7"/>
        <v>2</v>
      </c>
      <c r="P14"/>
      <c r="Q14"/>
      <c r="U14" s="7">
        <v>11</v>
      </c>
      <c r="V14" s="8">
        <v>0.36458333333333398</v>
      </c>
    </row>
    <row r="15" spans="1:25" x14ac:dyDescent="0.25">
      <c r="A15" s="36">
        <v>16676</v>
      </c>
      <c r="B15" s="36" t="s">
        <v>20</v>
      </c>
      <c r="C15" s="37" t="s">
        <v>25</v>
      </c>
      <c r="D15" s="36">
        <v>54</v>
      </c>
      <c r="E15" s="36">
        <v>57</v>
      </c>
      <c r="F15" s="36">
        <v>0</v>
      </c>
      <c r="G15" s="36">
        <v>2</v>
      </c>
      <c r="H15" s="23">
        <f t="shared" si="0"/>
        <v>3</v>
      </c>
      <c r="I15" s="24">
        <f t="shared" si="1"/>
        <v>6</v>
      </c>
      <c r="J15" s="25">
        <f t="shared" si="2"/>
        <v>0</v>
      </c>
      <c r="K15" s="26">
        <f t="shared" si="3"/>
        <v>0</v>
      </c>
      <c r="L15" s="21">
        <f t="shared" si="4"/>
        <v>0.812500000000001</v>
      </c>
      <c r="M15" s="22">
        <f t="shared" si="5"/>
        <v>0.85416666666666796</v>
      </c>
      <c r="N15" s="23">
        <f t="shared" si="6"/>
        <v>1</v>
      </c>
      <c r="O15" s="19">
        <f t="shared" si="7"/>
        <v>6</v>
      </c>
      <c r="P15"/>
      <c r="Q15"/>
      <c r="U15" s="7">
        <v>12</v>
      </c>
      <c r="V15" s="8">
        <v>0.375</v>
      </c>
    </row>
    <row r="16" spans="1:25" x14ac:dyDescent="0.25">
      <c r="A16" s="36">
        <v>16675</v>
      </c>
      <c r="B16" s="36" t="s">
        <v>20</v>
      </c>
      <c r="C16" s="37" t="s">
        <v>25</v>
      </c>
      <c r="D16" s="36">
        <v>50</v>
      </c>
      <c r="E16" s="36">
        <v>53</v>
      </c>
      <c r="F16" s="36">
        <v>0</v>
      </c>
      <c r="G16" s="36">
        <v>0</v>
      </c>
      <c r="H16" s="23">
        <f t="shared" si="0"/>
        <v>1</v>
      </c>
      <c r="I16" s="24">
        <f t="shared" si="1"/>
        <v>2</v>
      </c>
      <c r="J16" s="25">
        <f t="shared" si="2"/>
        <v>0</v>
      </c>
      <c r="K16" s="26">
        <f t="shared" si="3"/>
        <v>0</v>
      </c>
      <c r="L16" s="21">
        <f t="shared" si="4"/>
        <v>0.77083333333333404</v>
      </c>
      <c r="M16" s="22">
        <f t="shared" si="5"/>
        <v>0.812500000000001</v>
      </c>
      <c r="N16" s="23">
        <f t="shared" si="6"/>
        <v>1</v>
      </c>
      <c r="O16" s="19">
        <f t="shared" si="7"/>
        <v>2</v>
      </c>
      <c r="P16"/>
      <c r="Q16"/>
      <c r="U16" s="7">
        <v>13</v>
      </c>
      <c r="V16" s="8">
        <v>0.38541666666666702</v>
      </c>
    </row>
    <row r="17" spans="1:22" x14ac:dyDescent="0.25">
      <c r="A17" s="36">
        <v>16662</v>
      </c>
      <c r="B17" s="36" t="s">
        <v>20</v>
      </c>
      <c r="C17" s="37" t="s">
        <v>26</v>
      </c>
      <c r="D17" s="36">
        <v>50</v>
      </c>
      <c r="E17" s="36">
        <v>53</v>
      </c>
      <c r="F17" s="36">
        <v>0</v>
      </c>
      <c r="G17" s="36">
        <v>1</v>
      </c>
      <c r="H17" s="23">
        <f t="shared" si="0"/>
        <v>2</v>
      </c>
      <c r="I17" s="24">
        <f t="shared" si="1"/>
        <v>4</v>
      </c>
      <c r="J17" s="25">
        <f t="shared" si="2"/>
        <v>0</v>
      </c>
      <c r="K17" s="26">
        <f t="shared" si="3"/>
        <v>0</v>
      </c>
      <c r="L17" s="21">
        <f t="shared" si="4"/>
        <v>0.77083333333333404</v>
      </c>
      <c r="M17" s="22">
        <f t="shared" si="5"/>
        <v>0.812500000000001</v>
      </c>
      <c r="N17" s="23">
        <f t="shared" si="6"/>
        <v>1</v>
      </c>
      <c r="O17" s="19">
        <f t="shared" si="7"/>
        <v>4</v>
      </c>
      <c r="P17"/>
      <c r="Q17"/>
      <c r="U17" s="7">
        <v>14</v>
      </c>
      <c r="V17" s="8">
        <v>0.39583333333333398</v>
      </c>
    </row>
    <row r="18" spans="1:22" x14ac:dyDescent="0.25">
      <c r="A18" s="36">
        <v>16614</v>
      </c>
      <c r="B18" s="36" t="s">
        <v>20</v>
      </c>
      <c r="C18" s="37" t="s">
        <v>26</v>
      </c>
      <c r="D18" s="36">
        <v>54</v>
      </c>
      <c r="E18" s="36">
        <v>57</v>
      </c>
      <c r="F18" s="36">
        <v>0</v>
      </c>
      <c r="G18" s="36">
        <v>7</v>
      </c>
      <c r="H18" s="23">
        <f t="shared" si="0"/>
        <v>8</v>
      </c>
      <c r="I18" s="24">
        <f t="shared" si="1"/>
        <v>16</v>
      </c>
      <c r="J18" s="25">
        <f t="shared" si="2"/>
        <v>0</v>
      </c>
      <c r="K18" s="26">
        <f t="shared" si="3"/>
        <v>0</v>
      </c>
      <c r="L18" s="21">
        <f t="shared" si="4"/>
        <v>0.812500000000001</v>
      </c>
      <c r="M18" s="22">
        <f t="shared" si="5"/>
        <v>0.85416666666666796</v>
      </c>
      <c r="N18" s="23">
        <f t="shared" si="6"/>
        <v>1</v>
      </c>
      <c r="O18" s="19">
        <f t="shared" si="7"/>
        <v>16</v>
      </c>
      <c r="P18"/>
      <c r="Q18"/>
      <c r="U18" s="7">
        <v>15</v>
      </c>
      <c r="V18" s="8">
        <v>0.40625</v>
      </c>
    </row>
    <row r="19" spans="1:22" x14ac:dyDescent="0.25">
      <c r="A19" s="36">
        <v>16661</v>
      </c>
      <c r="B19" s="36" t="s">
        <v>20</v>
      </c>
      <c r="C19" s="37" t="s">
        <v>27</v>
      </c>
      <c r="D19" s="36">
        <v>54</v>
      </c>
      <c r="E19" s="36">
        <v>57</v>
      </c>
      <c r="F19" s="36">
        <v>0</v>
      </c>
      <c r="G19" s="36">
        <v>0</v>
      </c>
      <c r="H19" s="23">
        <f t="shared" si="0"/>
        <v>1</v>
      </c>
      <c r="I19" s="24">
        <f t="shared" si="1"/>
        <v>2</v>
      </c>
      <c r="J19" s="25">
        <f t="shared" si="2"/>
        <v>0</v>
      </c>
      <c r="K19" s="26">
        <f t="shared" si="3"/>
        <v>0</v>
      </c>
      <c r="L19" s="21">
        <f t="shared" si="4"/>
        <v>0.812500000000001</v>
      </c>
      <c r="M19" s="22">
        <f t="shared" si="5"/>
        <v>0.85416666666666796</v>
      </c>
      <c r="N19" s="23">
        <f t="shared" si="6"/>
        <v>1</v>
      </c>
      <c r="O19" s="19">
        <f t="shared" si="7"/>
        <v>2</v>
      </c>
      <c r="P19"/>
      <c r="Q19"/>
      <c r="U19" s="7">
        <v>16</v>
      </c>
      <c r="V19" s="8">
        <v>0.41666666666666702</v>
      </c>
    </row>
    <row r="20" spans="1:22" x14ac:dyDescent="0.25">
      <c r="A20" s="36">
        <v>16660</v>
      </c>
      <c r="B20" s="36" t="s">
        <v>20</v>
      </c>
      <c r="C20" s="37" t="s">
        <v>27</v>
      </c>
      <c r="D20" s="36">
        <v>50</v>
      </c>
      <c r="E20" s="36">
        <v>53</v>
      </c>
      <c r="F20" s="36">
        <v>0</v>
      </c>
      <c r="G20" s="36">
        <v>4</v>
      </c>
      <c r="H20" s="23">
        <f t="shared" si="0"/>
        <v>5</v>
      </c>
      <c r="I20" s="24">
        <f t="shared" si="1"/>
        <v>10</v>
      </c>
      <c r="J20" s="25">
        <f t="shared" si="2"/>
        <v>0</v>
      </c>
      <c r="K20" s="26">
        <f t="shared" si="3"/>
        <v>0</v>
      </c>
      <c r="L20" s="21">
        <f t="shared" si="4"/>
        <v>0.77083333333333404</v>
      </c>
      <c r="M20" s="22">
        <f t="shared" si="5"/>
        <v>0.812500000000001</v>
      </c>
      <c r="N20" s="23">
        <f t="shared" si="6"/>
        <v>1</v>
      </c>
      <c r="O20" s="19">
        <f t="shared" si="7"/>
        <v>10</v>
      </c>
      <c r="P20"/>
      <c r="Q20"/>
      <c r="U20" s="7">
        <v>17</v>
      </c>
      <c r="V20" s="8">
        <v>0.42708333333333398</v>
      </c>
    </row>
    <row r="21" spans="1:22" x14ac:dyDescent="0.25">
      <c r="A21" s="36">
        <v>16628</v>
      </c>
      <c r="B21" s="36" t="s">
        <v>20</v>
      </c>
      <c r="C21" s="37" t="s">
        <v>27</v>
      </c>
      <c r="D21" s="36">
        <v>46</v>
      </c>
      <c r="E21" s="36">
        <v>49</v>
      </c>
      <c r="F21" s="36">
        <v>0</v>
      </c>
      <c r="G21" s="36">
        <v>3</v>
      </c>
      <c r="H21" s="23">
        <f t="shared" si="0"/>
        <v>4</v>
      </c>
      <c r="I21" s="24">
        <f t="shared" si="1"/>
        <v>8</v>
      </c>
      <c r="J21" s="25">
        <f t="shared" si="2"/>
        <v>0</v>
      </c>
      <c r="K21" s="26">
        <f t="shared" si="3"/>
        <v>0</v>
      </c>
      <c r="L21" s="21">
        <f t="shared" si="4"/>
        <v>0.72916666666666796</v>
      </c>
      <c r="M21" s="22">
        <f t="shared" si="5"/>
        <v>0.77083333333333404</v>
      </c>
      <c r="N21" s="23">
        <f t="shared" si="6"/>
        <v>1</v>
      </c>
      <c r="O21" s="19">
        <f t="shared" si="7"/>
        <v>8</v>
      </c>
      <c r="P21"/>
      <c r="Q21"/>
      <c r="U21" s="7">
        <v>18</v>
      </c>
      <c r="V21" s="8">
        <v>0.4375</v>
      </c>
    </row>
    <row r="22" spans="1:22" x14ac:dyDescent="0.25">
      <c r="A22" s="36">
        <v>16623</v>
      </c>
      <c r="B22" s="36" t="s">
        <v>20</v>
      </c>
      <c r="C22" s="37" t="s">
        <v>28</v>
      </c>
      <c r="D22" s="36">
        <v>50</v>
      </c>
      <c r="E22" s="36">
        <v>53</v>
      </c>
      <c r="F22" s="36">
        <v>4</v>
      </c>
      <c r="G22" s="36">
        <v>4</v>
      </c>
      <c r="H22" s="23">
        <f t="shared" si="0"/>
        <v>1</v>
      </c>
      <c r="I22" s="24">
        <f t="shared" si="1"/>
        <v>2</v>
      </c>
      <c r="J22" s="25">
        <f t="shared" si="2"/>
        <v>0</v>
      </c>
      <c r="K22" s="26">
        <f t="shared" si="3"/>
        <v>0</v>
      </c>
      <c r="L22" s="21">
        <f t="shared" si="4"/>
        <v>0.77083333333333404</v>
      </c>
      <c r="M22" s="22">
        <f t="shared" si="5"/>
        <v>0.812500000000001</v>
      </c>
      <c r="N22" s="23">
        <f t="shared" si="6"/>
        <v>1</v>
      </c>
      <c r="O22" s="19">
        <f t="shared" si="7"/>
        <v>2</v>
      </c>
      <c r="P22"/>
      <c r="Q22"/>
      <c r="U22" s="7">
        <v>19</v>
      </c>
      <c r="V22" s="8">
        <v>0.44791666666666702</v>
      </c>
    </row>
    <row r="23" spans="1:22" x14ac:dyDescent="0.25">
      <c r="A23" s="36">
        <v>16616</v>
      </c>
      <c r="B23" s="36" t="s">
        <v>20</v>
      </c>
      <c r="C23" s="37" t="s">
        <v>28</v>
      </c>
      <c r="D23" s="36">
        <v>54</v>
      </c>
      <c r="E23" s="36">
        <v>57</v>
      </c>
      <c r="F23" s="36">
        <v>0</v>
      </c>
      <c r="G23" s="36">
        <v>5</v>
      </c>
      <c r="H23" s="23">
        <f t="shared" si="0"/>
        <v>6</v>
      </c>
      <c r="I23" s="24">
        <f t="shared" si="1"/>
        <v>12</v>
      </c>
      <c r="J23" s="25">
        <f t="shared" si="2"/>
        <v>0</v>
      </c>
      <c r="K23" s="26">
        <f t="shared" si="3"/>
        <v>0</v>
      </c>
      <c r="L23" s="21">
        <f t="shared" si="4"/>
        <v>0.812500000000001</v>
      </c>
      <c r="M23" s="22">
        <f t="shared" si="5"/>
        <v>0.85416666666666796</v>
      </c>
      <c r="N23" s="23">
        <f t="shared" si="6"/>
        <v>1</v>
      </c>
      <c r="O23" s="19">
        <f t="shared" si="7"/>
        <v>12</v>
      </c>
      <c r="P23"/>
      <c r="Q23"/>
      <c r="U23" s="7">
        <v>20</v>
      </c>
      <c r="V23" s="8">
        <v>0.45833333333333398</v>
      </c>
    </row>
    <row r="24" spans="1:22" x14ac:dyDescent="0.25">
      <c r="A24" s="36">
        <v>16615</v>
      </c>
      <c r="B24" s="36" t="s">
        <v>20</v>
      </c>
      <c r="C24" s="37" t="s">
        <v>28</v>
      </c>
      <c r="D24" s="36">
        <v>50</v>
      </c>
      <c r="E24" s="36">
        <v>53</v>
      </c>
      <c r="F24" s="36">
        <v>0</v>
      </c>
      <c r="G24" s="36">
        <v>3</v>
      </c>
      <c r="H24" s="23">
        <f t="shared" si="0"/>
        <v>4</v>
      </c>
      <c r="I24" s="24">
        <f t="shared" si="1"/>
        <v>8</v>
      </c>
      <c r="J24" s="25">
        <f t="shared" si="2"/>
        <v>0</v>
      </c>
      <c r="K24" s="26">
        <f t="shared" si="3"/>
        <v>0</v>
      </c>
      <c r="L24" s="21">
        <f t="shared" si="4"/>
        <v>0.77083333333333404</v>
      </c>
      <c r="M24" s="22">
        <f t="shared" si="5"/>
        <v>0.812500000000001</v>
      </c>
      <c r="N24" s="23">
        <f t="shared" si="6"/>
        <v>1</v>
      </c>
      <c r="O24" s="19">
        <f t="shared" si="7"/>
        <v>8</v>
      </c>
      <c r="P24"/>
      <c r="Q24"/>
      <c r="U24" s="7">
        <v>21</v>
      </c>
      <c r="V24" s="8">
        <v>0.46875</v>
      </c>
    </row>
    <row r="25" spans="1:22" x14ac:dyDescent="0.25">
      <c r="A25" s="36">
        <v>16617</v>
      </c>
      <c r="B25" s="36" t="s">
        <v>20</v>
      </c>
      <c r="C25" s="37" t="s">
        <v>29</v>
      </c>
      <c r="D25" s="36">
        <v>50</v>
      </c>
      <c r="E25" s="36">
        <v>53</v>
      </c>
      <c r="F25" s="36">
        <v>4</v>
      </c>
      <c r="G25" s="36">
        <v>4</v>
      </c>
      <c r="H25" s="23">
        <f t="shared" si="0"/>
        <v>1</v>
      </c>
      <c r="I25" s="24">
        <f t="shared" si="1"/>
        <v>2</v>
      </c>
      <c r="J25" s="25">
        <f t="shared" si="2"/>
        <v>0</v>
      </c>
      <c r="K25" s="26">
        <f t="shared" si="3"/>
        <v>0</v>
      </c>
      <c r="L25" s="21">
        <f t="shared" si="4"/>
        <v>0.77083333333333404</v>
      </c>
      <c r="M25" s="22">
        <f t="shared" si="5"/>
        <v>0.812500000000001</v>
      </c>
      <c r="N25" s="23">
        <f t="shared" si="6"/>
        <v>1</v>
      </c>
      <c r="O25" s="19">
        <f t="shared" si="7"/>
        <v>2</v>
      </c>
      <c r="P25"/>
      <c r="Q25"/>
      <c r="U25" s="7">
        <v>22</v>
      </c>
      <c r="V25" s="8">
        <v>0.47916666666666702</v>
      </c>
    </row>
    <row r="26" spans="1:22" x14ac:dyDescent="0.25">
      <c r="A26" s="36">
        <v>16604</v>
      </c>
      <c r="B26" s="36" t="s">
        <v>20</v>
      </c>
      <c r="C26" s="37" t="s">
        <v>29</v>
      </c>
      <c r="D26" s="36">
        <v>54</v>
      </c>
      <c r="E26" s="36">
        <v>57</v>
      </c>
      <c r="F26" s="36">
        <v>0</v>
      </c>
      <c r="G26" s="36">
        <v>3</v>
      </c>
      <c r="H26" s="23">
        <f t="shared" si="0"/>
        <v>4</v>
      </c>
      <c r="I26" s="24">
        <f t="shared" si="1"/>
        <v>8</v>
      </c>
      <c r="J26" s="25">
        <f t="shared" si="2"/>
        <v>0</v>
      </c>
      <c r="K26" s="26">
        <f t="shared" si="3"/>
        <v>0</v>
      </c>
      <c r="L26" s="21">
        <f t="shared" si="4"/>
        <v>0.812500000000001</v>
      </c>
      <c r="M26" s="22">
        <f t="shared" si="5"/>
        <v>0.85416666666666796</v>
      </c>
      <c r="N26" s="23">
        <f t="shared" si="6"/>
        <v>1</v>
      </c>
      <c r="O26" s="19">
        <f t="shared" si="7"/>
        <v>8</v>
      </c>
      <c r="P26"/>
      <c r="Q26"/>
      <c r="U26" s="7">
        <v>23</v>
      </c>
      <c r="V26" s="8">
        <v>0.48958333333333398</v>
      </c>
    </row>
    <row r="27" spans="1:22" x14ac:dyDescent="0.25">
      <c r="A27" s="36">
        <v>16603</v>
      </c>
      <c r="B27" s="36" t="s">
        <v>20</v>
      </c>
      <c r="C27" s="37" t="s">
        <v>29</v>
      </c>
      <c r="D27" s="36">
        <v>50</v>
      </c>
      <c r="E27" s="36">
        <v>53</v>
      </c>
      <c r="F27" s="36">
        <v>0</v>
      </c>
      <c r="G27" s="36">
        <v>3</v>
      </c>
      <c r="H27" s="23">
        <f t="shared" si="0"/>
        <v>4</v>
      </c>
      <c r="I27" s="24">
        <f t="shared" si="1"/>
        <v>8</v>
      </c>
      <c r="J27" s="25">
        <f t="shared" si="2"/>
        <v>0</v>
      </c>
      <c r="K27" s="26">
        <f t="shared" si="3"/>
        <v>0</v>
      </c>
      <c r="L27" s="21">
        <f t="shared" si="4"/>
        <v>0.77083333333333404</v>
      </c>
      <c r="M27" s="22">
        <f t="shared" si="5"/>
        <v>0.812500000000001</v>
      </c>
      <c r="N27" s="23">
        <f t="shared" si="6"/>
        <v>1</v>
      </c>
      <c r="O27" s="19">
        <f t="shared" si="7"/>
        <v>8</v>
      </c>
      <c r="P27"/>
      <c r="Q27"/>
      <c r="U27" s="7">
        <v>24</v>
      </c>
      <c r="V27" s="8">
        <v>0.5</v>
      </c>
    </row>
    <row r="28" spans="1:22" x14ac:dyDescent="0.25">
      <c r="A28" s="36">
        <v>16557</v>
      </c>
      <c r="B28" s="36" t="s">
        <v>20</v>
      </c>
      <c r="C28" s="37" t="s">
        <v>29</v>
      </c>
      <c r="D28" s="36">
        <v>48</v>
      </c>
      <c r="E28" s="36">
        <v>51</v>
      </c>
      <c r="F28" s="36">
        <v>7</v>
      </c>
      <c r="G28" s="36">
        <v>7</v>
      </c>
      <c r="H28" s="23">
        <f t="shared" si="0"/>
        <v>1</v>
      </c>
      <c r="I28" s="24">
        <f t="shared" si="1"/>
        <v>2</v>
      </c>
      <c r="J28" s="25">
        <f t="shared" si="2"/>
        <v>0</v>
      </c>
      <c r="K28" s="26">
        <f t="shared" si="3"/>
        <v>0</v>
      </c>
      <c r="L28" s="21">
        <f t="shared" si="4"/>
        <v>0.750000000000001</v>
      </c>
      <c r="M28" s="22">
        <f t="shared" si="5"/>
        <v>0.79166666666666796</v>
      </c>
      <c r="N28" s="23">
        <f t="shared" si="6"/>
        <v>1</v>
      </c>
      <c r="O28" s="19">
        <f t="shared" si="7"/>
        <v>2</v>
      </c>
      <c r="P28"/>
      <c r="Q28"/>
      <c r="U28" s="7">
        <v>25</v>
      </c>
      <c r="V28" s="8">
        <v>0.51041666666666696</v>
      </c>
    </row>
    <row r="29" spans="1:22" x14ac:dyDescent="0.25">
      <c r="A29" s="36">
        <v>16554</v>
      </c>
      <c r="B29" s="36" t="s">
        <v>20</v>
      </c>
      <c r="C29" s="37" t="s">
        <v>30</v>
      </c>
      <c r="D29" s="36">
        <v>50</v>
      </c>
      <c r="E29" s="36">
        <v>53</v>
      </c>
      <c r="F29" s="36">
        <v>0</v>
      </c>
      <c r="G29" s="36">
        <v>6</v>
      </c>
      <c r="H29" s="23">
        <f t="shared" si="0"/>
        <v>7</v>
      </c>
      <c r="I29" s="24">
        <f t="shared" si="1"/>
        <v>14</v>
      </c>
      <c r="J29" s="25">
        <f t="shared" si="2"/>
        <v>0</v>
      </c>
      <c r="K29" s="26">
        <f t="shared" si="3"/>
        <v>0</v>
      </c>
      <c r="L29" s="21">
        <f t="shared" si="4"/>
        <v>0.77083333333333404</v>
      </c>
      <c r="M29" s="22">
        <f t="shared" si="5"/>
        <v>0.812500000000001</v>
      </c>
      <c r="N29" s="23">
        <f t="shared" si="6"/>
        <v>1</v>
      </c>
      <c r="O29" s="19">
        <f t="shared" si="7"/>
        <v>14</v>
      </c>
      <c r="P29"/>
      <c r="Q29"/>
      <c r="U29" s="7">
        <v>26</v>
      </c>
      <c r="V29" s="8">
        <v>0.52083333333333404</v>
      </c>
    </row>
    <row r="30" spans="1:22" x14ac:dyDescent="0.25">
      <c r="A30" s="36">
        <v>16515</v>
      </c>
      <c r="B30" s="36" t="s">
        <v>20</v>
      </c>
      <c r="C30" s="37" t="s">
        <v>30</v>
      </c>
      <c r="D30" s="36">
        <v>54</v>
      </c>
      <c r="E30" s="36">
        <v>57</v>
      </c>
      <c r="F30" s="36">
        <v>0</v>
      </c>
      <c r="G30" s="36">
        <v>7</v>
      </c>
      <c r="H30" s="23">
        <f t="shared" ref="H30:H61" si="8">IF(G30&lt;13,G30-F30+1,IF(F30=G30,0,7-F30+1))</f>
        <v>8</v>
      </c>
      <c r="I30" s="24">
        <f t="shared" ref="I30:I61" si="9">IF(F30&lt;8,O30,0)</f>
        <v>16</v>
      </c>
      <c r="J30" s="25">
        <f t="shared" ref="J30:J61" si="10">IF(F30&gt;7,IF(F30&lt;13,O30,0),0)</f>
        <v>0</v>
      </c>
      <c r="K30" s="26">
        <f t="shared" ref="K30:K61" si="11">IF(F30&gt;12,O30,0)</f>
        <v>0</v>
      </c>
      <c r="L30" s="21">
        <f t="shared" ref="L30:L61" si="12">VLOOKUP(D30,table,2,)</f>
        <v>0.812500000000001</v>
      </c>
      <c r="M30" s="22">
        <f t="shared" ref="M30:M61" si="13">VLOOKUP(E30+1,table,2,)</f>
        <v>0.85416666666666796</v>
      </c>
      <c r="N30" s="23">
        <f t="shared" ref="N30:N61" si="14">(E30-D30+1)/4</f>
        <v>1</v>
      </c>
      <c r="O30" s="19">
        <f t="shared" ref="O30:O61" si="15">IF(G30&lt;13,H30*N30*2,IF(G30&gt;12, 25, 0))</f>
        <v>16</v>
      </c>
      <c r="P30"/>
      <c r="Q30"/>
      <c r="U30" s="7">
        <v>27</v>
      </c>
      <c r="V30" s="8">
        <v>0.53125</v>
      </c>
    </row>
    <row r="31" spans="1:22" x14ac:dyDescent="0.25">
      <c r="A31" s="36">
        <v>16503</v>
      </c>
      <c r="B31" s="36" t="s">
        <v>20</v>
      </c>
      <c r="C31" s="37" t="s">
        <v>31</v>
      </c>
      <c r="D31" s="36">
        <v>50</v>
      </c>
      <c r="E31" s="36">
        <v>53</v>
      </c>
      <c r="F31" s="36">
        <v>0</v>
      </c>
      <c r="G31" s="36">
        <v>7</v>
      </c>
      <c r="H31" s="23">
        <f t="shared" si="8"/>
        <v>8</v>
      </c>
      <c r="I31" s="24">
        <f t="shared" si="9"/>
        <v>16</v>
      </c>
      <c r="J31" s="25">
        <f t="shared" si="10"/>
        <v>0</v>
      </c>
      <c r="K31" s="26">
        <f t="shared" si="11"/>
        <v>0</v>
      </c>
      <c r="L31" s="21">
        <f t="shared" si="12"/>
        <v>0.77083333333333404</v>
      </c>
      <c r="M31" s="22">
        <f t="shared" si="13"/>
        <v>0.812500000000001</v>
      </c>
      <c r="N31" s="23">
        <f t="shared" si="14"/>
        <v>1</v>
      </c>
      <c r="O31" s="19">
        <f t="shared" si="15"/>
        <v>16</v>
      </c>
      <c r="P31"/>
      <c r="Q31"/>
      <c r="U31" s="7">
        <v>28</v>
      </c>
      <c r="V31" s="8">
        <v>0.54166666666666696</v>
      </c>
    </row>
    <row r="32" spans="1:22" x14ac:dyDescent="0.25">
      <c r="A32" s="36">
        <v>16452</v>
      </c>
      <c r="B32" s="36" t="s">
        <v>20</v>
      </c>
      <c r="C32" s="37" t="s">
        <v>32</v>
      </c>
      <c r="D32" s="36">
        <v>4</v>
      </c>
      <c r="E32" s="36">
        <v>7</v>
      </c>
      <c r="F32" s="36">
        <v>0</v>
      </c>
      <c r="G32" s="36">
        <v>0</v>
      </c>
      <c r="H32" s="23">
        <f t="shared" si="8"/>
        <v>1</v>
      </c>
      <c r="I32" s="24">
        <f t="shared" si="9"/>
        <v>2</v>
      </c>
      <c r="J32" s="25">
        <f t="shared" si="10"/>
        <v>0</v>
      </c>
      <c r="K32" s="26">
        <f t="shared" si="11"/>
        <v>0</v>
      </c>
      <c r="L32" s="21">
        <f t="shared" si="12"/>
        <v>0.29166666666666702</v>
      </c>
      <c r="M32" s="22">
        <f t="shared" si="13"/>
        <v>0.33333333333333298</v>
      </c>
      <c r="N32" s="23">
        <f t="shared" si="14"/>
        <v>1</v>
      </c>
      <c r="O32" s="19">
        <f t="shared" si="15"/>
        <v>2</v>
      </c>
      <c r="P32"/>
      <c r="Q32"/>
      <c r="U32" s="7">
        <v>29</v>
      </c>
      <c r="V32" s="8">
        <v>0.55208333333333404</v>
      </c>
    </row>
    <row r="33" spans="1:22" x14ac:dyDescent="0.25">
      <c r="A33" s="36">
        <v>16419</v>
      </c>
      <c r="B33" s="36" t="s">
        <v>20</v>
      </c>
      <c r="C33" s="37" t="s">
        <v>32</v>
      </c>
      <c r="D33" s="36">
        <v>54</v>
      </c>
      <c r="E33" s="36">
        <v>57</v>
      </c>
      <c r="F33" s="36">
        <v>0</v>
      </c>
      <c r="G33" s="36">
        <v>7</v>
      </c>
      <c r="H33" s="23">
        <f t="shared" si="8"/>
        <v>8</v>
      </c>
      <c r="I33" s="24">
        <f t="shared" si="9"/>
        <v>16</v>
      </c>
      <c r="J33" s="25">
        <f t="shared" si="10"/>
        <v>0</v>
      </c>
      <c r="K33" s="26">
        <f t="shared" si="11"/>
        <v>0</v>
      </c>
      <c r="L33" s="21">
        <f t="shared" si="12"/>
        <v>0.812500000000001</v>
      </c>
      <c r="M33" s="22">
        <f t="shared" si="13"/>
        <v>0.85416666666666796</v>
      </c>
      <c r="N33" s="23">
        <f t="shared" si="14"/>
        <v>1</v>
      </c>
      <c r="O33" s="19">
        <f t="shared" si="15"/>
        <v>16</v>
      </c>
      <c r="P33"/>
      <c r="Q33"/>
      <c r="U33" s="7">
        <v>30</v>
      </c>
      <c r="V33" s="8">
        <v>0.562500000000001</v>
      </c>
    </row>
    <row r="34" spans="1:22" x14ac:dyDescent="0.25">
      <c r="A34" s="36">
        <v>16418</v>
      </c>
      <c r="B34" s="36" t="s">
        <v>20</v>
      </c>
      <c r="C34" s="37" t="s">
        <v>32</v>
      </c>
      <c r="D34" s="36">
        <v>50</v>
      </c>
      <c r="E34" s="36">
        <v>53</v>
      </c>
      <c r="F34" s="36">
        <v>0</v>
      </c>
      <c r="G34" s="36">
        <v>7</v>
      </c>
      <c r="H34" s="23">
        <f t="shared" si="8"/>
        <v>8</v>
      </c>
      <c r="I34" s="24">
        <f t="shared" si="9"/>
        <v>16</v>
      </c>
      <c r="J34" s="25">
        <f t="shared" si="10"/>
        <v>0</v>
      </c>
      <c r="K34" s="26">
        <f t="shared" si="11"/>
        <v>0</v>
      </c>
      <c r="L34" s="21">
        <f t="shared" si="12"/>
        <v>0.77083333333333404</v>
      </c>
      <c r="M34" s="22">
        <f t="shared" si="13"/>
        <v>0.812500000000001</v>
      </c>
      <c r="N34" s="23">
        <f t="shared" si="14"/>
        <v>1</v>
      </c>
      <c r="O34" s="19">
        <f t="shared" si="15"/>
        <v>16</v>
      </c>
      <c r="P34"/>
      <c r="Q34"/>
      <c r="U34" s="7">
        <v>31</v>
      </c>
      <c r="V34" s="8">
        <v>0.57291666666666696</v>
      </c>
    </row>
    <row r="35" spans="1:22" x14ac:dyDescent="0.25">
      <c r="A35" s="36">
        <v>16513</v>
      </c>
      <c r="B35" s="36" t="s">
        <v>20</v>
      </c>
      <c r="C35" s="37" t="s">
        <v>33</v>
      </c>
      <c r="D35" s="36">
        <v>54</v>
      </c>
      <c r="E35" s="36">
        <v>57</v>
      </c>
      <c r="F35" s="36">
        <v>0</v>
      </c>
      <c r="G35" s="36">
        <v>3</v>
      </c>
      <c r="H35" s="23">
        <f t="shared" si="8"/>
        <v>4</v>
      </c>
      <c r="I35" s="24">
        <f t="shared" si="9"/>
        <v>8</v>
      </c>
      <c r="J35" s="25">
        <f t="shared" si="10"/>
        <v>0</v>
      </c>
      <c r="K35" s="26">
        <f t="shared" si="11"/>
        <v>0</v>
      </c>
      <c r="L35" s="21">
        <f t="shared" si="12"/>
        <v>0.812500000000001</v>
      </c>
      <c r="M35" s="22">
        <f t="shared" si="13"/>
        <v>0.85416666666666796</v>
      </c>
      <c r="N35" s="23">
        <f t="shared" si="14"/>
        <v>1</v>
      </c>
      <c r="O35" s="19">
        <f t="shared" si="15"/>
        <v>8</v>
      </c>
      <c r="P35"/>
      <c r="Q35"/>
      <c r="U35" s="7">
        <v>32</v>
      </c>
      <c r="V35" s="8">
        <v>0.58333333333333404</v>
      </c>
    </row>
    <row r="36" spans="1:22" x14ac:dyDescent="0.25">
      <c r="A36" s="36">
        <v>16505</v>
      </c>
      <c r="B36" s="36" t="s">
        <v>20</v>
      </c>
      <c r="C36" s="37" t="s">
        <v>33</v>
      </c>
      <c r="D36" s="36">
        <v>50</v>
      </c>
      <c r="E36" s="36">
        <v>53</v>
      </c>
      <c r="F36" s="36">
        <v>0</v>
      </c>
      <c r="G36" s="36">
        <v>1</v>
      </c>
      <c r="H36" s="23">
        <f t="shared" si="8"/>
        <v>2</v>
      </c>
      <c r="I36" s="24">
        <f t="shared" si="9"/>
        <v>4</v>
      </c>
      <c r="J36" s="25">
        <f t="shared" si="10"/>
        <v>0</v>
      </c>
      <c r="K36" s="26">
        <f t="shared" si="11"/>
        <v>0</v>
      </c>
      <c r="L36" s="21">
        <f t="shared" si="12"/>
        <v>0.77083333333333404</v>
      </c>
      <c r="M36" s="22">
        <f t="shared" si="13"/>
        <v>0.812500000000001</v>
      </c>
      <c r="N36" s="23">
        <f t="shared" si="14"/>
        <v>1</v>
      </c>
      <c r="O36" s="19">
        <f t="shared" si="15"/>
        <v>4</v>
      </c>
      <c r="P36"/>
      <c r="Q36"/>
      <c r="U36" s="7">
        <v>33</v>
      </c>
      <c r="V36" s="8">
        <v>0.593750000000001</v>
      </c>
    </row>
    <row r="37" spans="1:22" x14ac:dyDescent="0.25">
      <c r="A37" s="36">
        <v>16456</v>
      </c>
      <c r="B37" s="36" t="s">
        <v>20</v>
      </c>
      <c r="C37" s="37" t="s">
        <v>34</v>
      </c>
      <c r="D37" s="36">
        <v>50</v>
      </c>
      <c r="E37" s="36">
        <v>53</v>
      </c>
      <c r="F37" s="36">
        <v>5</v>
      </c>
      <c r="G37" s="36">
        <v>6</v>
      </c>
      <c r="H37" s="23">
        <f t="shared" si="8"/>
        <v>2</v>
      </c>
      <c r="I37" s="24">
        <f t="shared" si="9"/>
        <v>4</v>
      </c>
      <c r="J37" s="25">
        <f t="shared" si="10"/>
        <v>0</v>
      </c>
      <c r="K37" s="26">
        <f t="shared" si="11"/>
        <v>0</v>
      </c>
      <c r="L37" s="21">
        <f t="shared" si="12"/>
        <v>0.77083333333333404</v>
      </c>
      <c r="M37" s="22">
        <f t="shared" si="13"/>
        <v>0.812500000000001</v>
      </c>
      <c r="N37" s="23">
        <f t="shared" si="14"/>
        <v>1</v>
      </c>
      <c r="O37" s="19">
        <f t="shared" si="15"/>
        <v>4</v>
      </c>
      <c r="P37"/>
      <c r="Q37"/>
      <c r="U37" s="7">
        <v>34</v>
      </c>
      <c r="V37" s="8">
        <v>0.60416666666666696</v>
      </c>
    </row>
    <row r="38" spans="1:22" x14ac:dyDescent="0.25">
      <c r="A38" s="36">
        <v>16454</v>
      </c>
      <c r="B38" s="36" t="s">
        <v>20</v>
      </c>
      <c r="C38" s="37" t="s">
        <v>34</v>
      </c>
      <c r="D38" s="36">
        <v>50</v>
      </c>
      <c r="E38" s="36">
        <v>53</v>
      </c>
      <c r="F38" s="36">
        <v>0</v>
      </c>
      <c r="G38" s="36">
        <v>4</v>
      </c>
      <c r="H38" s="23">
        <f t="shared" si="8"/>
        <v>5</v>
      </c>
      <c r="I38" s="24">
        <f t="shared" si="9"/>
        <v>10</v>
      </c>
      <c r="J38" s="25">
        <f t="shared" si="10"/>
        <v>0</v>
      </c>
      <c r="K38" s="26">
        <f t="shared" si="11"/>
        <v>0</v>
      </c>
      <c r="L38" s="21">
        <f t="shared" si="12"/>
        <v>0.77083333333333404</v>
      </c>
      <c r="M38" s="22">
        <f t="shared" si="13"/>
        <v>0.812500000000001</v>
      </c>
      <c r="N38" s="23">
        <f t="shared" si="14"/>
        <v>1</v>
      </c>
      <c r="O38" s="19">
        <f t="shared" si="15"/>
        <v>10</v>
      </c>
      <c r="P38"/>
      <c r="Q38"/>
      <c r="U38" s="7">
        <v>35</v>
      </c>
      <c r="V38" s="8">
        <v>0.61458333333333404</v>
      </c>
    </row>
    <row r="39" spans="1:22" x14ac:dyDescent="0.25">
      <c r="A39" s="36">
        <v>16385</v>
      </c>
      <c r="B39" s="36" t="s">
        <v>20</v>
      </c>
      <c r="C39" s="37" t="s">
        <v>34</v>
      </c>
      <c r="D39" s="36">
        <v>54</v>
      </c>
      <c r="E39" s="36">
        <v>57</v>
      </c>
      <c r="F39" s="36">
        <v>0</v>
      </c>
      <c r="G39" s="36">
        <v>7</v>
      </c>
      <c r="H39" s="23">
        <f t="shared" si="8"/>
        <v>8</v>
      </c>
      <c r="I39" s="24">
        <f t="shared" si="9"/>
        <v>16</v>
      </c>
      <c r="J39" s="25">
        <f t="shared" si="10"/>
        <v>0</v>
      </c>
      <c r="K39" s="26">
        <f t="shared" si="11"/>
        <v>0</v>
      </c>
      <c r="L39" s="21">
        <f t="shared" si="12"/>
        <v>0.812500000000001</v>
      </c>
      <c r="M39" s="22">
        <f t="shared" si="13"/>
        <v>0.85416666666666796</v>
      </c>
      <c r="N39" s="23">
        <f t="shared" si="14"/>
        <v>1</v>
      </c>
      <c r="O39" s="19">
        <f t="shared" si="15"/>
        <v>16</v>
      </c>
      <c r="P39"/>
      <c r="Q39"/>
      <c r="U39" s="7">
        <v>36</v>
      </c>
      <c r="V39" s="8">
        <v>0.625000000000001</v>
      </c>
    </row>
    <row r="40" spans="1:22" x14ac:dyDescent="0.25">
      <c r="A40" s="36">
        <v>16453</v>
      </c>
      <c r="B40" s="36" t="s">
        <v>20</v>
      </c>
      <c r="C40" s="37" t="s">
        <v>35</v>
      </c>
      <c r="D40" s="36">
        <v>50</v>
      </c>
      <c r="E40" s="36">
        <v>53</v>
      </c>
      <c r="F40" s="36">
        <v>0</v>
      </c>
      <c r="G40" s="36">
        <v>1</v>
      </c>
      <c r="H40" s="23">
        <f t="shared" si="8"/>
        <v>2</v>
      </c>
      <c r="I40" s="24">
        <f t="shared" si="9"/>
        <v>4</v>
      </c>
      <c r="J40" s="25">
        <f t="shared" si="10"/>
        <v>0</v>
      </c>
      <c r="K40" s="26">
        <f t="shared" si="11"/>
        <v>0</v>
      </c>
      <c r="L40" s="21">
        <f t="shared" si="12"/>
        <v>0.77083333333333404</v>
      </c>
      <c r="M40" s="22">
        <f t="shared" si="13"/>
        <v>0.812500000000001</v>
      </c>
      <c r="N40" s="23">
        <f t="shared" si="14"/>
        <v>1</v>
      </c>
      <c r="O40" s="19">
        <f t="shared" si="15"/>
        <v>4</v>
      </c>
      <c r="P40"/>
      <c r="Q40"/>
      <c r="U40" s="7">
        <v>37</v>
      </c>
      <c r="V40" s="8">
        <v>0.63541666666666696</v>
      </c>
    </row>
    <row r="41" spans="1:22" x14ac:dyDescent="0.25">
      <c r="A41" s="36">
        <v>16341</v>
      </c>
      <c r="B41" s="36" t="s">
        <v>20</v>
      </c>
      <c r="C41" s="37" t="s">
        <v>36</v>
      </c>
      <c r="D41" s="36">
        <v>4</v>
      </c>
      <c r="E41" s="36">
        <v>7</v>
      </c>
      <c r="F41" s="36">
        <v>0</v>
      </c>
      <c r="G41" s="36">
        <v>0</v>
      </c>
      <c r="H41" s="23">
        <f t="shared" si="8"/>
        <v>1</v>
      </c>
      <c r="I41" s="24">
        <f t="shared" si="9"/>
        <v>2</v>
      </c>
      <c r="J41" s="25">
        <f t="shared" si="10"/>
        <v>0</v>
      </c>
      <c r="K41" s="26">
        <f t="shared" si="11"/>
        <v>0</v>
      </c>
      <c r="L41" s="21">
        <f t="shared" si="12"/>
        <v>0.29166666666666702</v>
      </c>
      <c r="M41" s="22">
        <f t="shared" si="13"/>
        <v>0.33333333333333298</v>
      </c>
      <c r="N41" s="23">
        <f t="shared" si="14"/>
        <v>1</v>
      </c>
      <c r="O41" s="19">
        <f t="shared" si="15"/>
        <v>2</v>
      </c>
      <c r="P41"/>
      <c r="Q41"/>
      <c r="U41" s="7">
        <v>38</v>
      </c>
      <c r="V41" s="8">
        <v>0.64583333333333404</v>
      </c>
    </row>
    <row r="42" spans="1:22" x14ac:dyDescent="0.25">
      <c r="A42" s="36">
        <v>16387</v>
      </c>
      <c r="B42" s="36" t="s">
        <v>20</v>
      </c>
      <c r="C42" s="37" t="s">
        <v>37</v>
      </c>
      <c r="D42" s="36">
        <v>54</v>
      </c>
      <c r="E42" s="36">
        <v>57</v>
      </c>
      <c r="F42" s="36">
        <v>0</v>
      </c>
      <c r="G42" s="36">
        <v>5</v>
      </c>
      <c r="H42" s="23">
        <f t="shared" si="8"/>
        <v>6</v>
      </c>
      <c r="I42" s="24">
        <f t="shared" si="9"/>
        <v>12</v>
      </c>
      <c r="J42" s="25">
        <f t="shared" si="10"/>
        <v>0</v>
      </c>
      <c r="K42" s="26">
        <f t="shared" si="11"/>
        <v>0</v>
      </c>
      <c r="L42" s="21">
        <f t="shared" si="12"/>
        <v>0.812500000000001</v>
      </c>
      <c r="M42" s="22">
        <f t="shared" si="13"/>
        <v>0.85416666666666796</v>
      </c>
      <c r="N42" s="23">
        <f t="shared" si="14"/>
        <v>1</v>
      </c>
      <c r="O42" s="19">
        <f t="shared" si="15"/>
        <v>12</v>
      </c>
      <c r="P42"/>
      <c r="Q42"/>
      <c r="U42" s="7">
        <v>39</v>
      </c>
      <c r="V42" s="8">
        <v>0.656250000000001</v>
      </c>
    </row>
    <row r="43" spans="1:22" x14ac:dyDescent="0.25">
      <c r="A43" s="36">
        <v>16340</v>
      </c>
      <c r="B43" s="36" t="s">
        <v>20</v>
      </c>
      <c r="C43" s="37" t="s">
        <v>37</v>
      </c>
      <c r="D43" s="36">
        <v>4</v>
      </c>
      <c r="E43" s="36">
        <v>7</v>
      </c>
      <c r="F43" s="36">
        <v>0</v>
      </c>
      <c r="G43" s="36">
        <v>0</v>
      </c>
      <c r="H43" s="23">
        <f t="shared" si="8"/>
        <v>1</v>
      </c>
      <c r="I43" s="24">
        <f t="shared" si="9"/>
        <v>2</v>
      </c>
      <c r="J43" s="25">
        <f t="shared" si="10"/>
        <v>0</v>
      </c>
      <c r="K43" s="26">
        <f t="shared" si="11"/>
        <v>0</v>
      </c>
      <c r="L43" s="21">
        <f t="shared" si="12"/>
        <v>0.29166666666666702</v>
      </c>
      <c r="M43" s="22">
        <f t="shared" si="13"/>
        <v>0.33333333333333298</v>
      </c>
      <c r="N43" s="23">
        <f t="shared" si="14"/>
        <v>1</v>
      </c>
      <c r="O43" s="19">
        <f t="shared" si="15"/>
        <v>2</v>
      </c>
      <c r="P43"/>
      <c r="Q43"/>
      <c r="U43" s="7">
        <v>40</v>
      </c>
      <c r="V43" s="8">
        <v>0.66666666666666696</v>
      </c>
    </row>
    <row r="44" spans="1:22" x14ac:dyDescent="0.25">
      <c r="A44" s="36">
        <v>16335</v>
      </c>
      <c r="B44" s="36" t="s">
        <v>20</v>
      </c>
      <c r="C44" s="37" t="s">
        <v>37</v>
      </c>
      <c r="D44" s="36">
        <v>50</v>
      </c>
      <c r="E44" s="36">
        <v>53</v>
      </c>
      <c r="F44" s="36">
        <v>0</v>
      </c>
      <c r="G44" s="36">
        <v>7</v>
      </c>
      <c r="H44" s="23">
        <f t="shared" si="8"/>
        <v>8</v>
      </c>
      <c r="I44" s="24">
        <f t="shared" si="9"/>
        <v>16</v>
      </c>
      <c r="J44" s="25">
        <f t="shared" si="10"/>
        <v>0</v>
      </c>
      <c r="K44" s="26">
        <f t="shared" si="11"/>
        <v>0</v>
      </c>
      <c r="L44" s="21">
        <f t="shared" si="12"/>
        <v>0.77083333333333404</v>
      </c>
      <c r="M44" s="22">
        <f t="shared" si="13"/>
        <v>0.812500000000001</v>
      </c>
      <c r="N44" s="23">
        <f t="shared" si="14"/>
        <v>1</v>
      </c>
      <c r="O44" s="19">
        <f t="shared" si="15"/>
        <v>16</v>
      </c>
      <c r="P44"/>
      <c r="Q44"/>
      <c r="U44" s="7">
        <v>41</v>
      </c>
      <c r="V44" s="8">
        <v>0.67708333333333404</v>
      </c>
    </row>
    <row r="45" spans="1:22" x14ac:dyDescent="0.25">
      <c r="A45" s="36">
        <v>16373</v>
      </c>
      <c r="B45" s="36" t="s">
        <v>20</v>
      </c>
      <c r="C45" s="37" t="s">
        <v>38</v>
      </c>
      <c r="D45" s="36">
        <v>54</v>
      </c>
      <c r="E45" s="36">
        <v>57</v>
      </c>
      <c r="F45" s="36">
        <v>0</v>
      </c>
      <c r="G45" s="36">
        <v>4</v>
      </c>
      <c r="H45" s="23">
        <f t="shared" si="8"/>
        <v>5</v>
      </c>
      <c r="I45" s="24">
        <f t="shared" si="9"/>
        <v>10</v>
      </c>
      <c r="J45" s="25">
        <f t="shared" si="10"/>
        <v>0</v>
      </c>
      <c r="K45" s="26">
        <f t="shared" si="11"/>
        <v>0</v>
      </c>
      <c r="L45" s="21">
        <f t="shared" si="12"/>
        <v>0.812500000000001</v>
      </c>
      <c r="M45" s="22">
        <f t="shared" si="13"/>
        <v>0.85416666666666796</v>
      </c>
      <c r="N45" s="23">
        <f t="shared" si="14"/>
        <v>1</v>
      </c>
      <c r="O45" s="19">
        <f t="shared" si="15"/>
        <v>10</v>
      </c>
      <c r="P45"/>
      <c r="Q45"/>
      <c r="U45" s="7">
        <v>42</v>
      </c>
      <c r="V45" s="8">
        <v>0.687500000000001</v>
      </c>
    </row>
    <row r="46" spans="1:22" x14ac:dyDescent="0.25">
      <c r="A46" s="36">
        <v>16372</v>
      </c>
      <c r="B46" s="36" t="s">
        <v>20</v>
      </c>
      <c r="C46" s="37" t="s">
        <v>38</v>
      </c>
      <c r="D46" s="36">
        <v>50</v>
      </c>
      <c r="E46" s="36">
        <v>53</v>
      </c>
      <c r="F46" s="36">
        <v>0</v>
      </c>
      <c r="G46" s="36">
        <v>2</v>
      </c>
      <c r="H46" s="23">
        <f t="shared" si="8"/>
        <v>3</v>
      </c>
      <c r="I46" s="24">
        <f t="shared" si="9"/>
        <v>6</v>
      </c>
      <c r="J46" s="25">
        <f t="shared" si="10"/>
        <v>0</v>
      </c>
      <c r="K46" s="26">
        <f t="shared" si="11"/>
        <v>0</v>
      </c>
      <c r="L46" s="21">
        <f t="shared" si="12"/>
        <v>0.77083333333333404</v>
      </c>
      <c r="M46" s="22">
        <f t="shared" si="13"/>
        <v>0.812500000000001</v>
      </c>
      <c r="N46" s="23">
        <f t="shared" si="14"/>
        <v>1</v>
      </c>
      <c r="O46" s="19">
        <f t="shared" si="15"/>
        <v>6</v>
      </c>
      <c r="P46"/>
      <c r="Q46"/>
      <c r="U46" s="7">
        <v>43</v>
      </c>
      <c r="V46" s="8">
        <v>0.69791666666666696</v>
      </c>
    </row>
    <row r="47" spans="1:22" x14ac:dyDescent="0.25">
      <c r="A47" s="36">
        <v>16344</v>
      </c>
      <c r="B47" s="36" t="s">
        <v>20</v>
      </c>
      <c r="C47" s="37" t="s">
        <v>39</v>
      </c>
      <c r="D47" s="36">
        <v>50</v>
      </c>
      <c r="E47" s="36">
        <v>53</v>
      </c>
      <c r="F47" s="36">
        <v>0</v>
      </c>
      <c r="G47" s="36">
        <v>4</v>
      </c>
      <c r="H47" s="23">
        <f t="shared" si="8"/>
        <v>5</v>
      </c>
      <c r="I47" s="24">
        <f t="shared" si="9"/>
        <v>10</v>
      </c>
      <c r="J47" s="25">
        <f t="shared" si="10"/>
        <v>0</v>
      </c>
      <c r="K47" s="26">
        <f t="shared" si="11"/>
        <v>0</v>
      </c>
      <c r="L47" s="21">
        <f t="shared" si="12"/>
        <v>0.77083333333333404</v>
      </c>
      <c r="M47" s="22">
        <f t="shared" si="13"/>
        <v>0.812500000000001</v>
      </c>
      <c r="N47" s="23">
        <f t="shared" si="14"/>
        <v>1</v>
      </c>
      <c r="O47" s="19">
        <f t="shared" si="15"/>
        <v>10</v>
      </c>
      <c r="P47"/>
      <c r="Q47"/>
      <c r="U47" s="7">
        <v>44</v>
      </c>
      <c r="V47" s="8">
        <v>0.70833333333333404</v>
      </c>
    </row>
    <row r="48" spans="1:22" x14ac:dyDescent="0.25">
      <c r="A48" s="36">
        <v>16313</v>
      </c>
      <c r="B48" s="36" t="s">
        <v>20</v>
      </c>
      <c r="C48" s="37" t="s">
        <v>39</v>
      </c>
      <c r="D48" s="36">
        <v>54</v>
      </c>
      <c r="E48" s="36">
        <v>57</v>
      </c>
      <c r="F48" s="36">
        <v>0</v>
      </c>
      <c r="G48" s="36">
        <v>7</v>
      </c>
      <c r="H48" s="23">
        <f t="shared" si="8"/>
        <v>8</v>
      </c>
      <c r="I48" s="24">
        <f t="shared" si="9"/>
        <v>16</v>
      </c>
      <c r="J48" s="25">
        <f t="shared" si="10"/>
        <v>0</v>
      </c>
      <c r="K48" s="26">
        <f t="shared" si="11"/>
        <v>0</v>
      </c>
      <c r="L48" s="21">
        <f t="shared" si="12"/>
        <v>0.812500000000001</v>
      </c>
      <c r="M48" s="22">
        <f t="shared" si="13"/>
        <v>0.85416666666666796</v>
      </c>
      <c r="N48" s="23">
        <f t="shared" si="14"/>
        <v>1</v>
      </c>
      <c r="O48" s="19">
        <f t="shared" si="15"/>
        <v>16</v>
      </c>
      <c r="P48"/>
      <c r="Q48"/>
      <c r="U48" s="7">
        <v>45</v>
      </c>
      <c r="V48" s="8">
        <v>0.718750000000001</v>
      </c>
    </row>
    <row r="49" spans="1:22" x14ac:dyDescent="0.25">
      <c r="A49" s="36">
        <v>16343</v>
      </c>
      <c r="B49" s="36" t="s">
        <v>20</v>
      </c>
      <c r="C49" s="37" t="s">
        <v>40</v>
      </c>
      <c r="D49" s="36">
        <v>54</v>
      </c>
      <c r="E49" s="36">
        <v>57</v>
      </c>
      <c r="F49" s="36">
        <v>0</v>
      </c>
      <c r="G49" s="36">
        <v>1</v>
      </c>
      <c r="H49" s="23">
        <f t="shared" si="8"/>
        <v>2</v>
      </c>
      <c r="I49" s="24">
        <f t="shared" si="9"/>
        <v>4</v>
      </c>
      <c r="J49" s="25">
        <f t="shared" si="10"/>
        <v>0</v>
      </c>
      <c r="K49" s="26">
        <f t="shared" si="11"/>
        <v>0</v>
      </c>
      <c r="L49" s="21">
        <f t="shared" si="12"/>
        <v>0.812500000000001</v>
      </c>
      <c r="M49" s="22">
        <f t="shared" si="13"/>
        <v>0.85416666666666796</v>
      </c>
      <c r="N49" s="23">
        <f t="shared" si="14"/>
        <v>1</v>
      </c>
      <c r="O49" s="19">
        <f t="shared" si="15"/>
        <v>4</v>
      </c>
      <c r="P49"/>
      <c r="Q49"/>
      <c r="U49" s="7">
        <v>46</v>
      </c>
      <c r="V49" s="8">
        <v>0.72916666666666796</v>
      </c>
    </row>
    <row r="50" spans="1:22" x14ac:dyDescent="0.25">
      <c r="A50" s="36">
        <v>16342</v>
      </c>
      <c r="B50" s="36" t="s">
        <v>20</v>
      </c>
      <c r="C50" s="37" t="s">
        <v>40</v>
      </c>
      <c r="D50" s="36">
        <v>50</v>
      </c>
      <c r="E50" s="36">
        <v>53</v>
      </c>
      <c r="F50" s="36">
        <v>0</v>
      </c>
      <c r="G50" s="36">
        <v>2</v>
      </c>
      <c r="H50" s="23">
        <f t="shared" si="8"/>
        <v>3</v>
      </c>
      <c r="I50" s="24">
        <f t="shared" si="9"/>
        <v>6</v>
      </c>
      <c r="J50" s="25">
        <f t="shared" si="10"/>
        <v>0</v>
      </c>
      <c r="K50" s="26">
        <f t="shared" si="11"/>
        <v>0</v>
      </c>
      <c r="L50" s="21">
        <f t="shared" si="12"/>
        <v>0.77083333333333404</v>
      </c>
      <c r="M50" s="22">
        <f t="shared" si="13"/>
        <v>0.812500000000001</v>
      </c>
      <c r="N50" s="23">
        <f t="shared" si="14"/>
        <v>1</v>
      </c>
      <c r="O50" s="19">
        <f t="shared" si="15"/>
        <v>6</v>
      </c>
      <c r="P50"/>
      <c r="Q50"/>
      <c r="U50" s="7">
        <v>47</v>
      </c>
      <c r="V50" s="8">
        <v>0.73958333333333404</v>
      </c>
    </row>
    <row r="51" spans="1:22" x14ac:dyDescent="0.25">
      <c r="A51" s="36">
        <v>16334</v>
      </c>
      <c r="B51" s="36" t="s">
        <v>20</v>
      </c>
      <c r="C51" s="37" t="s">
        <v>41</v>
      </c>
      <c r="D51" s="36">
        <v>16</v>
      </c>
      <c r="E51" s="36">
        <v>19</v>
      </c>
      <c r="F51" s="36">
        <v>4</v>
      </c>
      <c r="G51" s="36">
        <v>4</v>
      </c>
      <c r="H51" s="23">
        <f t="shared" si="8"/>
        <v>1</v>
      </c>
      <c r="I51" s="24">
        <f t="shared" si="9"/>
        <v>2</v>
      </c>
      <c r="J51" s="25">
        <f t="shared" si="10"/>
        <v>0</v>
      </c>
      <c r="K51" s="26">
        <f t="shared" si="11"/>
        <v>0</v>
      </c>
      <c r="L51" s="21">
        <f t="shared" si="12"/>
        <v>0.41666666666666702</v>
      </c>
      <c r="M51" s="22">
        <f t="shared" si="13"/>
        <v>0.45833333333333398</v>
      </c>
      <c r="N51" s="23">
        <f t="shared" si="14"/>
        <v>1</v>
      </c>
      <c r="O51" s="19">
        <f t="shared" si="15"/>
        <v>2</v>
      </c>
      <c r="P51"/>
      <c r="Q51"/>
      <c r="U51" s="7">
        <v>48</v>
      </c>
      <c r="V51" s="8">
        <v>0.750000000000001</v>
      </c>
    </row>
    <row r="52" spans="1:22" x14ac:dyDescent="0.25">
      <c r="A52" s="36">
        <v>16311</v>
      </c>
      <c r="B52" s="36" t="s">
        <v>20</v>
      </c>
      <c r="C52" s="37" t="s">
        <v>41</v>
      </c>
      <c r="D52" s="36">
        <v>16</v>
      </c>
      <c r="E52" s="36">
        <v>19</v>
      </c>
      <c r="F52" s="36">
        <v>0</v>
      </c>
      <c r="G52" s="36">
        <v>3</v>
      </c>
      <c r="H52" s="23">
        <f t="shared" si="8"/>
        <v>4</v>
      </c>
      <c r="I52" s="24">
        <f t="shared" si="9"/>
        <v>8</v>
      </c>
      <c r="J52" s="25">
        <f t="shared" si="10"/>
        <v>0</v>
      </c>
      <c r="K52" s="26">
        <f t="shared" si="11"/>
        <v>0</v>
      </c>
      <c r="L52" s="21">
        <f t="shared" si="12"/>
        <v>0.41666666666666702</v>
      </c>
      <c r="M52" s="22">
        <f t="shared" si="13"/>
        <v>0.45833333333333398</v>
      </c>
      <c r="N52" s="23">
        <f t="shared" si="14"/>
        <v>1</v>
      </c>
      <c r="O52" s="19">
        <f t="shared" si="15"/>
        <v>8</v>
      </c>
      <c r="P52"/>
      <c r="Q52"/>
      <c r="U52" s="7">
        <v>49</v>
      </c>
      <c r="V52" s="8">
        <v>0.76041666666666796</v>
      </c>
    </row>
    <row r="53" spans="1:22" x14ac:dyDescent="0.25">
      <c r="A53" s="36">
        <v>16328</v>
      </c>
      <c r="B53" s="36" t="s">
        <v>20</v>
      </c>
      <c r="C53" s="37" t="s">
        <v>42</v>
      </c>
      <c r="D53" s="36">
        <v>4</v>
      </c>
      <c r="E53" s="36">
        <v>7</v>
      </c>
      <c r="F53" s="36">
        <v>0</v>
      </c>
      <c r="G53" s="36">
        <v>0</v>
      </c>
      <c r="H53" s="23">
        <f t="shared" si="8"/>
        <v>1</v>
      </c>
      <c r="I53" s="24">
        <f t="shared" si="9"/>
        <v>2</v>
      </c>
      <c r="J53" s="25">
        <f t="shared" si="10"/>
        <v>0</v>
      </c>
      <c r="K53" s="26">
        <f t="shared" si="11"/>
        <v>0</v>
      </c>
      <c r="L53" s="21">
        <f t="shared" si="12"/>
        <v>0.29166666666666702</v>
      </c>
      <c r="M53" s="22">
        <f t="shared" si="13"/>
        <v>0.33333333333333298</v>
      </c>
      <c r="N53" s="23">
        <f t="shared" si="14"/>
        <v>1</v>
      </c>
      <c r="O53" s="19">
        <f t="shared" si="15"/>
        <v>2</v>
      </c>
      <c r="P53"/>
      <c r="Q53"/>
      <c r="U53" s="7">
        <v>50</v>
      </c>
      <c r="V53" s="8">
        <v>0.77083333333333404</v>
      </c>
    </row>
    <row r="54" spans="1:22" x14ac:dyDescent="0.25">
      <c r="A54" s="36">
        <v>16278</v>
      </c>
      <c r="B54" s="36" t="s">
        <v>20</v>
      </c>
      <c r="C54" s="37" t="s">
        <v>43</v>
      </c>
      <c r="D54" s="36">
        <v>54</v>
      </c>
      <c r="E54" s="36">
        <v>57</v>
      </c>
      <c r="F54" s="36">
        <v>0</v>
      </c>
      <c r="G54" s="36">
        <v>7</v>
      </c>
      <c r="H54" s="23">
        <f t="shared" si="8"/>
        <v>8</v>
      </c>
      <c r="I54" s="24">
        <f t="shared" si="9"/>
        <v>16</v>
      </c>
      <c r="J54" s="25">
        <f t="shared" si="10"/>
        <v>0</v>
      </c>
      <c r="K54" s="26">
        <f t="shared" si="11"/>
        <v>0</v>
      </c>
      <c r="L54" s="21">
        <f t="shared" si="12"/>
        <v>0.812500000000001</v>
      </c>
      <c r="M54" s="22">
        <f t="shared" si="13"/>
        <v>0.85416666666666796</v>
      </c>
      <c r="N54" s="23">
        <f t="shared" si="14"/>
        <v>1</v>
      </c>
      <c r="O54" s="19">
        <f t="shared" si="15"/>
        <v>16</v>
      </c>
      <c r="P54"/>
      <c r="Q54"/>
      <c r="U54" s="7">
        <v>51</v>
      </c>
      <c r="V54" s="8">
        <v>0.781250000000001</v>
      </c>
    </row>
    <row r="55" spans="1:22" x14ac:dyDescent="0.25">
      <c r="A55" s="36">
        <v>16277</v>
      </c>
      <c r="B55" s="36" t="s">
        <v>20</v>
      </c>
      <c r="C55" s="37" t="s">
        <v>43</v>
      </c>
      <c r="D55" s="36">
        <v>50</v>
      </c>
      <c r="E55" s="36">
        <v>53</v>
      </c>
      <c r="F55" s="36">
        <v>0</v>
      </c>
      <c r="G55" s="36">
        <v>7</v>
      </c>
      <c r="H55" s="23">
        <f t="shared" si="8"/>
        <v>8</v>
      </c>
      <c r="I55" s="24">
        <f t="shared" si="9"/>
        <v>16</v>
      </c>
      <c r="J55" s="25">
        <f t="shared" si="10"/>
        <v>0</v>
      </c>
      <c r="K55" s="26">
        <f t="shared" si="11"/>
        <v>0</v>
      </c>
      <c r="L55" s="21">
        <f t="shared" si="12"/>
        <v>0.77083333333333404</v>
      </c>
      <c r="M55" s="22">
        <f t="shared" si="13"/>
        <v>0.812500000000001</v>
      </c>
      <c r="N55" s="23">
        <f t="shared" si="14"/>
        <v>1</v>
      </c>
      <c r="O55" s="19">
        <f t="shared" si="15"/>
        <v>16</v>
      </c>
      <c r="P55"/>
      <c r="Q55"/>
      <c r="U55" s="7">
        <v>52</v>
      </c>
      <c r="V55" s="8">
        <v>0.79166666666666796</v>
      </c>
    </row>
    <row r="56" spans="1:22" x14ac:dyDescent="0.25">
      <c r="A56" s="36">
        <v>16303</v>
      </c>
      <c r="B56" s="36" t="s">
        <v>20</v>
      </c>
      <c r="C56" s="37" t="s">
        <v>44</v>
      </c>
      <c r="D56" s="36">
        <v>50</v>
      </c>
      <c r="E56" s="36">
        <v>53</v>
      </c>
      <c r="F56" s="36">
        <v>0</v>
      </c>
      <c r="G56" s="36">
        <v>3</v>
      </c>
      <c r="H56" s="23">
        <f t="shared" si="8"/>
        <v>4</v>
      </c>
      <c r="I56" s="24">
        <f t="shared" si="9"/>
        <v>8</v>
      </c>
      <c r="J56" s="25">
        <f t="shared" si="10"/>
        <v>0</v>
      </c>
      <c r="K56" s="26">
        <f t="shared" si="11"/>
        <v>0</v>
      </c>
      <c r="L56" s="21">
        <f t="shared" si="12"/>
        <v>0.77083333333333404</v>
      </c>
      <c r="M56" s="22">
        <f t="shared" si="13"/>
        <v>0.812500000000001</v>
      </c>
      <c r="N56" s="23">
        <f t="shared" si="14"/>
        <v>1</v>
      </c>
      <c r="O56" s="19">
        <f t="shared" si="15"/>
        <v>8</v>
      </c>
      <c r="P56"/>
      <c r="Q56"/>
      <c r="U56" s="7">
        <v>53</v>
      </c>
      <c r="V56" s="8">
        <v>0.80208333333333404</v>
      </c>
    </row>
    <row r="57" spans="1:22" x14ac:dyDescent="0.25">
      <c r="A57" s="36">
        <v>16266</v>
      </c>
      <c r="B57" s="36" t="s">
        <v>20</v>
      </c>
      <c r="C57" s="37" t="s">
        <v>44</v>
      </c>
      <c r="D57" s="36">
        <v>58</v>
      </c>
      <c r="E57" s="36">
        <v>61</v>
      </c>
      <c r="F57" s="36">
        <v>0</v>
      </c>
      <c r="G57" s="36">
        <v>0</v>
      </c>
      <c r="H57" s="23">
        <f t="shared" si="8"/>
        <v>1</v>
      </c>
      <c r="I57" s="24">
        <f t="shared" si="9"/>
        <v>2</v>
      </c>
      <c r="J57" s="25">
        <f t="shared" si="10"/>
        <v>0</v>
      </c>
      <c r="K57" s="26">
        <f t="shared" si="11"/>
        <v>0</v>
      </c>
      <c r="L57" s="21">
        <f t="shared" si="12"/>
        <v>0.85416666666666796</v>
      </c>
      <c r="M57" s="22">
        <f t="shared" si="13"/>
        <v>0.89583333333333404</v>
      </c>
      <c r="N57" s="23">
        <f t="shared" si="14"/>
        <v>1</v>
      </c>
      <c r="O57" s="19">
        <f t="shared" si="15"/>
        <v>2</v>
      </c>
      <c r="P57"/>
      <c r="Q57"/>
      <c r="U57" s="7">
        <v>54</v>
      </c>
      <c r="V57" s="8">
        <v>0.812500000000001</v>
      </c>
    </row>
    <row r="58" spans="1:22" x14ac:dyDescent="0.25">
      <c r="A58" s="36">
        <v>16226</v>
      </c>
      <c r="B58" s="36" t="s">
        <v>20</v>
      </c>
      <c r="C58" s="37" t="s">
        <v>45</v>
      </c>
      <c r="D58" s="36">
        <v>54</v>
      </c>
      <c r="E58" s="36">
        <v>57</v>
      </c>
      <c r="F58" s="36">
        <v>0</v>
      </c>
      <c r="G58" s="36">
        <v>7</v>
      </c>
      <c r="H58" s="23">
        <f t="shared" si="8"/>
        <v>8</v>
      </c>
      <c r="I58" s="24">
        <f t="shared" si="9"/>
        <v>16</v>
      </c>
      <c r="J58" s="25">
        <f t="shared" si="10"/>
        <v>0</v>
      </c>
      <c r="K58" s="26">
        <f t="shared" si="11"/>
        <v>0</v>
      </c>
      <c r="L58" s="21">
        <f t="shared" si="12"/>
        <v>0.812500000000001</v>
      </c>
      <c r="M58" s="22">
        <f t="shared" si="13"/>
        <v>0.85416666666666796</v>
      </c>
      <c r="N58" s="23">
        <f t="shared" si="14"/>
        <v>1</v>
      </c>
      <c r="O58" s="19">
        <f t="shared" si="15"/>
        <v>16</v>
      </c>
      <c r="P58"/>
      <c r="Q58"/>
      <c r="U58" s="7">
        <v>55</v>
      </c>
      <c r="V58" s="8">
        <v>0.82291666666666796</v>
      </c>
    </row>
    <row r="59" spans="1:22" x14ac:dyDescent="0.25">
      <c r="A59" s="36">
        <v>16225</v>
      </c>
      <c r="B59" s="36" t="s">
        <v>20</v>
      </c>
      <c r="C59" s="37" t="s">
        <v>45</v>
      </c>
      <c r="D59" s="36">
        <v>50</v>
      </c>
      <c r="E59" s="36">
        <v>53</v>
      </c>
      <c r="F59" s="36">
        <v>0</v>
      </c>
      <c r="G59" s="36">
        <v>7</v>
      </c>
      <c r="H59" s="23">
        <f t="shared" si="8"/>
        <v>8</v>
      </c>
      <c r="I59" s="24">
        <f t="shared" si="9"/>
        <v>16</v>
      </c>
      <c r="J59" s="25">
        <f t="shared" si="10"/>
        <v>0</v>
      </c>
      <c r="K59" s="26">
        <f t="shared" si="11"/>
        <v>0</v>
      </c>
      <c r="L59" s="21">
        <f t="shared" si="12"/>
        <v>0.77083333333333404</v>
      </c>
      <c r="M59" s="22">
        <f t="shared" si="13"/>
        <v>0.812500000000001</v>
      </c>
      <c r="N59" s="23">
        <f t="shared" si="14"/>
        <v>1</v>
      </c>
      <c r="O59" s="19">
        <f t="shared" si="15"/>
        <v>16</v>
      </c>
      <c r="P59"/>
      <c r="Q59"/>
      <c r="U59" s="7">
        <v>56</v>
      </c>
      <c r="V59" s="8">
        <v>0.83333333333333404</v>
      </c>
    </row>
    <row r="60" spans="1:22" x14ac:dyDescent="0.25">
      <c r="A60" s="36">
        <v>16290</v>
      </c>
      <c r="B60" s="36" t="s">
        <v>20</v>
      </c>
      <c r="C60" s="37" t="s">
        <v>46</v>
      </c>
      <c r="D60" s="36">
        <v>54</v>
      </c>
      <c r="E60" s="36">
        <v>57</v>
      </c>
      <c r="F60" s="36">
        <v>0</v>
      </c>
      <c r="G60" s="36">
        <v>0</v>
      </c>
      <c r="H60" s="23">
        <f t="shared" si="8"/>
        <v>1</v>
      </c>
      <c r="I60" s="24">
        <f t="shared" si="9"/>
        <v>2</v>
      </c>
      <c r="J60" s="25">
        <f t="shared" si="10"/>
        <v>0</v>
      </c>
      <c r="K60" s="26">
        <f t="shared" si="11"/>
        <v>0</v>
      </c>
      <c r="L60" s="21">
        <f t="shared" si="12"/>
        <v>0.812500000000001</v>
      </c>
      <c r="M60" s="22">
        <f t="shared" si="13"/>
        <v>0.85416666666666796</v>
      </c>
      <c r="N60" s="23">
        <f t="shared" si="14"/>
        <v>1</v>
      </c>
      <c r="O60" s="19">
        <f t="shared" si="15"/>
        <v>2</v>
      </c>
      <c r="P60"/>
      <c r="Q60"/>
      <c r="U60" s="7">
        <v>57</v>
      </c>
      <c r="V60" s="8">
        <v>0.843750000000001</v>
      </c>
    </row>
    <row r="61" spans="1:22" x14ac:dyDescent="0.25">
      <c r="A61" s="36">
        <v>16289</v>
      </c>
      <c r="B61" s="36" t="s">
        <v>20</v>
      </c>
      <c r="C61" s="37" t="s">
        <v>46</v>
      </c>
      <c r="D61" s="36">
        <v>50</v>
      </c>
      <c r="E61" s="36">
        <v>53</v>
      </c>
      <c r="F61" s="36">
        <v>0</v>
      </c>
      <c r="G61" s="36">
        <v>4</v>
      </c>
      <c r="H61" s="23">
        <f t="shared" si="8"/>
        <v>5</v>
      </c>
      <c r="I61" s="24">
        <f t="shared" si="9"/>
        <v>10</v>
      </c>
      <c r="J61" s="25">
        <f t="shared" si="10"/>
        <v>0</v>
      </c>
      <c r="K61" s="26">
        <f t="shared" si="11"/>
        <v>0</v>
      </c>
      <c r="L61" s="21">
        <f t="shared" si="12"/>
        <v>0.77083333333333404</v>
      </c>
      <c r="M61" s="22">
        <f t="shared" si="13"/>
        <v>0.812500000000001</v>
      </c>
      <c r="N61" s="23">
        <f t="shared" si="14"/>
        <v>1</v>
      </c>
      <c r="O61" s="19">
        <f t="shared" si="15"/>
        <v>10</v>
      </c>
      <c r="P61"/>
      <c r="Q61"/>
      <c r="U61" s="7">
        <v>58</v>
      </c>
      <c r="V61" s="8">
        <v>0.85416666666666796</v>
      </c>
    </row>
    <row r="62" spans="1:22" x14ac:dyDescent="0.25">
      <c r="A62" s="36">
        <v>16224</v>
      </c>
      <c r="B62" s="36" t="s">
        <v>20</v>
      </c>
      <c r="C62" s="37" t="s">
        <v>47</v>
      </c>
      <c r="D62" s="36">
        <v>6</v>
      </c>
      <c r="E62" s="36">
        <v>9</v>
      </c>
      <c r="F62" s="36">
        <v>1</v>
      </c>
      <c r="G62" s="36">
        <v>1</v>
      </c>
      <c r="H62" s="23">
        <f t="shared" ref="H62:H93" si="16">IF(G62&lt;13,G62-F62+1,IF(F62=G62,0,7-F62+1))</f>
        <v>1</v>
      </c>
      <c r="I62" s="24">
        <f t="shared" ref="I62:I93" si="17">IF(F62&lt;8,O62,0)</f>
        <v>2</v>
      </c>
      <c r="J62" s="25">
        <f t="shared" ref="J62:J93" si="18">IF(F62&gt;7,IF(F62&lt;13,O62,0),0)</f>
        <v>0</v>
      </c>
      <c r="K62" s="26">
        <f t="shared" ref="K62:K93" si="19">IF(F62&gt;12,O62,0)</f>
        <v>0</v>
      </c>
      <c r="L62" s="21">
        <f t="shared" ref="L62:L93" si="20">VLOOKUP(D62,table,2,)</f>
        <v>0.3125</v>
      </c>
      <c r="M62" s="22">
        <f t="shared" ref="M62:M93" si="21">VLOOKUP(E62+1,table,2,)</f>
        <v>0.35416666666666702</v>
      </c>
      <c r="N62" s="23">
        <f t="shared" ref="N62:N93" si="22">(E62-D62+1)/4</f>
        <v>1</v>
      </c>
      <c r="O62" s="19">
        <f t="shared" ref="O62:O93" si="23">IF(G62&lt;13,H62*N62*2,IF(G62&gt;12, 25, 0))</f>
        <v>2</v>
      </c>
      <c r="P62"/>
      <c r="Q62"/>
      <c r="U62" s="7">
        <v>59</v>
      </c>
      <c r="V62" s="8">
        <v>0.86458333333333404</v>
      </c>
    </row>
    <row r="63" spans="1:22" x14ac:dyDescent="0.25">
      <c r="A63" s="36">
        <v>16208</v>
      </c>
      <c r="B63" s="36" t="s">
        <v>20</v>
      </c>
      <c r="C63" s="37" t="s">
        <v>47</v>
      </c>
      <c r="D63" s="36">
        <v>6</v>
      </c>
      <c r="E63" s="36">
        <v>9</v>
      </c>
      <c r="F63" s="36">
        <v>0</v>
      </c>
      <c r="G63" s="36">
        <v>0</v>
      </c>
      <c r="H63" s="23">
        <f t="shared" si="16"/>
        <v>1</v>
      </c>
      <c r="I63" s="24">
        <f t="shared" si="17"/>
        <v>2</v>
      </c>
      <c r="J63" s="25">
        <f t="shared" si="18"/>
        <v>0</v>
      </c>
      <c r="K63" s="26">
        <f t="shared" si="19"/>
        <v>0</v>
      </c>
      <c r="L63" s="21">
        <f t="shared" si="20"/>
        <v>0.3125</v>
      </c>
      <c r="M63" s="22">
        <f t="shared" si="21"/>
        <v>0.35416666666666702</v>
      </c>
      <c r="N63" s="23">
        <f t="shared" si="22"/>
        <v>1</v>
      </c>
      <c r="O63" s="19">
        <f t="shared" si="23"/>
        <v>2</v>
      </c>
      <c r="P63"/>
      <c r="Q63"/>
      <c r="U63" s="7">
        <v>60</v>
      </c>
      <c r="V63" s="8">
        <v>0.875000000000001</v>
      </c>
    </row>
    <row r="64" spans="1:22" x14ac:dyDescent="0.25">
      <c r="A64" s="36">
        <v>16227</v>
      </c>
      <c r="B64" s="36" t="s">
        <v>20</v>
      </c>
      <c r="C64" s="37" t="s">
        <v>48</v>
      </c>
      <c r="D64" s="36">
        <v>56</v>
      </c>
      <c r="E64" s="36">
        <v>59</v>
      </c>
      <c r="F64" s="36">
        <v>0</v>
      </c>
      <c r="G64" s="36">
        <v>5</v>
      </c>
      <c r="H64" s="23">
        <f t="shared" si="16"/>
        <v>6</v>
      </c>
      <c r="I64" s="24">
        <f t="shared" si="17"/>
        <v>12</v>
      </c>
      <c r="J64" s="25">
        <f t="shared" si="18"/>
        <v>0</v>
      </c>
      <c r="K64" s="26">
        <f t="shared" si="19"/>
        <v>0</v>
      </c>
      <c r="L64" s="21">
        <f t="shared" si="20"/>
        <v>0.83333333333333404</v>
      </c>
      <c r="M64" s="22">
        <f t="shared" si="21"/>
        <v>0.875000000000001</v>
      </c>
      <c r="N64" s="23">
        <f t="shared" si="22"/>
        <v>1</v>
      </c>
      <c r="O64" s="19">
        <f t="shared" si="23"/>
        <v>12</v>
      </c>
      <c r="P64"/>
      <c r="Q64"/>
      <c r="U64" s="7">
        <v>61</v>
      </c>
      <c r="V64" s="8">
        <v>0.88541666666666796</v>
      </c>
    </row>
    <row r="65" spans="1:22" x14ac:dyDescent="0.25">
      <c r="A65" s="36">
        <v>16074</v>
      </c>
      <c r="B65" s="36" t="s">
        <v>20</v>
      </c>
      <c r="C65" s="37" t="s">
        <v>48</v>
      </c>
      <c r="D65" s="36">
        <v>52</v>
      </c>
      <c r="E65" s="36">
        <v>55</v>
      </c>
      <c r="F65" s="36">
        <v>0</v>
      </c>
      <c r="G65" s="36">
        <v>7</v>
      </c>
      <c r="H65" s="23">
        <f t="shared" si="16"/>
        <v>8</v>
      </c>
      <c r="I65" s="24">
        <f t="shared" si="17"/>
        <v>16</v>
      </c>
      <c r="J65" s="25">
        <f t="shared" si="18"/>
        <v>0</v>
      </c>
      <c r="K65" s="26">
        <f t="shared" si="19"/>
        <v>0</v>
      </c>
      <c r="L65" s="21">
        <f t="shared" si="20"/>
        <v>0.79166666666666796</v>
      </c>
      <c r="M65" s="22">
        <f t="shared" si="21"/>
        <v>0.83333333333333404</v>
      </c>
      <c r="N65" s="23">
        <f t="shared" si="22"/>
        <v>1</v>
      </c>
      <c r="O65" s="19">
        <f t="shared" si="23"/>
        <v>16</v>
      </c>
      <c r="P65"/>
      <c r="Q65"/>
      <c r="U65" s="7">
        <v>62</v>
      </c>
      <c r="V65" s="8">
        <v>0.89583333333333404</v>
      </c>
    </row>
    <row r="66" spans="1:22" x14ac:dyDescent="0.25">
      <c r="A66" s="36">
        <v>16205</v>
      </c>
      <c r="B66" s="36" t="s">
        <v>20</v>
      </c>
      <c r="C66" s="37" t="s">
        <v>49</v>
      </c>
      <c r="D66" s="36">
        <v>50</v>
      </c>
      <c r="E66" s="36">
        <v>53</v>
      </c>
      <c r="F66" s="36">
        <v>0</v>
      </c>
      <c r="G66" s="36">
        <v>6</v>
      </c>
      <c r="H66" s="23">
        <f t="shared" si="16"/>
        <v>7</v>
      </c>
      <c r="I66" s="24">
        <f t="shared" si="17"/>
        <v>14</v>
      </c>
      <c r="J66" s="25">
        <f t="shared" si="18"/>
        <v>0</v>
      </c>
      <c r="K66" s="26">
        <f t="shared" si="19"/>
        <v>0</v>
      </c>
      <c r="L66" s="21">
        <f t="shared" si="20"/>
        <v>0.77083333333333404</v>
      </c>
      <c r="M66" s="22">
        <f t="shared" si="21"/>
        <v>0.812500000000001</v>
      </c>
      <c r="N66" s="23">
        <f t="shared" si="22"/>
        <v>1</v>
      </c>
      <c r="O66" s="19">
        <f t="shared" si="23"/>
        <v>14</v>
      </c>
      <c r="P66"/>
      <c r="Q66"/>
      <c r="U66" s="7">
        <v>63</v>
      </c>
      <c r="V66" s="8">
        <v>0.906250000000001</v>
      </c>
    </row>
    <row r="67" spans="1:22" x14ac:dyDescent="0.25">
      <c r="A67" s="36">
        <v>16204</v>
      </c>
      <c r="B67" s="36" t="s">
        <v>20</v>
      </c>
      <c r="C67" s="37" t="s">
        <v>49</v>
      </c>
      <c r="D67" s="36">
        <v>54</v>
      </c>
      <c r="E67" s="36">
        <v>57</v>
      </c>
      <c r="F67" s="36">
        <v>0</v>
      </c>
      <c r="G67" s="36">
        <v>5</v>
      </c>
      <c r="H67" s="23">
        <f t="shared" si="16"/>
        <v>6</v>
      </c>
      <c r="I67" s="24">
        <f t="shared" si="17"/>
        <v>12</v>
      </c>
      <c r="J67" s="25">
        <f t="shared" si="18"/>
        <v>0</v>
      </c>
      <c r="K67" s="26">
        <f t="shared" si="19"/>
        <v>0</v>
      </c>
      <c r="L67" s="21">
        <f t="shared" si="20"/>
        <v>0.812500000000001</v>
      </c>
      <c r="M67" s="22">
        <f t="shared" si="21"/>
        <v>0.85416666666666796</v>
      </c>
      <c r="N67" s="23">
        <f t="shared" si="22"/>
        <v>1</v>
      </c>
      <c r="O67" s="19">
        <f t="shared" si="23"/>
        <v>12</v>
      </c>
      <c r="P67"/>
      <c r="Q67"/>
      <c r="U67" s="7">
        <v>64</v>
      </c>
      <c r="V67" s="8">
        <v>0.91666666666666796</v>
      </c>
    </row>
    <row r="68" spans="1:22" x14ac:dyDescent="0.25">
      <c r="A68" s="36">
        <v>16033</v>
      </c>
      <c r="B68" s="36" t="s">
        <v>20</v>
      </c>
      <c r="C68" s="37" t="s">
        <v>49</v>
      </c>
      <c r="D68" s="36">
        <v>58</v>
      </c>
      <c r="E68" s="36">
        <v>61</v>
      </c>
      <c r="F68" s="36">
        <v>0</v>
      </c>
      <c r="G68" s="36">
        <v>1</v>
      </c>
      <c r="H68" s="23">
        <f t="shared" si="16"/>
        <v>2</v>
      </c>
      <c r="I68" s="24">
        <f t="shared" si="17"/>
        <v>4</v>
      </c>
      <c r="J68" s="25">
        <f t="shared" si="18"/>
        <v>0</v>
      </c>
      <c r="K68" s="26">
        <f t="shared" si="19"/>
        <v>0</v>
      </c>
      <c r="L68" s="21">
        <f t="shared" si="20"/>
        <v>0.85416666666666796</v>
      </c>
      <c r="M68" s="22">
        <f t="shared" si="21"/>
        <v>0.89583333333333404</v>
      </c>
      <c r="N68" s="23">
        <f t="shared" si="22"/>
        <v>1</v>
      </c>
      <c r="O68" s="19">
        <f t="shared" si="23"/>
        <v>4</v>
      </c>
      <c r="P68"/>
      <c r="Q68"/>
      <c r="U68" s="7">
        <v>65</v>
      </c>
      <c r="V68" s="8">
        <v>0.92708333333333504</v>
      </c>
    </row>
    <row r="69" spans="1:22" x14ac:dyDescent="0.25">
      <c r="A69" s="36">
        <v>16203</v>
      </c>
      <c r="B69" s="36" t="s">
        <v>20</v>
      </c>
      <c r="C69" s="37" t="s">
        <v>50</v>
      </c>
      <c r="D69" s="36">
        <v>54</v>
      </c>
      <c r="E69" s="36">
        <v>57</v>
      </c>
      <c r="F69" s="36">
        <v>6</v>
      </c>
      <c r="G69" s="36">
        <v>6</v>
      </c>
      <c r="H69" s="23">
        <f t="shared" si="16"/>
        <v>1</v>
      </c>
      <c r="I69" s="24">
        <f t="shared" si="17"/>
        <v>2</v>
      </c>
      <c r="J69" s="25">
        <f t="shared" si="18"/>
        <v>0</v>
      </c>
      <c r="K69" s="26">
        <f t="shared" si="19"/>
        <v>0</v>
      </c>
      <c r="L69" s="21">
        <f t="shared" si="20"/>
        <v>0.812500000000001</v>
      </c>
      <c r="M69" s="22">
        <f t="shared" si="21"/>
        <v>0.85416666666666796</v>
      </c>
      <c r="N69" s="23">
        <f t="shared" si="22"/>
        <v>1</v>
      </c>
      <c r="O69" s="19">
        <f t="shared" si="23"/>
        <v>2</v>
      </c>
      <c r="P69"/>
      <c r="Q69"/>
      <c r="U69" s="7">
        <v>66</v>
      </c>
      <c r="V69" s="8">
        <v>0.937500000000001</v>
      </c>
    </row>
    <row r="70" spans="1:22" x14ac:dyDescent="0.25">
      <c r="A70" s="36">
        <v>16196</v>
      </c>
      <c r="B70" s="36" t="s">
        <v>20</v>
      </c>
      <c r="C70" s="37" t="s">
        <v>50</v>
      </c>
      <c r="D70" s="36">
        <v>54</v>
      </c>
      <c r="E70" s="36">
        <v>57</v>
      </c>
      <c r="F70" s="36">
        <v>0</v>
      </c>
      <c r="G70" s="36">
        <v>3</v>
      </c>
      <c r="H70" s="23">
        <f t="shared" si="16"/>
        <v>4</v>
      </c>
      <c r="I70" s="24">
        <f t="shared" si="17"/>
        <v>8</v>
      </c>
      <c r="J70" s="25">
        <f t="shared" si="18"/>
        <v>0</v>
      </c>
      <c r="K70" s="26">
        <f t="shared" si="19"/>
        <v>0</v>
      </c>
      <c r="L70" s="21">
        <f t="shared" si="20"/>
        <v>0.812500000000001</v>
      </c>
      <c r="M70" s="22">
        <f t="shared" si="21"/>
        <v>0.85416666666666796</v>
      </c>
      <c r="N70" s="23">
        <f t="shared" si="22"/>
        <v>1</v>
      </c>
      <c r="O70" s="19">
        <f t="shared" si="23"/>
        <v>8</v>
      </c>
      <c r="P70"/>
      <c r="Q70"/>
      <c r="U70" s="7">
        <v>67</v>
      </c>
      <c r="V70" s="8">
        <v>0.94791666666666796</v>
      </c>
    </row>
    <row r="71" spans="1:22" x14ac:dyDescent="0.25">
      <c r="A71" s="36">
        <v>15985</v>
      </c>
      <c r="B71" s="36" t="s">
        <v>20</v>
      </c>
      <c r="C71" s="37" t="s">
        <v>50</v>
      </c>
      <c r="D71" s="36">
        <v>50</v>
      </c>
      <c r="E71" s="36">
        <v>53</v>
      </c>
      <c r="F71" s="36">
        <v>0</v>
      </c>
      <c r="G71" s="36">
        <v>7</v>
      </c>
      <c r="H71" s="23">
        <f t="shared" si="16"/>
        <v>8</v>
      </c>
      <c r="I71" s="24">
        <f t="shared" si="17"/>
        <v>16</v>
      </c>
      <c r="J71" s="25">
        <f t="shared" si="18"/>
        <v>0</v>
      </c>
      <c r="K71" s="26">
        <f t="shared" si="19"/>
        <v>0</v>
      </c>
      <c r="L71" s="21">
        <f t="shared" si="20"/>
        <v>0.77083333333333404</v>
      </c>
      <c r="M71" s="22">
        <f t="shared" si="21"/>
        <v>0.812500000000001</v>
      </c>
      <c r="N71" s="23">
        <f t="shared" si="22"/>
        <v>1</v>
      </c>
      <c r="O71" s="19">
        <f t="shared" si="23"/>
        <v>16</v>
      </c>
      <c r="P71"/>
      <c r="Q71"/>
      <c r="U71" s="7">
        <v>68</v>
      </c>
      <c r="V71" s="8">
        <v>0.95833333333333504</v>
      </c>
    </row>
    <row r="72" spans="1:22" x14ac:dyDescent="0.25">
      <c r="A72" s="36">
        <v>15939</v>
      </c>
      <c r="B72" s="36" t="s">
        <v>20</v>
      </c>
      <c r="C72" s="37" t="s">
        <v>51</v>
      </c>
      <c r="D72" s="36">
        <v>54</v>
      </c>
      <c r="E72" s="36">
        <v>57</v>
      </c>
      <c r="F72" s="36">
        <v>0</v>
      </c>
      <c r="G72" s="36">
        <v>7</v>
      </c>
      <c r="H72" s="23">
        <f t="shared" si="16"/>
        <v>8</v>
      </c>
      <c r="I72" s="24">
        <f t="shared" si="17"/>
        <v>16</v>
      </c>
      <c r="J72" s="25">
        <f t="shared" si="18"/>
        <v>0</v>
      </c>
      <c r="K72" s="26">
        <f t="shared" si="19"/>
        <v>0</v>
      </c>
      <c r="L72" s="21">
        <f t="shared" si="20"/>
        <v>0.812500000000001</v>
      </c>
      <c r="M72" s="22">
        <f t="shared" si="21"/>
        <v>0.85416666666666796</v>
      </c>
      <c r="N72" s="23">
        <f t="shared" si="22"/>
        <v>1</v>
      </c>
      <c r="O72" s="19">
        <f t="shared" si="23"/>
        <v>16</v>
      </c>
      <c r="P72"/>
      <c r="Q72"/>
      <c r="U72" s="7">
        <v>69</v>
      </c>
      <c r="V72" s="8">
        <v>0.968750000000001</v>
      </c>
    </row>
    <row r="73" spans="1:22" x14ac:dyDescent="0.25">
      <c r="A73" s="36">
        <v>16130</v>
      </c>
      <c r="B73" s="36" t="s">
        <v>20</v>
      </c>
      <c r="C73" s="37" t="s">
        <v>52</v>
      </c>
      <c r="D73" s="36">
        <v>20</v>
      </c>
      <c r="E73" s="36">
        <v>20</v>
      </c>
      <c r="F73" s="36">
        <v>1</v>
      </c>
      <c r="G73" s="36">
        <v>1</v>
      </c>
      <c r="H73" s="23">
        <f t="shared" si="16"/>
        <v>1</v>
      </c>
      <c r="I73" s="24">
        <f t="shared" si="17"/>
        <v>0.5</v>
      </c>
      <c r="J73" s="25">
        <f t="shared" si="18"/>
        <v>0</v>
      </c>
      <c r="K73" s="26">
        <f t="shared" si="19"/>
        <v>0</v>
      </c>
      <c r="L73" s="21">
        <f t="shared" si="20"/>
        <v>0.45833333333333398</v>
      </c>
      <c r="M73" s="22">
        <f t="shared" si="21"/>
        <v>0.46875</v>
      </c>
      <c r="N73" s="23">
        <f t="shared" si="22"/>
        <v>0.25</v>
      </c>
      <c r="O73" s="19">
        <f t="shared" si="23"/>
        <v>0.5</v>
      </c>
      <c r="P73"/>
      <c r="Q73"/>
      <c r="U73" s="7">
        <v>70</v>
      </c>
      <c r="V73" s="8">
        <v>0.97916666666666796</v>
      </c>
    </row>
    <row r="74" spans="1:22" x14ac:dyDescent="0.25">
      <c r="A74" s="36">
        <v>16129</v>
      </c>
      <c r="B74" s="36" t="s">
        <v>20</v>
      </c>
      <c r="C74" s="37" t="s">
        <v>52</v>
      </c>
      <c r="D74" s="36">
        <v>21</v>
      </c>
      <c r="E74" s="36">
        <v>21</v>
      </c>
      <c r="F74" s="36">
        <v>1</v>
      </c>
      <c r="G74" s="36">
        <v>1</v>
      </c>
      <c r="H74" s="23">
        <f t="shared" si="16"/>
        <v>1</v>
      </c>
      <c r="I74" s="24">
        <f t="shared" si="17"/>
        <v>0.5</v>
      </c>
      <c r="J74" s="25">
        <f t="shared" si="18"/>
        <v>0</v>
      </c>
      <c r="K74" s="26">
        <f t="shared" si="19"/>
        <v>0</v>
      </c>
      <c r="L74" s="21">
        <f t="shared" si="20"/>
        <v>0.46875</v>
      </c>
      <c r="M74" s="22">
        <f t="shared" si="21"/>
        <v>0.47916666666666702</v>
      </c>
      <c r="N74" s="23">
        <f t="shared" si="22"/>
        <v>0.25</v>
      </c>
      <c r="O74" s="19">
        <f t="shared" si="23"/>
        <v>0.5</v>
      </c>
      <c r="P74"/>
      <c r="Q74"/>
      <c r="U74" s="7">
        <v>71</v>
      </c>
      <c r="V74" s="8">
        <v>0.98958333333333504</v>
      </c>
    </row>
    <row r="75" spans="1:22" x14ac:dyDescent="0.25">
      <c r="A75" s="36">
        <v>16128</v>
      </c>
      <c r="B75" s="36" t="s">
        <v>20</v>
      </c>
      <c r="C75" s="37" t="s">
        <v>52</v>
      </c>
      <c r="D75" s="36">
        <v>22</v>
      </c>
      <c r="E75" s="36">
        <v>22</v>
      </c>
      <c r="F75" s="36">
        <v>1</v>
      </c>
      <c r="G75" s="36">
        <v>1</v>
      </c>
      <c r="H75" s="23">
        <f t="shared" si="16"/>
        <v>1</v>
      </c>
      <c r="I75" s="24">
        <f t="shared" si="17"/>
        <v>0.5</v>
      </c>
      <c r="J75" s="25">
        <f t="shared" si="18"/>
        <v>0</v>
      </c>
      <c r="K75" s="26">
        <f t="shared" si="19"/>
        <v>0</v>
      </c>
      <c r="L75" s="21">
        <f t="shared" si="20"/>
        <v>0.47916666666666702</v>
      </c>
      <c r="M75" s="22">
        <f t="shared" si="21"/>
        <v>0.48958333333333398</v>
      </c>
      <c r="N75" s="23">
        <f t="shared" si="22"/>
        <v>0.25</v>
      </c>
      <c r="O75" s="19">
        <f t="shared" si="23"/>
        <v>0.5</v>
      </c>
      <c r="P75"/>
      <c r="Q75"/>
    </row>
    <row r="76" spans="1:22" x14ac:dyDescent="0.25">
      <c r="A76" s="36">
        <v>16127</v>
      </c>
      <c r="B76" s="36" t="s">
        <v>20</v>
      </c>
      <c r="C76" s="37" t="s">
        <v>52</v>
      </c>
      <c r="D76" s="36">
        <v>23</v>
      </c>
      <c r="E76" s="36">
        <v>23</v>
      </c>
      <c r="F76" s="36">
        <v>1</v>
      </c>
      <c r="G76" s="36">
        <v>1</v>
      </c>
      <c r="H76" s="23">
        <f t="shared" si="16"/>
        <v>1</v>
      </c>
      <c r="I76" s="24">
        <f t="shared" si="17"/>
        <v>0.5</v>
      </c>
      <c r="J76" s="25">
        <f t="shared" si="18"/>
        <v>0</v>
      </c>
      <c r="K76" s="26">
        <f t="shared" si="19"/>
        <v>0</v>
      </c>
      <c r="L76" s="21">
        <f t="shared" si="20"/>
        <v>0.48958333333333398</v>
      </c>
      <c r="M76" s="22">
        <f t="shared" si="21"/>
        <v>0.5</v>
      </c>
      <c r="N76" s="23">
        <f t="shared" si="22"/>
        <v>0.25</v>
      </c>
      <c r="O76" s="19">
        <f t="shared" si="23"/>
        <v>0.5</v>
      </c>
      <c r="P76"/>
      <c r="Q76"/>
    </row>
    <row r="77" spans="1:22" x14ac:dyDescent="0.25">
      <c r="A77" s="36">
        <v>16126</v>
      </c>
      <c r="B77" s="36" t="s">
        <v>20</v>
      </c>
      <c r="C77" s="37" t="s">
        <v>52</v>
      </c>
      <c r="D77" s="36">
        <v>20</v>
      </c>
      <c r="E77" s="36">
        <v>20</v>
      </c>
      <c r="F77" s="36">
        <v>2</v>
      </c>
      <c r="G77" s="36">
        <v>2</v>
      </c>
      <c r="H77" s="23">
        <f t="shared" si="16"/>
        <v>1</v>
      </c>
      <c r="I77" s="24">
        <f t="shared" si="17"/>
        <v>0.5</v>
      </c>
      <c r="J77" s="25">
        <f t="shared" si="18"/>
        <v>0</v>
      </c>
      <c r="K77" s="26">
        <f t="shared" si="19"/>
        <v>0</v>
      </c>
      <c r="L77" s="21">
        <f t="shared" si="20"/>
        <v>0.45833333333333398</v>
      </c>
      <c r="M77" s="22">
        <f t="shared" si="21"/>
        <v>0.46875</v>
      </c>
      <c r="N77" s="23">
        <f t="shared" si="22"/>
        <v>0.25</v>
      </c>
      <c r="O77" s="19">
        <f t="shared" si="23"/>
        <v>0.5</v>
      </c>
      <c r="P77"/>
      <c r="Q77"/>
    </row>
    <row r="78" spans="1:22" x14ac:dyDescent="0.25">
      <c r="A78" s="36">
        <v>16125</v>
      </c>
      <c r="B78" s="36" t="s">
        <v>20</v>
      </c>
      <c r="C78" s="37" t="s">
        <v>52</v>
      </c>
      <c r="D78" s="36">
        <v>21</v>
      </c>
      <c r="E78" s="36">
        <v>21</v>
      </c>
      <c r="F78" s="36">
        <v>2</v>
      </c>
      <c r="G78" s="36">
        <v>2</v>
      </c>
      <c r="H78" s="23">
        <f t="shared" si="16"/>
        <v>1</v>
      </c>
      <c r="I78" s="24">
        <f t="shared" si="17"/>
        <v>0.5</v>
      </c>
      <c r="J78" s="25">
        <f t="shared" si="18"/>
        <v>0</v>
      </c>
      <c r="K78" s="26">
        <f t="shared" si="19"/>
        <v>0</v>
      </c>
      <c r="L78" s="21">
        <f t="shared" si="20"/>
        <v>0.46875</v>
      </c>
      <c r="M78" s="22">
        <f t="shared" si="21"/>
        <v>0.47916666666666702</v>
      </c>
      <c r="N78" s="23">
        <f t="shared" si="22"/>
        <v>0.25</v>
      </c>
      <c r="O78" s="19">
        <f t="shared" si="23"/>
        <v>0.5</v>
      </c>
      <c r="P78"/>
      <c r="Q78"/>
      <c r="S78" s="27"/>
    </row>
    <row r="79" spans="1:22" x14ac:dyDescent="0.25">
      <c r="A79" s="36">
        <v>16124</v>
      </c>
      <c r="B79" s="36" t="s">
        <v>20</v>
      </c>
      <c r="C79" s="37" t="s">
        <v>52</v>
      </c>
      <c r="D79" s="36">
        <v>22</v>
      </c>
      <c r="E79" s="36">
        <v>22</v>
      </c>
      <c r="F79" s="36">
        <v>2</v>
      </c>
      <c r="G79" s="36">
        <v>2</v>
      </c>
      <c r="H79" s="23">
        <f t="shared" si="16"/>
        <v>1</v>
      </c>
      <c r="I79" s="24">
        <f t="shared" si="17"/>
        <v>0.5</v>
      </c>
      <c r="J79" s="25">
        <f t="shared" si="18"/>
        <v>0</v>
      </c>
      <c r="K79" s="26">
        <f t="shared" si="19"/>
        <v>0</v>
      </c>
      <c r="L79" s="21">
        <f t="shared" si="20"/>
        <v>0.47916666666666702</v>
      </c>
      <c r="M79" s="22">
        <f t="shared" si="21"/>
        <v>0.48958333333333398</v>
      </c>
      <c r="N79" s="23">
        <f t="shared" si="22"/>
        <v>0.25</v>
      </c>
      <c r="O79" s="19">
        <f t="shared" si="23"/>
        <v>0.5</v>
      </c>
      <c r="P79"/>
      <c r="Q79"/>
      <c r="S79" s="27"/>
    </row>
    <row r="80" spans="1:22" x14ac:dyDescent="0.25">
      <c r="A80" s="36">
        <v>16123</v>
      </c>
      <c r="B80" s="36" t="s">
        <v>20</v>
      </c>
      <c r="C80" s="37" t="s">
        <v>52</v>
      </c>
      <c r="D80" s="36">
        <v>23</v>
      </c>
      <c r="E80" s="36">
        <v>23</v>
      </c>
      <c r="F80" s="36">
        <v>2</v>
      </c>
      <c r="G80" s="36">
        <v>2</v>
      </c>
      <c r="H80" s="23">
        <f t="shared" si="16"/>
        <v>1</v>
      </c>
      <c r="I80" s="24">
        <f t="shared" si="17"/>
        <v>0.5</v>
      </c>
      <c r="J80" s="25">
        <f t="shared" si="18"/>
        <v>0</v>
      </c>
      <c r="K80" s="26">
        <f t="shared" si="19"/>
        <v>0</v>
      </c>
      <c r="L80" s="21">
        <f t="shared" si="20"/>
        <v>0.48958333333333398</v>
      </c>
      <c r="M80" s="22">
        <f t="shared" si="21"/>
        <v>0.5</v>
      </c>
      <c r="N80" s="23">
        <f t="shared" si="22"/>
        <v>0.25</v>
      </c>
      <c r="O80" s="19">
        <f t="shared" si="23"/>
        <v>0.5</v>
      </c>
      <c r="P80"/>
      <c r="Q80"/>
      <c r="S80" s="27"/>
    </row>
    <row r="81" spans="1:19" x14ac:dyDescent="0.25">
      <c r="A81" s="36">
        <v>16122</v>
      </c>
      <c r="B81" s="36" t="s">
        <v>20</v>
      </c>
      <c r="C81" s="37" t="s">
        <v>52</v>
      </c>
      <c r="D81" s="36">
        <v>20</v>
      </c>
      <c r="E81" s="36">
        <v>20</v>
      </c>
      <c r="F81" s="36">
        <v>3</v>
      </c>
      <c r="G81" s="36">
        <v>3</v>
      </c>
      <c r="H81" s="23">
        <f t="shared" si="16"/>
        <v>1</v>
      </c>
      <c r="I81" s="24">
        <f t="shared" si="17"/>
        <v>0.5</v>
      </c>
      <c r="J81" s="25">
        <f t="shared" si="18"/>
        <v>0</v>
      </c>
      <c r="K81" s="26">
        <f t="shared" si="19"/>
        <v>0</v>
      </c>
      <c r="L81" s="21">
        <f t="shared" si="20"/>
        <v>0.45833333333333398</v>
      </c>
      <c r="M81" s="22">
        <f t="shared" si="21"/>
        <v>0.46875</v>
      </c>
      <c r="N81" s="23">
        <f t="shared" si="22"/>
        <v>0.25</v>
      </c>
      <c r="O81" s="19">
        <f t="shared" si="23"/>
        <v>0.5</v>
      </c>
      <c r="P81"/>
      <c r="Q81"/>
      <c r="S81" s="27"/>
    </row>
    <row r="82" spans="1:19" x14ac:dyDescent="0.25">
      <c r="A82" s="36">
        <v>16121</v>
      </c>
      <c r="B82" s="36" t="s">
        <v>20</v>
      </c>
      <c r="C82" s="37" t="s">
        <v>52</v>
      </c>
      <c r="D82" s="36">
        <v>21</v>
      </c>
      <c r="E82" s="36">
        <v>21</v>
      </c>
      <c r="F82" s="36">
        <v>3</v>
      </c>
      <c r="G82" s="36">
        <v>3</v>
      </c>
      <c r="H82" s="23">
        <f t="shared" si="16"/>
        <v>1</v>
      </c>
      <c r="I82" s="24">
        <f t="shared" si="17"/>
        <v>0.5</v>
      </c>
      <c r="J82" s="25">
        <f t="shared" si="18"/>
        <v>0</v>
      </c>
      <c r="K82" s="26">
        <f t="shared" si="19"/>
        <v>0</v>
      </c>
      <c r="L82" s="21">
        <f t="shared" si="20"/>
        <v>0.46875</v>
      </c>
      <c r="M82" s="22">
        <f t="shared" si="21"/>
        <v>0.47916666666666702</v>
      </c>
      <c r="N82" s="23">
        <f t="shared" si="22"/>
        <v>0.25</v>
      </c>
      <c r="O82" s="19">
        <f t="shared" si="23"/>
        <v>0.5</v>
      </c>
      <c r="P82"/>
      <c r="Q82"/>
      <c r="S82" s="27"/>
    </row>
    <row r="83" spans="1:19" x14ac:dyDescent="0.25">
      <c r="A83" s="36">
        <v>16120</v>
      </c>
      <c r="B83" s="36" t="s">
        <v>20</v>
      </c>
      <c r="C83" s="37" t="s">
        <v>52</v>
      </c>
      <c r="D83" s="36">
        <v>22</v>
      </c>
      <c r="E83" s="36">
        <v>22</v>
      </c>
      <c r="F83" s="36">
        <v>3</v>
      </c>
      <c r="G83" s="36">
        <v>3</v>
      </c>
      <c r="H83" s="23">
        <f t="shared" si="16"/>
        <v>1</v>
      </c>
      <c r="I83" s="24">
        <f t="shared" si="17"/>
        <v>0.5</v>
      </c>
      <c r="J83" s="25">
        <f t="shared" si="18"/>
        <v>0</v>
      </c>
      <c r="K83" s="26">
        <f t="shared" si="19"/>
        <v>0</v>
      </c>
      <c r="L83" s="21">
        <f t="shared" si="20"/>
        <v>0.47916666666666702</v>
      </c>
      <c r="M83" s="22">
        <f t="shared" si="21"/>
        <v>0.48958333333333398</v>
      </c>
      <c r="N83" s="23">
        <f t="shared" si="22"/>
        <v>0.25</v>
      </c>
      <c r="O83" s="19">
        <f t="shared" si="23"/>
        <v>0.5</v>
      </c>
      <c r="P83"/>
      <c r="Q83"/>
      <c r="S83" s="27"/>
    </row>
    <row r="84" spans="1:19" x14ac:dyDescent="0.25">
      <c r="A84" s="36">
        <v>16119</v>
      </c>
      <c r="B84" s="36" t="s">
        <v>20</v>
      </c>
      <c r="C84" s="37" t="s">
        <v>52</v>
      </c>
      <c r="D84" s="36">
        <v>23</v>
      </c>
      <c r="E84" s="36">
        <v>23</v>
      </c>
      <c r="F84" s="36">
        <v>3</v>
      </c>
      <c r="G84" s="36">
        <v>3</v>
      </c>
      <c r="H84" s="23">
        <f t="shared" si="16"/>
        <v>1</v>
      </c>
      <c r="I84" s="24">
        <f t="shared" si="17"/>
        <v>0.5</v>
      </c>
      <c r="J84" s="25">
        <f t="shared" si="18"/>
        <v>0</v>
      </c>
      <c r="K84" s="26">
        <f t="shared" si="19"/>
        <v>0</v>
      </c>
      <c r="L84" s="21">
        <f t="shared" si="20"/>
        <v>0.48958333333333398</v>
      </c>
      <c r="M84" s="22">
        <f t="shared" si="21"/>
        <v>0.5</v>
      </c>
      <c r="N84" s="23">
        <f t="shared" si="22"/>
        <v>0.25</v>
      </c>
      <c r="O84" s="19">
        <f t="shared" si="23"/>
        <v>0.5</v>
      </c>
      <c r="P84"/>
      <c r="Q84"/>
      <c r="S84" s="27"/>
    </row>
    <row r="85" spans="1:19" x14ac:dyDescent="0.25">
      <c r="A85" s="36">
        <v>16118</v>
      </c>
      <c r="B85" s="36" t="s">
        <v>20</v>
      </c>
      <c r="C85" s="37" t="s">
        <v>52</v>
      </c>
      <c r="D85" s="36">
        <v>19</v>
      </c>
      <c r="E85" s="36">
        <v>19</v>
      </c>
      <c r="F85" s="36">
        <v>3</v>
      </c>
      <c r="G85" s="36">
        <v>3</v>
      </c>
      <c r="H85" s="23">
        <f t="shared" si="16"/>
        <v>1</v>
      </c>
      <c r="I85" s="24">
        <f t="shared" si="17"/>
        <v>0.5</v>
      </c>
      <c r="J85" s="25">
        <f t="shared" si="18"/>
        <v>0</v>
      </c>
      <c r="K85" s="26">
        <f t="shared" si="19"/>
        <v>0</v>
      </c>
      <c r="L85" s="21">
        <f t="shared" si="20"/>
        <v>0.44791666666666702</v>
      </c>
      <c r="M85" s="22">
        <f t="shared" si="21"/>
        <v>0.45833333333333398</v>
      </c>
      <c r="N85" s="23">
        <f t="shared" si="22"/>
        <v>0.25</v>
      </c>
      <c r="O85" s="19">
        <f t="shared" si="23"/>
        <v>0.5</v>
      </c>
      <c r="P85"/>
      <c r="Q85"/>
      <c r="S85" s="27"/>
    </row>
    <row r="86" spans="1:19" x14ac:dyDescent="0.25">
      <c r="A86" s="36">
        <v>16117</v>
      </c>
      <c r="B86" s="36" t="s">
        <v>20</v>
      </c>
      <c r="C86" s="37" t="s">
        <v>52</v>
      </c>
      <c r="D86" s="36">
        <v>18</v>
      </c>
      <c r="E86" s="36">
        <v>18</v>
      </c>
      <c r="F86" s="36">
        <v>3</v>
      </c>
      <c r="G86" s="36">
        <v>3</v>
      </c>
      <c r="H86" s="23">
        <f t="shared" si="16"/>
        <v>1</v>
      </c>
      <c r="I86" s="24">
        <f t="shared" si="17"/>
        <v>0.5</v>
      </c>
      <c r="J86" s="25">
        <f t="shared" si="18"/>
        <v>0</v>
      </c>
      <c r="K86" s="26">
        <f t="shared" si="19"/>
        <v>0</v>
      </c>
      <c r="L86" s="21">
        <f t="shared" si="20"/>
        <v>0.4375</v>
      </c>
      <c r="M86" s="22">
        <f t="shared" si="21"/>
        <v>0.44791666666666702</v>
      </c>
      <c r="N86" s="23">
        <f t="shared" si="22"/>
        <v>0.25</v>
      </c>
      <c r="O86" s="19">
        <f t="shared" si="23"/>
        <v>0.5</v>
      </c>
      <c r="P86"/>
      <c r="Q86"/>
      <c r="S86" s="27"/>
    </row>
    <row r="87" spans="1:19" x14ac:dyDescent="0.25">
      <c r="A87" s="36">
        <v>16116</v>
      </c>
      <c r="B87" s="36" t="s">
        <v>20</v>
      </c>
      <c r="C87" s="37" t="s">
        <v>52</v>
      </c>
      <c r="D87" s="36">
        <v>19</v>
      </c>
      <c r="E87" s="36">
        <v>19</v>
      </c>
      <c r="F87" s="36">
        <v>2</v>
      </c>
      <c r="G87" s="36">
        <v>2</v>
      </c>
      <c r="H87" s="23">
        <f t="shared" si="16"/>
        <v>1</v>
      </c>
      <c r="I87" s="24">
        <f t="shared" si="17"/>
        <v>0.5</v>
      </c>
      <c r="J87" s="25">
        <f t="shared" si="18"/>
        <v>0</v>
      </c>
      <c r="K87" s="26">
        <f t="shared" si="19"/>
        <v>0</v>
      </c>
      <c r="L87" s="21">
        <f t="shared" si="20"/>
        <v>0.44791666666666702</v>
      </c>
      <c r="M87" s="22">
        <f t="shared" si="21"/>
        <v>0.45833333333333398</v>
      </c>
      <c r="N87" s="23">
        <f t="shared" si="22"/>
        <v>0.25</v>
      </c>
      <c r="O87" s="19">
        <f t="shared" si="23"/>
        <v>0.5</v>
      </c>
      <c r="P87"/>
      <c r="Q87"/>
      <c r="S87" s="27"/>
    </row>
    <row r="88" spans="1:19" x14ac:dyDescent="0.25">
      <c r="A88" s="36">
        <v>16115</v>
      </c>
      <c r="B88" s="36" t="s">
        <v>20</v>
      </c>
      <c r="C88" s="37" t="s">
        <v>52</v>
      </c>
      <c r="D88" s="36">
        <v>20</v>
      </c>
      <c r="E88" s="36">
        <v>20</v>
      </c>
      <c r="F88" s="36">
        <v>4</v>
      </c>
      <c r="G88" s="36">
        <v>4</v>
      </c>
      <c r="H88" s="23">
        <f t="shared" si="16"/>
        <v>1</v>
      </c>
      <c r="I88" s="24">
        <f t="shared" si="17"/>
        <v>0.5</v>
      </c>
      <c r="J88" s="25">
        <f t="shared" si="18"/>
        <v>0</v>
      </c>
      <c r="K88" s="26">
        <f t="shared" si="19"/>
        <v>0</v>
      </c>
      <c r="L88" s="21">
        <f t="shared" si="20"/>
        <v>0.45833333333333398</v>
      </c>
      <c r="M88" s="22">
        <f t="shared" si="21"/>
        <v>0.46875</v>
      </c>
      <c r="N88" s="23">
        <f t="shared" si="22"/>
        <v>0.25</v>
      </c>
      <c r="O88" s="19">
        <f t="shared" si="23"/>
        <v>0.5</v>
      </c>
      <c r="P88"/>
      <c r="Q88"/>
      <c r="S88" s="27"/>
    </row>
    <row r="89" spans="1:19" x14ac:dyDescent="0.25">
      <c r="A89" s="36">
        <v>16114</v>
      </c>
      <c r="B89" s="36" t="s">
        <v>20</v>
      </c>
      <c r="C89" s="37" t="s">
        <v>52</v>
      </c>
      <c r="D89" s="36">
        <v>21</v>
      </c>
      <c r="E89" s="36">
        <v>21</v>
      </c>
      <c r="F89" s="36">
        <v>4</v>
      </c>
      <c r="G89" s="36">
        <v>4</v>
      </c>
      <c r="H89" s="23">
        <f t="shared" si="16"/>
        <v>1</v>
      </c>
      <c r="I89" s="24">
        <f t="shared" si="17"/>
        <v>0.5</v>
      </c>
      <c r="J89" s="25">
        <f t="shared" si="18"/>
        <v>0</v>
      </c>
      <c r="K89" s="26">
        <f t="shared" si="19"/>
        <v>0</v>
      </c>
      <c r="L89" s="21">
        <f t="shared" si="20"/>
        <v>0.46875</v>
      </c>
      <c r="M89" s="22">
        <f t="shared" si="21"/>
        <v>0.47916666666666702</v>
      </c>
      <c r="N89" s="23">
        <f t="shared" si="22"/>
        <v>0.25</v>
      </c>
      <c r="O89" s="19">
        <f t="shared" si="23"/>
        <v>0.5</v>
      </c>
      <c r="P89"/>
      <c r="Q89"/>
      <c r="S89" s="27"/>
    </row>
    <row r="90" spans="1:19" x14ac:dyDescent="0.25">
      <c r="A90" s="36">
        <v>16113</v>
      </c>
      <c r="B90" s="36" t="s">
        <v>20</v>
      </c>
      <c r="C90" s="37" t="s">
        <v>52</v>
      </c>
      <c r="D90" s="36">
        <v>22</v>
      </c>
      <c r="E90" s="36">
        <v>22</v>
      </c>
      <c r="F90" s="36">
        <v>4</v>
      </c>
      <c r="G90" s="36">
        <v>4</v>
      </c>
      <c r="H90" s="23">
        <f t="shared" si="16"/>
        <v>1</v>
      </c>
      <c r="I90" s="24">
        <f t="shared" si="17"/>
        <v>0.5</v>
      </c>
      <c r="J90" s="25">
        <f t="shared" si="18"/>
        <v>0</v>
      </c>
      <c r="K90" s="26">
        <f t="shared" si="19"/>
        <v>0</v>
      </c>
      <c r="L90" s="21">
        <f t="shared" si="20"/>
        <v>0.47916666666666702</v>
      </c>
      <c r="M90" s="22">
        <f t="shared" si="21"/>
        <v>0.48958333333333398</v>
      </c>
      <c r="N90" s="23">
        <f t="shared" si="22"/>
        <v>0.25</v>
      </c>
      <c r="O90" s="19">
        <f t="shared" si="23"/>
        <v>0.5</v>
      </c>
      <c r="P90"/>
      <c r="Q90"/>
      <c r="S90" s="27"/>
    </row>
    <row r="91" spans="1:19" x14ac:dyDescent="0.25">
      <c r="A91" s="36">
        <v>16112</v>
      </c>
      <c r="B91" s="36" t="s">
        <v>20</v>
      </c>
      <c r="C91" s="37" t="s">
        <v>52</v>
      </c>
      <c r="D91" s="36">
        <v>23</v>
      </c>
      <c r="E91" s="36">
        <v>23</v>
      </c>
      <c r="F91" s="36">
        <v>4</v>
      </c>
      <c r="G91" s="36">
        <v>4</v>
      </c>
      <c r="H91" s="23">
        <f t="shared" si="16"/>
        <v>1</v>
      </c>
      <c r="I91" s="24">
        <f t="shared" si="17"/>
        <v>0.5</v>
      </c>
      <c r="J91" s="25">
        <f t="shared" si="18"/>
        <v>0</v>
      </c>
      <c r="K91" s="26">
        <f t="shared" si="19"/>
        <v>0</v>
      </c>
      <c r="L91" s="21">
        <f t="shared" si="20"/>
        <v>0.48958333333333398</v>
      </c>
      <c r="M91" s="22">
        <f t="shared" si="21"/>
        <v>0.5</v>
      </c>
      <c r="N91" s="23">
        <f t="shared" si="22"/>
        <v>0.25</v>
      </c>
      <c r="O91" s="19">
        <f t="shared" si="23"/>
        <v>0.5</v>
      </c>
      <c r="P91"/>
      <c r="Q91"/>
      <c r="S91" s="27"/>
    </row>
    <row r="92" spans="1:19" x14ac:dyDescent="0.25">
      <c r="A92" s="36">
        <v>16111</v>
      </c>
      <c r="B92" s="36" t="s">
        <v>20</v>
      </c>
      <c r="C92" s="37" t="s">
        <v>52</v>
      </c>
      <c r="D92" s="36">
        <v>20</v>
      </c>
      <c r="E92" s="36">
        <v>20</v>
      </c>
      <c r="F92" s="36">
        <v>5</v>
      </c>
      <c r="G92" s="36">
        <v>5</v>
      </c>
      <c r="H92" s="23">
        <f t="shared" si="16"/>
        <v>1</v>
      </c>
      <c r="I92" s="24">
        <f t="shared" si="17"/>
        <v>0.5</v>
      </c>
      <c r="J92" s="25">
        <f t="shared" si="18"/>
        <v>0</v>
      </c>
      <c r="K92" s="26">
        <f t="shared" si="19"/>
        <v>0</v>
      </c>
      <c r="L92" s="21">
        <f t="shared" si="20"/>
        <v>0.45833333333333398</v>
      </c>
      <c r="M92" s="22">
        <f t="shared" si="21"/>
        <v>0.46875</v>
      </c>
      <c r="N92" s="23">
        <f t="shared" si="22"/>
        <v>0.25</v>
      </c>
      <c r="O92" s="19">
        <f t="shared" si="23"/>
        <v>0.5</v>
      </c>
      <c r="P92"/>
      <c r="Q92"/>
      <c r="S92" s="27"/>
    </row>
    <row r="93" spans="1:19" x14ac:dyDescent="0.25">
      <c r="A93" s="36">
        <v>16110</v>
      </c>
      <c r="B93" s="36" t="s">
        <v>20</v>
      </c>
      <c r="C93" s="37" t="s">
        <v>52</v>
      </c>
      <c r="D93" s="36">
        <v>21</v>
      </c>
      <c r="E93" s="36">
        <v>21</v>
      </c>
      <c r="F93" s="36">
        <v>5</v>
      </c>
      <c r="G93" s="36">
        <v>5</v>
      </c>
      <c r="H93" s="23">
        <f t="shared" si="16"/>
        <v>1</v>
      </c>
      <c r="I93" s="24">
        <f t="shared" si="17"/>
        <v>0.5</v>
      </c>
      <c r="J93" s="25">
        <f t="shared" si="18"/>
        <v>0</v>
      </c>
      <c r="K93" s="26">
        <f t="shared" si="19"/>
        <v>0</v>
      </c>
      <c r="L93" s="21">
        <f t="shared" si="20"/>
        <v>0.46875</v>
      </c>
      <c r="M93" s="22">
        <f t="shared" si="21"/>
        <v>0.47916666666666702</v>
      </c>
      <c r="N93" s="23">
        <f t="shared" si="22"/>
        <v>0.25</v>
      </c>
      <c r="O93" s="19">
        <f t="shared" si="23"/>
        <v>0.5</v>
      </c>
      <c r="P93"/>
      <c r="Q93"/>
      <c r="S93" s="27"/>
    </row>
    <row r="94" spans="1:19" x14ac:dyDescent="0.25">
      <c r="A94" s="36">
        <v>16109</v>
      </c>
      <c r="B94" s="36" t="s">
        <v>20</v>
      </c>
      <c r="C94" s="37" t="s">
        <v>52</v>
      </c>
      <c r="D94" s="36">
        <v>22</v>
      </c>
      <c r="E94" s="36">
        <v>22</v>
      </c>
      <c r="F94" s="36">
        <v>5</v>
      </c>
      <c r="G94" s="36">
        <v>5</v>
      </c>
      <c r="H94" s="23">
        <f t="shared" ref="H94:H125" si="24">IF(G94&lt;13,G94-F94+1,IF(F94=G94,0,7-F94+1))</f>
        <v>1</v>
      </c>
      <c r="I94" s="24">
        <f t="shared" ref="I94:I125" si="25">IF(F94&lt;8,O94,0)</f>
        <v>0.5</v>
      </c>
      <c r="J94" s="25">
        <f t="shared" ref="J94:J125" si="26">IF(F94&gt;7,IF(F94&lt;13,O94,0),0)</f>
        <v>0</v>
      </c>
      <c r="K94" s="26">
        <f t="shared" ref="K94:K125" si="27">IF(F94&gt;12,O94,0)</f>
        <v>0</v>
      </c>
      <c r="L94" s="21">
        <f t="shared" ref="L94:L125" si="28">VLOOKUP(D94,table,2,)</f>
        <v>0.47916666666666702</v>
      </c>
      <c r="M94" s="22">
        <f t="shared" ref="M94:M125" si="29">VLOOKUP(E94+1,table,2,)</f>
        <v>0.48958333333333398</v>
      </c>
      <c r="N94" s="23">
        <f t="shared" ref="N94:N125" si="30">(E94-D94+1)/4</f>
        <v>0.25</v>
      </c>
      <c r="O94" s="19">
        <f t="shared" ref="O94:O125" si="31">IF(G94&lt;13,H94*N94*2,IF(G94&gt;12, 25, 0))</f>
        <v>0.5</v>
      </c>
      <c r="P94"/>
      <c r="Q94"/>
      <c r="S94" s="27"/>
    </row>
    <row r="95" spans="1:19" x14ac:dyDescent="0.25">
      <c r="A95" s="36">
        <v>16108</v>
      </c>
      <c r="B95" s="36" t="s">
        <v>20</v>
      </c>
      <c r="C95" s="37" t="s">
        <v>52</v>
      </c>
      <c r="D95" s="36">
        <v>23</v>
      </c>
      <c r="E95" s="36">
        <v>23</v>
      </c>
      <c r="F95" s="36">
        <v>5</v>
      </c>
      <c r="G95" s="36">
        <v>5</v>
      </c>
      <c r="H95" s="23">
        <f t="shared" si="24"/>
        <v>1</v>
      </c>
      <c r="I95" s="24">
        <f t="shared" si="25"/>
        <v>0.5</v>
      </c>
      <c r="J95" s="25">
        <f t="shared" si="26"/>
        <v>0</v>
      </c>
      <c r="K95" s="26">
        <f t="shared" si="27"/>
        <v>0</v>
      </c>
      <c r="L95" s="21">
        <f t="shared" si="28"/>
        <v>0.48958333333333398</v>
      </c>
      <c r="M95" s="22">
        <f t="shared" si="29"/>
        <v>0.5</v>
      </c>
      <c r="N95" s="23">
        <f t="shared" si="30"/>
        <v>0.25</v>
      </c>
      <c r="O95" s="19">
        <f t="shared" si="31"/>
        <v>0.5</v>
      </c>
      <c r="P95"/>
      <c r="Q95"/>
      <c r="S95" s="27"/>
    </row>
    <row r="96" spans="1:19" x14ac:dyDescent="0.25">
      <c r="A96" s="36">
        <v>16106</v>
      </c>
      <c r="B96" s="36" t="s">
        <v>20</v>
      </c>
      <c r="C96" s="37" t="s">
        <v>52</v>
      </c>
      <c r="D96" s="36">
        <v>23</v>
      </c>
      <c r="E96" s="36">
        <v>23</v>
      </c>
      <c r="F96" s="36">
        <v>0</v>
      </c>
      <c r="G96" s="36">
        <v>0</v>
      </c>
      <c r="H96" s="23">
        <f t="shared" si="24"/>
        <v>1</v>
      </c>
      <c r="I96" s="24">
        <f t="shared" si="25"/>
        <v>0.5</v>
      </c>
      <c r="J96" s="25">
        <f t="shared" si="26"/>
        <v>0</v>
      </c>
      <c r="K96" s="26">
        <f t="shared" si="27"/>
        <v>0</v>
      </c>
      <c r="L96" s="21">
        <f t="shared" si="28"/>
        <v>0.48958333333333398</v>
      </c>
      <c r="M96" s="22">
        <f t="shared" si="29"/>
        <v>0.5</v>
      </c>
      <c r="N96" s="23">
        <f t="shared" si="30"/>
        <v>0.25</v>
      </c>
      <c r="O96" s="19">
        <f t="shared" si="31"/>
        <v>0.5</v>
      </c>
      <c r="P96"/>
      <c r="Q96"/>
      <c r="S96" s="27"/>
    </row>
    <row r="97" spans="1:19" x14ac:dyDescent="0.25">
      <c r="A97" s="36">
        <v>16105</v>
      </c>
      <c r="B97" s="36" t="s">
        <v>20</v>
      </c>
      <c r="C97" s="37" t="s">
        <v>52</v>
      </c>
      <c r="D97" s="36">
        <v>22</v>
      </c>
      <c r="E97" s="36">
        <v>22</v>
      </c>
      <c r="F97" s="36">
        <v>0</v>
      </c>
      <c r="G97" s="36">
        <v>0</v>
      </c>
      <c r="H97" s="23">
        <f t="shared" si="24"/>
        <v>1</v>
      </c>
      <c r="I97" s="24">
        <f t="shared" si="25"/>
        <v>0.5</v>
      </c>
      <c r="J97" s="25">
        <f t="shared" si="26"/>
        <v>0</v>
      </c>
      <c r="K97" s="26">
        <f t="shared" si="27"/>
        <v>0</v>
      </c>
      <c r="L97" s="21">
        <f t="shared" si="28"/>
        <v>0.47916666666666702</v>
      </c>
      <c r="M97" s="22">
        <f t="shared" si="29"/>
        <v>0.48958333333333398</v>
      </c>
      <c r="N97" s="23">
        <f t="shared" si="30"/>
        <v>0.25</v>
      </c>
      <c r="O97" s="19">
        <f t="shared" si="31"/>
        <v>0.5</v>
      </c>
      <c r="P97"/>
      <c r="Q97"/>
      <c r="S97" s="27"/>
    </row>
    <row r="98" spans="1:19" x14ac:dyDescent="0.25">
      <c r="A98" s="36">
        <v>16104</v>
      </c>
      <c r="B98" s="36" t="s">
        <v>20</v>
      </c>
      <c r="C98" s="37" t="s">
        <v>52</v>
      </c>
      <c r="D98" s="36">
        <v>21</v>
      </c>
      <c r="E98" s="36">
        <v>21</v>
      </c>
      <c r="F98" s="36">
        <v>0</v>
      </c>
      <c r="G98" s="36">
        <v>0</v>
      </c>
      <c r="H98" s="23">
        <f t="shared" si="24"/>
        <v>1</v>
      </c>
      <c r="I98" s="24">
        <f t="shared" si="25"/>
        <v>0.5</v>
      </c>
      <c r="J98" s="25">
        <f t="shared" si="26"/>
        <v>0</v>
      </c>
      <c r="K98" s="26">
        <f t="shared" si="27"/>
        <v>0</v>
      </c>
      <c r="L98" s="21">
        <f t="shared" si="28"/>
        <v>0.46875</v>
      </c>
      <c r="M98" s="22">
        <f t="shared" si="29"/>
        <v>0.47916666666666702</v>
      </c>
      <c r="N98" s="23">
        <f t="shared" si="30"/>
        <v>0.25</v>
      </c>
      <c r="O98" s="19">
        <f t="shared" si="31"/>
        <v>0.5</v>
      </c>
      <c r="P98"/>
      <c r="Q98"/>
      <c r="S98" s="27"/>
    </row>
    <row r="99" spans="1:19" x14ac:dyDescent="0.25">
      <c r="A99" s="36">
        <v>16103</v>
      </c>
      <c r="B99" s="36" t="s">
        <v>20</v>
      </c>
      <c r="C99" s="37" t="s">
        <v>52</v>
      </c>
      <c r="D99" s="36">
        <v>20</v>
      </c>
      <c r="E99" s="36">
        <v>20</v>
      </c>
      <c r="F99" s="36">
        <v>0</v>
      </c>
      <c r="G99" s="36">
        <v>0</v>
      </c>
      <c r="H99" s="23">
        <f t="shared" si="24"/>
        <v>1</v>
      </c>
      <c r="I99" s="24">
        <f t="shared" si="25"/>
        <v>0.5</v>
      </c>
      <c r="J99" s="25">
        <f t="shared" si="26"/>
        <v>0</v>
      </c>
      <c r="K99" s="26">
        <f t="shared" si="27"/>
        <v>0</v>
      </c>
      <c r="L99" s="21">
        <f t="shared" si="28"/>
        <v>0.45833333333333398</v>
      </c>
      <c r="M99" s="22">
        <f t="shared" si="29"/>
        <v>0.46875</v>
      </c>
      <c r="N99" s="23">
        <f t="shared" si="30"/>
        <v>0.25</v>
      </c>
      <c r="O99" s="19">
        <f t="shared" si="31"/>
        <v>0.5</v>
      </c>
      <c r="P99"/>
      <c r="Q99"/>
      <c r="S99" s="27"/>
    </row>
    <row r="100" spans="1:19" x14ac:dyDescent="0.25">
      <c r="A100" s="36">
        <v>16096</v>
      </c>
      <c r="B100" s="36" t="s">
        <v>20</v>
      </c>
      <c r="C100" s="37" t="s">
        <v>52</v>
      </c>
      <c r="D100" s="36">
        <v>17</v>
      </c>
      <c r="E100" s="36">
        <v>17</v>
      </c>
      <c r="F100" s="36">
        <v>3</v>
      </c>
      <c r="G100" s="36">
        <v>3</v>
      </c>
      <c r="H100" s="23">
        <f t="shared" si="24"/>
        <v>1</v>
      </c>
      <c r="I100" s="24">
        <f t="shared" si="25"/>
        <v>0.5</v>
      </c>
      <c r="J100" s="25">
        <f t="shared" si="26"/>
        <v>0</v>
      </c>
      <c r="K100" s="26">
        <f t="shared" si="27"/>
        <v>0</v>
      </c>
      <c r="L100" s="21">
        <f t="shared" si="28"/>
        <v>0.42708333333333398</v>
      </c>
      <c r="M100" s="22">
        <f t="shared" si="29"/>
        <v>0.4375</v>
      </c>
      <c r="N100" s="23">
        <f t="shared" si="30"/>
        <v>0.25</v>
      </c>
      <c r="O100" s="19">
        <f t="shared" si="31"/>
        <v>0.5</v>
      </c>
      <c r="P100"/>
      <c r="Q100"/>
      <c r="S100" s="27"/>
    </row>
    <row r="101" spans="1:19" x14ac:dyDescent="0.25">
      <c r="A101" s="36">
        <v>16095</v>
      </c>
      <c r="B101" s="36" t="s">
        <v>20</v>
      </c>
      <c r="C101" s="37" t="s">
        <v>52</v>
      </c>
      <c r="D101" s="36">
        <v>16</v>
      </c>
      <c r="E101" s="36">
        <v>16</v>
      </c>
      <c r="F101" s="36">
        <v>3</v>
      </c>
      <c r="G101" s="36">
        <v>3</v>
      </c>
      <c r="H101" s="23">
        <f t="shared" si="24"/>
        <v>1</v>
      </c>
      <c r="I101" s="24">
        <f t="shared" si="25"/>
        <v>0.5</v>
      </c>
      <c r="J101" s="25">
        <f t="shared" si="26"/>
        <v>0</v>
      </c>
      <c r="K101" s="26">
        <f t="shared" si="27"/>
        <v>0</v>
      </c>
      <c r="L101" s="21">
        <f t="shared" si="28"/>
        <v>0.41666666666666702</v>
      </c>
      <c r="M101" s="22">
        <f t="shared" si="29"/>
        <v>0.42708333333333398</v>
      </c>
      <c r="N101" s="23">
        <f t="shared" si="30"/>
        <v>0.25</v>
      </c>
      <c r="O101" s="19">
        <f t="shared" si="31"/>
        <v>0.5</v>
      </c>
      <c r="P101"/>
      <c r="Q101"/>
      <c r="S101" s="27"/>
    </row>
    <row r="102" spans="1:19" x14ac:dyDescent="0.25">
      <c r="A102" s="36">
        <v>16094</v>
      </c>
      <c r="B102" s="36" t="s">
        <v>20</v>
      </c>
      <c r="C102" s="37" t="s">
        <v>52</v>
      </c>
      <c r="D102" s="36">
        <v>16</v>
      </c>
      <c r="E102" s="36">
        <v>16</v>
      </c>
      <c r="F102" s="36">
        <v>2</v>
      </c>
      <c r="G102" s="36">
        <v>2</v>
      </c>
      <c r="H102" s="23">
        <f t="shared" si="24"/>
        <v>1</v>
      </c>
      <c r="I102" s="24">
        <f t="shared" si="25"/>
        <v>0.5</v>
      </c>
      <c r="J102" s="25">
        <f t="shared" si="26"/>
        <v>0</v>
      </c>
      <c r="K102" s="26">
        <f t="shared" si="27"/>
        <v>0</v>
      </c>
      <c r="L102" s="21">
        <f t="shared" si="28"/>
        <v>0.41666666666666702</v>
      </c>
      <c r="M102" s="22">
        <f t="shared" si="29"/>
        <v>0.42708333333333398</v>
      </c>
      <c r="N102" s="23">
        <f t="shared" si="30"/>
        <v>0.25</v>
      </c>
      <c r="O102" s="19">
        <f t="shared" si="31"/>
        <v>0.5</v>
      </c>
      <c r="P102"/>
      <c r="Q102"/>
      <c r="S102" s="27"/>
    </row>
    <row r="103" spans="1:19" x14ac:dyDescent="0.25">
      <c r="A103" s="36">
        <v>16092</v>
      </c>
      <c r="B103" s="36" t="s">
        <v>20</v>
      </c>
      <c r="C103" s="37" t="s">
        <v>52</v>
      </c>
      <c r="D103" s="36">
        <v>18</v>
      </c>
      <c r="E103" s="36">
        <v>18</v>
      </c>
      <c r="F103" s="36">
        <v>2</v>
      </c>
      <c r="G103" s="36">
        <v>2</v>
      </c>
      <c r="H103" s="23">
        <f t="shared" si="24"/>
        <v>1</v>
      </c>
      <c r="I103" s="24">
        <f t="shared" si="25"/>
        <v>0.5</v>
      </c>
      <c r="J103" s="25">
        <f t="shared" si="26"/>
        <v>0</v>
      </c>
      <c r="K103" s="26">
        <f t="shared" si="27"/>
        <v>0</v>
      </c>
      <c r="L103" s="21">
        <f t="shared" si="28"/>
        <v>0.4375</v>
      </c>
      <c r="M103" s="22">
        <f t="shared" si="29"/>
        <v>0.44791666666666702</v>
      </c>
      <c r="N103" s="23">
        <f t="shared" si="30"/>
        <v>0.25</v>
      </c>
      <c r="O103" s="19">
        <f t="shared" si="31"/>
        <v>0.5</v>
      </c>
      <c r="P103"/>
      <c r="Q103"/>
      <c r="S103" s="27"/>
    </row>
    <row r="104" spans="1:19" x14ac:dyDescent="0.25">
      <c r="A104" s="36">
        <v>16091</v>
      </c>
      <c r="B104" s="36" t="s">
        <v>20</v>
      </c>
      <c r="C104" s="37" t="s">
        <v>52</v>
      </c>
      <c r="D104" s="36">
        <v>17</v>
      </c>
      <c r="E104" s="36">
        <v>17</v>
      </c>
      <c r="F104" s="36">
        <v>2</v>
      </c>
      <c r="G104" s="36">
        <v>2</v>
      </c>
      <c r="H104" s="23">
        <f t="shared" si="24"/>
        <v>1</v>
      </c>
      <c r="I104" s="24">
        <f t="shared" si="25"/>
        <v>0.5</v>
      </c>
      <c r="J104" s="25">
        <f t="shared" si="26"/>
        <v>0</v>
      </c>
      <c r="K104" s="26">
        <f t="shared" si="27"/>
        <v>0</v>
      </c>
      <c r="L104" s="21">
        <f t="shared" si="28"/>
        <v>0.42708333333333398</v>
      </c>
      <c r="M104" s="22">
        <f t="shared" si="29"/>
        <v>0.4375</v>
      </c>
      <c r="N104" s="23">
        <f t="shared" si="30"/>
        <v>0.25</v>
      </c>
      <c r="O104" s="19">
        <f t="shared" si="31"/>
        <v>0.5</v>
      </c>
      <c r="P104"/>
      <c r="Q104"/>
      <c r="S104" s="27"/>
    </row>
    <row r="105" spans="1:19" x14ac:dyDescent="0.25">
      <c r="A105" s="36">
        <v>16034</v>
      </c>
      <c r="B105" s="36" t="s">
        <v>20</v>
      </c>
      <c r="C105" s="37" t="s">
        <v>53</v>
      </c>
      <c r="D105" s="36">
        <v>36</v>
      </c>
      <c r="E105" s="36">
        <v>39</v>
      </c>
      <c r="F105" s="36">
        <v>1</v>
      </c>
      <c r="G105" s="36">
        <v>1</v>
      </c>
      <c r="H105" s="23">
        <f t="shared" si="24"/>
        <v>1</v>
      </c>
      <c r="I105" s="24">
        <f t="shared" si="25"/>
        <v>2</v>
      </c>
      <c r="J105" s="25">
        <f t="shared" si="26"/>
        <v>0</v>
      </c>
      <c r="K105" s="26">
        <f t="shared" si="27"/>
        <v>0</v>
      </c>
      <c r="L105" s="21">
        <f t="shared" si="28"/>
        <v>0.625000000000001</v>
      </c>
      <c r="M105" s="22">
        <f t="shared" si="29"/>
        <v>0.66666666666666696</v>
      </c>
      <c r="N105" s="23">
        <f t="shared" si="30"/>
        <v>1</v>
      </c>
      <c r="O105" s="19">
        <f t="shared" si="31"/>
        <v>2</v>
      </c>
      <c r="P105"/>
      <c r="Q105"/>
      <c r="S105" s="27"/>
    </row>
    <row r="106" spans="1:19" x14ac:dyDescent="0.25">
      <c r="A106" s="36">
        <v>15918</v>
      </c>
      <c r="B106" s="36" t="s">
        <v>20</v>
      </c>
      <c r="C106" s="37" t="s">
        <v>53</v>
      </c>
      <c r="D106" s="36">
        <v>36</v>
      </c>
      <c r="E106" s="36">
        <v>39</v>
      </c>
      <c r="F106" s="36">
        <v>0</v>
      </c>
      <c r="G106" s="36">
        <v>0</v>
      </c>
      <c r="H106" s="23">
        <f t="shared" si="24"/>
        <v>1</v>
      </c>
      <c r="I106" s="24">
        <f t="shared" si="25"/>
        <v>2</v>
      </c>
      <c r="J106" s="25">
        <f t="shared" si="26"/>
        <v>0</v>
      </c>
      <c r="K106" s="26">
        <f t="shared" si="27"/>
        <v>0</v>
      </c>
      <c r="L106" s="21">
        <f t="shared" si="28"/>
        <v>0.625000000000001</v>
      </c>
      <c r="M106" s="22">
        <f t="shared" si="29"/>
        <v>0.66666666666666696</v>
      </c>
      <c r="N106" s="23">
        <f t="shared" si="30"/>
        <v>1</v>
      </c>
      <c r="O106" s="19">
        <f t="shared" si="31"/>
        <v>2</v>
      </c>
      <c r="P106"/>
      <c r="Q106"/>
      <c r="S106" s="27"/>
    </row>
    <row r="107" spans="1:19" x14ac:dyDescent="0.25">
      <c r="A107" s="36">
        <v>15699</v>
      </c>
      <c r="B107" s="36" t="s">
        <v>20</v>
      </c>
      <c r="C107" s="37" t="s">
        <v>54</v>
      </c>
      <c r="D107" s="36">
        <v>52</v>
      </c>
      <c r="E107" s="36">
        <v>55</v>
      </c>
      <c r="F107" s="36">
        <v>0</v>
      </c>
      <c r="G107" s="36">
        <v>7</v>
      </c>
      <c r="H107" s="23">
        <f t="shared" si="24"/>
        <v>8</v>
      </c>
      <c r="I107" s="24">
        <f t="shared" si="25"/>
        <v>16</v>
      </c>
      <c r="J107" s="25">
        <f t="shared" si="26"/>
        <v>0</v>
      </c>
      <c r="K107" s="26">
        <f t="shared" si="27"/>
        <v>0</v>
      </c>
      <c r="L107" s="21">
        <f t="shared" si="28"/>
        <v>0.79166666666666796</v>
      </c>
      <c r="M107" s="22">
        <f t="shared" si="29"/>
        <v>0.83333333333333404</v>
      </c>
      <c r="N107" s="23">
        <f t="shared" si="30"/>
        <v>1</v>
      </c>
      <c r="O107" s="19">
        <f t="shared" si="31"/>
        <v>16</v>
      </c>
      <c r="P107"/>
      <c r="Q107"/>
      <c r="S107" s="27"/>
    </row>
    <row r="108" spans="1:19" x14ac:dyDescent="0.25">
      <c r="A108" s="36">
        <v>15698</v>
      </c>
      <c r="B108" s="36" t="s">
        <v>20</v>
      </c>
      <c r="C108" s="37" t="s">
        <v>54</v>
      </c>
      <c r="D108" s="36">
        <v>48</v>
      </c>
      <c r="E108" s="36">
        <v>51</v>
      </c>
      <c r="F108" s="36">
        <v>0</v>
      </c>
      <c r="G108" s="36">
        <v>7</v>
      </c>
      <c r="H108" s="23">
        <f t="shared" si="24"/>
        <v>8</v>
      </c>
      <c r="I108" s="24">
        <f t="shared" si="25"/>
        <v>16</v>
      </c>
      <c r="J108" s="25">
        <f t="shared" si="26"/>
        <v>0</v>
      </c>
      <c r="K108" s="26">
        <f t="shared" si="27"/>
        <v>0</v>
      </c>
      <c r="L108" s="21">
        <f t="shared" si="28"/>
        <v>0.750000000000001</v>
      </c>
      <c r="M108" s="22">
        <f t="shared" si="29"/>
        <v>0.79166666666666796</v>
      </c>
      <c r="N108" s="23">
        <f t="shared" si="30"/>
        <v>1</v>
      </c>
      <c r="O108" s="19">
        <f t="shared" si="31"/>
        <v>16</v>
      </c>
      <c r="P108"/>
      <c r="Q108"/>
      <c r="S108" s="27"/>
    </row>
    <row r="109" spans="1:19" x14ac:dyDescent="0.25">
      <c r="A109" s="36">
        <v>15695</v>
      </c>
      <c r="B109" s="36" t="s">
        <v>20</v>
      </c>
      <c r="C109" s="37" t="s">
        <v>55</v>
      </c>
      <c r="D109" s="36">
        <v>60</v>
      </c>
      <c r="E109" s="36">
        <v>63</v>
      </c>
      <c r="F109" s="36">
        <v>0</v>
      </c>
      <c r="G109" s="36">
        <v>1</v>
      </c>
      <c r="H109" s="23">
        <f t="shared" si="24"/>
        <v>2</v>
      </c>
      <c r="I109" s="24">
        <f t="shared" si="25"/>
        <v>4</v>
      </c>
      <c r="J109" s="25">
        <f t="shared" si="26"/>
        <v>0</v>
      </c>
      <c r="K109" s="26">
        <f t="shared" si="27"/>
        <v>0</v>
      </c>
      <c r="L109" s="21">
        <f t="shared" si="28"/>
        <v>0.875000000000001</v>
      </c>
      <c r="M109" s="22">
        <f t="shared" si="29"/>
        <v>0.91666666666666796</v>
      </c>
      <c r="N109" s="23">
        <f t="shared" si="30"/>
        <v>1</v>
      </c>
      <c r="O109" s="19">
        <f t="shared" si="31"/>
        <v>4</v>
      </c>
      <c r="P109"/>
      <c r="Q109"/>
      <c r="S109" s="27"/>
    </row>
    <row r="110" spans="1:19" x14ac:dyDescent="0.25">
      <c r="A110" s="36">
        <v>15694</v>
      </c>
      <c r="B110" s="36" t="s">
        <v>20</v>
      </c>
      <c r="C110" s="37" t="s">
        <v>55</v>
      </c>
      <c r="D110" s="36">
        <v>50</v>
      </c>
      <c r="E110" s="36">
        <v>53</v>
      </c>
      <c r="F110" s="36">
        <v>0</v>
      </c>
      <c r="G110" s="36">
        <v>7</v>
      </c>
      <c r="H110" s="23">
        <f t="shared" si="24"/>
        <v>8</v>
      </c>
      <c r="I110" s="24">
        <f t="shared" si="25"/>
        <v>16</v>
      </c>
      <c r="J110" s="25">
        <f t="shared" si="26"/>
        <v>0</v>
      </c>
      <c r="K110" s="26">
        <f t="shared" si="27"/>
        <v>0</v>
      </c>
      <c r="L110" s="21">
        <f t="shared" si="28"/>
        <v>0.77083333333333404</v>
      </c>
      <c r="M110" s="22">
        <f t="shared" si="29"/>
        <v>0.812500000000001</v>
      </c>
      <c r="N110" s="23">
        <f t="shared" si="30"/>
        <v>1</v>
      </c>
      <c r="O110" s="19">
        <f t="shared" si="31"/>
        <v>16</v>
      </c>
      <c r="P110"/>
      <c r="Q110"/>
      <c r="S110" s="27"/>
    </row>
    <row r="111" spans="1:19" x14ac:dyDescent="0.25">
      <c r="A111" s="36">
        <v>15920</v>
      </c>
      <c r="B111" s="36" t="s">
        <v>20</v>
      </c>
      <c r="C111" s="37" t="s">
        <v>56</v>
      </c>
      <c r="D111" s="36">
        <v>54</v>
      </c>
      <c r="E111" s="36">
        <v>57</v>
      </c>
      <c r="F111" s="36">
        <v>0</v>
      </c>
      <c r="G111" s="36">
        <v>1</v>
      </c>
      <c r="H111" s="23">
        <f t="shared" si="24"/>
        <v>2</v>
      </c>
      <c r="I111" s="24">
        <f t="shared" si="25"/>
        <v>4</v>
      </c>
      <c r="J111" s="25">
        <f t="shared" si="26"/>
        <v>0</v>
      </c>
      <c r="K111" s="26">
        <f t="shared" si="27"/>
        <v>0</v>
      </c>
      <c r="L111" s="21">
        <f t="shared" si="28"/>
        <v>0.812500000000001</v>
      </c>
      <c r="M111" s="22">
        <f t="shared" si="29"/>
        <v>0.85416666666666796</v>
      </c>
      <c r="N111" s="23">
        <f t="shared" si="30"/>
        <v>1</v>
      </c>
      <c r="O111" s="19">
        <f t="shared" si="31"/>
        <v>4</v>
      </c>
      <c r="P111"/>
      <c r="Q111"/>
      <c r="S111" s="27"/>
    </row>
    <row r="112" spans="1:19" x14ac:dyDescent="0.25">
      <c r="A112" s="36">
        <v>15919</v>
      </c>
      <c r="B112" s="36" t="s">
        <v>20</v>
      </c>
      <c r="C112" s="37" t="s">
        <v>56</v>
      </c>
      <c r="D112" s="36">
        <v>50</v>
      </c>
      <c r="E112" s="36">
        <v>53</v>
      </c>
      <c r="F112" s="36">
        <v>0</v>
      </c>
      <c r="G112" s="36">
        <v>6</v>
      </c>
      <c r="H112" s="23">
        <f t="shared" si="24"/>
        <v>7</v>
      </c>
      <c r="I112" s="24">
        <f t="shared" si="25"/>
        <v>14</v>
      </c>
      <c r="J112" s="25">
        <f t="shared" si="26"/>
        <v>0</v>
      </c>
      <c r="K112" s="26">
        <f t="shared" si="27"/>
        <v>0</v>
      </c>
      <c r="L112" s="21">
        <f t="shared" si="28"/>
        <v>0.77083333333333404</v>
      </c>
      <c r="M112" s="22">
        <f t="shared" si="29"/>
        <v>0.812500000000001</v>
      </c>
      <c r="N112" s="23">
        <f t="shared" si="30"/>
        <v>1</v>
      </c>
      <c r="O112" s="19">
        <f t="shared" si="31"/>
        <v>14</v>
      </c>
      <c r="P112"/>
      <c r="Q112"/>
      <c r="S112" s="27"/>
    </row>
    <row r="113" spans="1:19" x14ac:dyDescent="0.25">
      <c r="A113" s="36">
        <v>15917</v>
      </c>
      <c r="B113" s="36" t="s">
        <v>20</v>
      </c>
      <c r="C113" s="37" t="s">
        <v>57</v>
      </c>
      <c r="D113" s="36">
        <v>54</v>
      </c>
      <c r="E113" s="36">
        <v>57</v>
      </c>
      <c r="F113" s="36">
        <v>3</v>
      </c>
      <c r="G113" s="36">
        <v>3</v>
      </c>
      <c r="H113" s="23">
        <f t="shared" si="24"/>
        <v>1</v>
      </c>
      <c r="I113" s="24">
        <f t="shared" si="25"/>
        <v>2</v>
      </c>
      <c r="J113" s="25">
        <f t="shared" si="26"/>
        <v>0</v>
      </c>
      <c r="K113" s="26">
        <f t="shared" si="27"/>
        <v>0</v>
      </c>
      <c r="L113" s="21">
        <f t="shared" si="28"/>
        <v>0.812500000000001</v>
      </c>
      <c r="M113" s="22">
        <f t="shared" si="29"/>
        <v>0.85416666666666796</v>
      </c>
      <c r="N113" s="23">
        <f t="shared" si="30"/>
        <v>1</v>
      </c>
      <c r="O113" s="19">
        <f t="shared" si="31"/>
        <v>2</v>
      </c>
      <c r="P113"/>
      <c r="Q113"/>
      <c r="S113" s="27"/>
    </row>
    <row r="114" spans="1:19" x14ac:dyDescent="0.25">
      <c r="A114" s="36">
        <v>15869</v>
      </c>
      <c r="B114" s="36" t="s">
        <v>20</v>
      </c>
      <c r="C114" s="37" t="s">
        <v>57</v>
      </c>
      <c r="D114" s="36">
        <v>54</v>
      </c>
      <c r="E114" s="36">
        <v>57</v>
      </c>
      <c r="F114" s="36">
        <v>0</v>
      </c>
      <c r="G114" s="36">
        <v>1</v>
      </c>
      <c r="H114" s="23">
        <f t="shared" si="24"/>
        <v>2</v>
      </c>
      <c r="I114" s="24">
        <f t="shared" si="25"/>
        <v>4</v>
      </c>
      <c r="J114" s="25">
        <f t="shared" si="26"/>
        <v>0</v>
      </c>
      <c r="K114" s="26">
        <f t="shared" si="27"/>
        <v>0</v>
      </c>
      <c r="L114" s="21">
        <f t="shared" si="28"/>
        <v>0.812500000000001</v>
      </c>
      <c r="M114" s="22">
        <f t="shared" si="29"/>
        <v>0.85416666666666796</v>
      </c>
      <c r="N114" s="23">
        <f t="shared" si="30"/>
        <v>1</v>
      </c>
      <c r="O114" s="19">
        <f t="shared" si="31"/>
        <v>4</v>
      </c>
      <c r="P114"/>
      <c r="Q114"/>
      <c r="S114" s="27"/>
    </row>
    <row r="115" spans="1:19" x14ac:dyDescent="0.25">
      <c r="A115" s="36">
        <v>15674</v>
      </c>
      <c r="B115" s="36" t="s">
        <v>20</v>
      </c>
      <c r="C115" s="37" t="s">
        <v>57</v>
      </c>
      <c r="D115" s="36">
        <v>50</v>
      </c>
      <c r="E115" s="36">
        <v>53</v>
      </c>
      <c r="F115" s="36">
        <v>0</v>
      </c>
      <c r="G115" s="36">
        <v>7</v>
      </c>
      <c r="H115" s="23">
        <f t="shared" si="24"/>
        <v>8</v>
      </c>
      <c r="I115" s="24">
        <f t="shared" si="25"/>
        <v>16</v>
      </c>
      <c r="J115" s="25">
        <f t="shared" si="26"/>
        <v>0</v>
      </c>
      <c r="K115" s="26">
        <f t="shared" si="27"/>
        <v>0</v>
      </c>
      <c r="L115" s="21">
        <f t="shared" si="28"/>
        <v>0.77083333333333404</v>
      </c>
      <c r="M115" s="22">
        <f t="shared" si="29"/>
        <v>0.812500000000001</v>
      </c>
      <c r="N115" s="23">
        <f t="shared" si="30"/>
        <v>1</v>
      </c>
      <c r="O115" s="19">
        <f t="shared" si="31"/>
        <v>16</v>
      </c>
      <c r="P115"/>
      <c r="Q115"/>
      <c r="S115" s="27"/>
    </row>
    <row r="116" spans="1:19" x14ac:dyDescent="0.25">
      <c r="A116" s="36">
        <v>15685</v>
      </c>
      <c r="B116" s="36" t="s">
        <v>20</v>
      </c>
      <c r="C116" s="37" t="s">
        <v>58</v>
      </c>
      <c r="D116" s="36">
        <v>54</v>
      </c>
      <c r="E116" s="36">
        <v>57</v>
      </c>
      <c r="F116" s="36">
        <v>0</v>
      </c>
      <c r="G116" s="36">
        <v>6</v>
      </c>
      <c r="H116" s="23">
        <f t="shared" si="24"/>
        <v>7</v>
      </c>
      <c r="I116" s="24">
        <f t="shared" si="25"/>
        <v>14</v>
      </c>
      <c r="J116" s="25">
        <f t="shared" si="26"/>
        <v>0</v>
      </c>
      <c r="K116" s="26">
        <f t="shared" si="27"/>
        <v>0</v>
      </c>
      <c r="L116" s="21">
        <f t="shared" si="28"/>
        <v>0.812500000000001</v>
      </c>
      <c r="M116" s="22">
        <f t="shared" si="29"/>
        <v>0.85416666666666796</v>
      </c>
      <c r="N116" s="23">
        <f t="shared" si="30"/>
        <v>1</v>
      </c>
      <c r="O116" s="19">
        <f t="shared" si="31"/>
        <v>14</v>
      </c>
      <c r="P116"/>
      <c r="Q116"/>
      <c r="S116" s="27"/>
    </row>
    <row r="117" spans="1:19" x14ac:dyDescent="0.25">
      <c r="A117" s="36">
        <v>15612</v>
      </c>
      <c r="B117" s="36" t="s">
        <v>20</v>
      </c>
      <c r="C117" s="37" t="s">
        <v>58</v>
      </c>
      <c r="D117" s="36">
        <v>50</v>
      </c>
      <c r="E117" s="36">
        <v>53</v>
      </c>
      <c r="F117" s="36">
        <v>0</v>
      </c>
      <c r="G117" s="36">
        <v>7</v>
      </c>
      <c r="H117" s="23">
        <f t="shared" si="24"/>
        <v>8</v>
      </c>
      <c r="I117" s="24">
        <f t="shared" si="25"/>
        <v>16</v>
      </c>
      <c r="J117" s="25">
        <f t="shared" si="26"/>
        <v>0</v>
      </c>
      <c r="K117" s="26">
        <f t="shared" si="27"/>
        <v>0</v>
      </c>
      <c r="L117" s="21">
        <f t="shared" si="28"/>
        <v>0.77083333333333404</v>
      </c>
      <c r="M117" s="22">
        <f t="shared" si="29"/>
        <v>0.812500000000001</v>
      </c>
      <c r="N117" s="23">
        <f t="shared" si="30"/>
        <v>1</v>
      </c>
      <c r="O117" s="19">
        <f t="shared" si="31"/>
        <v>16</v>
      </c>
      <c r="P117"/>
      <c r="Q117"/>
      <c r="S117" s="27"/>
    </row>
    <row r="118" spans="1:19" x14ac:dyDescent="0.25">
      <c r="A118" s="36">
        <v>15676</v>
      </c>
      <c r="B118" s="36" t="s">
        <v>20</v>
      </c>
      <c r="C118" s="37" t="s">
        <v>59</v>
      </c>
      <c r="D118" s="36">
        <v>50</v>
      </c>
      <c r="E118" s="36">
        <v>53</v>
      </c>
      <c r="F118" s="36">
        <v>0</v>
      </c>
      <c r="G118" s="36">
        <v>6</v>
      </c>
      <c r="H118" s="23">
        <f t="shared" si="24"/>
        <v>7</v>
      </c>
      <c r="I118" s="24">
        <f t="shared" si="25"/>
        <v>14</v>
      </c>
      <c r="J118" s="25">
        <f t="shared" si="26"/>
        <v>0</v>
      </c>
      <c r="K118" s="26">
        <f t="shared" si="27"/>
        <v>0</v>
      </c>
      <c r="L118" s="21">
        <f t="shared" si="28"/>
        <v>0.77083333333333404</v>
      </c>
      <c r="M118" s="22">
        <f t="shared" si="29"/>
        <v>0.812500000000001</v>
      </c>
      <c r="N118" s="23">
        <f t="shared" si="30"/>
        <v>1</v>
      </c>
      <c r="O118" s="19">
        <f t="shared" si="31"/>
        <v>14</v>
      </c>
      <c r="P118"/>
      <c r="Q118"/>
      <c r="S118" s="27"/>
    </row>
    <row r="119" spans="1:19" x14ac:dyDescent="0.25">
      <c r="A119" s="36">
        <v>15577</v>
      </c>
      <c r="B119" s="36" t="s">
        <v>20</v>
      </c>
      <c r="C119" s="37" t="s">
        <v>59</v>
      </c>
      <c r="D119" s="36">
        <v>60</v>
      </c>
      <c r="E119" s="36">
        <v>63</v>
      </c>
      <c r="F119" s="36">
        <v>0</v>
      </c>
      <c r="G119" s="36">
        <v>0</v>
      </c>
      <c r="H119" s="23">
        <f t="shared" si="24"/>
        <v>1</v>
      </c>
      <c r="I119" s="24">
        <f t="shared" si="25"/>
        <v>2</v>
      </c>
      <c r="J119" s="25">
        <f t="shared" si="26"/>
        <v>0</v>
      </c>
      <c r="K119" s="26">
        <f t="shared" si="27"/>
        <v>0</v>
      </c>
      <c r="L119" s="21">
        <f t="shared" si="28"/>
        <v>0.875000000000001</v>
      </c>
      <c r="M119" s="22">
        <f t="shared" si="29"/>
        <v>0.91666666666666796</v>
      </c>
      <c r="N119" s="23">
        <f t="shared" si="30"/>
        <v>1</v>
      </c>
      <c r="O119" s="19">
        <f t="shared" si="31"/>
        <v>2</v>
      </c>
      <c r="P119"/>
      <c r="Q119"/>
      <c r="S119" s="27"/>
    </row>
    <row r="120" spans="1:19" x14ac:dyDescent="0.25">
      <c r="A120" s="36">
        <v>15654</v>
      </c>
      <c r="B120" s="36" t="s">
        <v>20</v>
      </c>
      <c r="C120" s="37" t="s">
        <v>60</v>
      </c>
      <c r="D120" s="36">
        <v>54</v>
      </c>
      <c r="E120" s="36">
        <v>57</v>
      </c>
      <c r="F120" s="36">
        <v>0</v>
      </c>
      <c r="G120" s="36">
        <v>0</v>
      </c>
      <c r="H120" s="23">
        <f t="shared" si="24"/>
        <v>1</v>
      </c>
      <c r="I120" s="24">
        <f t="shared" si="25"/>
        <v>2</v>
      </c>
      <c r="J120" s="25">
        <f t="shared" si="26"/>
        <v>0</v>
      </c>
      <c r="K120" s="26">
        <f t="shared" si="27"/>
        <v>0</v>
      </c>
      <c r="L120" s="21">
        <f t="shared" si="28"/>
        <v>0.812500000000001</v>
      </c>
      <c r="M120" s="22">
        <f t="shared" si="29"/>
        <v>0.85416666666666796</v>
      </c>
      <c r="N120" s="23">
        <f t="shared" si="30"/>
        <v>1</v>
      </c>
      <c r="O120" s="19">
        <f t="shared" si="31"/>
        <v>2</v>
      </c>
      <c r="P120"/>
      <c r="Q120"/>
      <c r="S120" s="27"/>
    </row>
    <row r="121" spans="1:19" x14ac:dyDescent="0.25">
      <c r="A121" s="36">
        <v>15525</v>
      </c>
      <c r="B121" s="36" t="s">
        <v>20</v>
      </c>
      <c r="C121" s="37" t="s">
        <v>60</v>
      </c>
      <c r="D121" s="36">
        <v>50</v>
      </c>
      <c r="E121" s="36">
        <v>53</v>
      </c>
      <c r="F121" s="36">
        <v>4</v>
      </c>
      <c r="G121" s="36">
        <v>7</v>
      </c>
      <c r="H121" s="23">
        <f t="shared" si="24"/>
        <v>4</v>
      </c>
      <c r="I121" s="24">
        <f t="shared" si="25"/>
        <v>8</v>
      </c>
      <c r="J121" s="25">
        <f t="shared" si="26"/>
        <v>0</v>
      </c>
      <c r="K121" s="26">
        <f t="shared" si="27"/>
        <v>0</v>
      </c>
      <c r="L121" s="21">
        <f t="shared" si="28"/>
        <v>0.77083333333333404</v>
      </c>
      <c r="M121" s="22">
        <f t="shared" si="29"/>
        <v>0.812500000000001</v>
      </c>
      <c r="N121" s="23">
        <f t="shared" si="30"/>
        <v>1</v>
      </c>
      <c r="O121" s="19">
        <f t="shared" si="31"/>
        <v>8</v>
      </c>
      <c r="P121"/>
      <c r="Q121"/>
      <c r="S121" s="27"/>
    </row>
    <row r="122" spans="1:19" x14ac:dyDescent="0.25">
      <c r="A122" s="36">
        <v>15523</v>
      </c>
      <c r="B122" s="36" t="s">
        <v>20</v>
      </c>
      <c r="C122" s="37" t="s">
        <v>60</v>
      </c>
      <c r="D122" s="36">
        <v>50</v>
      </c>
      <c r="E122" s="36">
        <v>53</v>
      </c>
      <c r="F122" s="36">
        <v>0</v>
      </c>
      <c r="G122" s="36">
        <v>3</v>
      </c>
      <c r="H122" s="23">
        <f t="shared" si="24"/>
        <v>4</v>
      </c>
      <c r="I122" s="24">
        <f t="shared" si="25"/>
        <v>8</v>
      </c>
      <c r="J122" s="25">
        <f t="shared" si="26"/>
        <v>0</v>
      </c>
      <c r="K122" s="26">
        <f t="shared" si="27"/>
        <v>0</v>
      </c>
      <c r="L122" s="21">
        <f t="shared" si="28"/>
        <v>0.77083333333333404</v>
      </c>
      <c r="M122" s="22">
        <f t="shared" si="29"/>
        <v>0.812500000000001</v>
      </c>
      <c r="N122" s="23">
        <f t="shared" si="30"/>
        <v>1</v>
      </c>
      <c r="O122" s="19">
        <f t="shared" si="31"/>
        <v>8</v>
      </c>
      <c r="P122"/>
      <c r="Q122"/>
      <c r="S122" s="27"/>
    </row>
    <row r="123" spans="1:19" x14ac:dyDescent="0.25">
      <c r="A123" s="36">
        <v>15653</v>
      </c>
      <c r="B123" s="36" t="s">
        <v>20</v>
      </c>
      <c r="C123" s="37" t="s">
        <v>61</v>
      </c>
      <c r="D123" s="36">
        <v>54</v>
      </c>
      <c r="E123" s="36">
        <v>57</v>
      </c>
      <c r="F123" s="36">
        <v>0</v>
      </c>
      <c r="G123" s="36">
        <v>0</v>
      </c>
      <c r="H123" s="23">
        <f t="shared" si="24"/>
        <v>1</v>
      </c>
      <c r="I123" s="24">
        <f t="shared" si="25"/>
        <v>2</v>
      </c>
      <c r="J123" s="25">
        <f t="shared" si="26"/>
        <v>0</v>
      </c>
      <c r="K123" s="26">
        <f t="shared" si="27"/>
        <v>0</v>
      </c>
      <c r="L123" s="21">
        <f t="shared" si="28"/>
        <v>0.812500000000001</v>
      </c>
      <c r="M123" s="22">
        <f t="shared" si="29"/>
        <v>0.85416666666666796</v>
      </c>
      <c r="N123" s="23">
        <f t="shared" si="30"/>
        <v>1</v>
      </c>
      <c r="O123" s="19">
        <f t="shared" si="31"/>
        <v>2</v>
      </c>
      <c r="P123"/>
      <c r="Q123"/>
      <c r="S123" s="27"/>
    </row>
    <row r="124" spans="1:19" x14ac:dyDescent="0.25">
      <c r="A124" s="36">
        <v>15528</v>
      </c>
      <c r="B124" s="36" t="s">
        <v>20</v>
      </c>
      <c r="C124" s="37" t="s">
        <v>61</v>
      </c>
      <c r="D124" s="36">
        <v>58</v>
      </c>
      <c r="E124" s="36">
        <v>61</v>
      </c>
      <c r="F124" s="36">
        <v>0</v>
      </c>
      <c r="G124" s="36">
        <v>0</v>
      </c>
      <c r="H124" s="23">
        <f t="shared" si="24"/>
        <v>1</v>
      </c>
      <c r="I124" s="24">
        <f t="shared" si="25"/>
        <v>2</v>
      </c>
      <c r="J124" s="25">
        <f t="shared" si="26"/>
        <v>0</v>
      </c>
      <c r="K124" s="26">
        <f t="shared" si="27"/>
        <v>0</v>
      </c>
      <c r="L124" s="21">
        <f t="shared" si="28"/>
        <v>0.85416666666666796</v>
      </c>
      <c r="M124" s="22">
        <f t="shared" si="29"/>
        <v>0.89583333333333404</v>
      </c>
      <c r="N124" s="23">
        <f t="shared" si="30"/>
        <v>1</v>
      </c>
      <c r="O124" s="19">
        <f t="shared" si="31"/>
        <v>2</v>
      </c>
      <c r="P124"/>
      <c r="Q124"/>
      <c r="S124" s="27"/>
    </row>
    <row r="125" spans="1:19" x14ac:dyDescent="0.25">
      <c r="A125" s="36">
        <v>15504</v>
      </c>
      <c r="B125" s="36" t="s">
        <v>20</v>
      </c>
      <c r="C125" s="37" t="s">
        <v>61</v>
      </c>
      <c r="D125" s="36">
        <v>50</v>
      </c>
      <c r="E125" s="36">
        <v>53</v>
      </c>
      <c r="F125" s="36">
        <v>4</v>
      </c>
      <c r="G125" s="36">
        <v>7</v>
      </c>
      <c r="H125" s="23">
        <f t="shared" si="24"/>
        <v>4</v>
      </c>
      <c r="I125" s="24">
        <f t="shared" si="25"/>
        <v>8</v>
      </c>
      <c r="J125" s="25">
        <f t="shared" si="26"/>
        <v>0</v>
      </c>
      <c r="K125" s="26">
        <f t="shared" si="27"/>
        <v>0</v>
      </c>
      <c r="L125" s="21">
        <f t="shared" si="28"/>
        <v>0.77083333333333404</v>
      </c>
      <c r="M125" s="22">
        <f t="shared" si="29"/>
        <v>0.812500000000001</v>
      </c>
      <c r="N125" s="23">
        <f t="shared" si="30"/>
        <v>1</v>
      </c>
      <c r="O125" s="19">
        <f t="shared" si="31"/>
        <v>8</v>
      </c>
      <c r="P125"/>
      <c r="Q125"/>
      <c r="S125" s="27"/>
    </row>
    <row r="126" spans="1:19" x14ac:dyDescent="0.25">
      <c r="A126" s="36">
        <v>15503</v>
      </c>
      <c r="B126" s="36" t="s">
        <v>20</v>
      </c>
      <c r="C126" s="37" t="s">
        <v>61</v>
      </c>
      <c r="D126" s="36">
        <v>50</v>
      </c>
      <c r="E126" s="36">
        <v>53</v>
      </c>
      <c r="F126" s="36">
        <v>0</v>
      </c>
      <c r="G126" s="36">
        <v>3</v>
      </c>
      <c r="H126" s="23">
        <f t="shared" ref="H126:H133" si="32">IF(G126&lt;13,G126-F126+1,IF(F126=G126,0,7-F126+1))</f>
        <v>4</v>
      </c>
      <c r="I126" s="24">
        <f t="shared" ref="I126:I133" si="33">IF(F126&lt;8,O126,0)</f>
        <v>8</v>
      </c>
      <c r="J126" s="25">
        <f t="shared" ref="J126:J133" si="34">IF(F126&gt;7,IF(F126&lt;13,O126,0),0)</f>
        <v>0</v>
      </c>
      <c r="K126" s="26">
        <f t="shared" ref="K126:K133" si="35">IF(F126&gt;12,O126,0)</f>
        <v>0</v>
      </c>
      <c r="L126" s="21">
        <f t="shared" ref="L126:L133" si="36">VLOOKUP(D126,table,2,)</f>
        <v>0.77083333333333404</v>
      </c>
      <c r="M126" s="22">
        <f t="shared" ref="M126:M133" si="37">VLOOKUP(E126+1,table,2,)</f>
        <v>0.812500000000001</v>
      </c>
      <c r="N126" s="23">
        <f t="shared" ref="N126:N133" si="38">(E126-D126+1)/4</f>
        <v>1</v>
      </c>
      <c r="O126" s="19">
        <f t="shared" ref="O126:O133" si="39">IF(G126&lt;13,H126*N126*2,IF(G126&gt;12, 25, 0))</f>
        <v>8</v>
      </c>
      <c r="P126"/>
      <c r="Q126"/>
      <c r="S126" s="27"/>
    </row>
    <row r="127" spans="1:19" x14ac:dyDescent="0.25">
      <c r="A127" s="36">
        <v>15519</v>
      </c>
      <c r="B127" s="36" t="s">
        <v>20</v>
      </c>
      <c r="C127" s="37" t="s">
        <v>62</v>
      </c>
      <c r="D127" s="36">
        <v>46</v>
      </c>
      <c r="E127" s="36">
        <v>49</v>
      </c>
      <c r="F127" s="36">
        <v>1</v>
      </c>
      <c r="G127" s="36">
        <v>1</v>
      </c>
      <c r="H127" s="23">
        <f t="shared" si="32"/>
        <v>1</v>
      </c>
      <c r="I127" s="24">
        <f t="shared" si="33"/>
        <v>2</v>
      </c>
      <c r="J127" s="25">
        <f t="shared" si="34"/>
        <v>0</v>
      </c>
      <c r="K127" s="26">
        <f t="shared" si="35"/>
        <v>0</v>
      </c>
      <c r="L127" s="21">
        <f t="shared" si="36"/>
        <v>0.72916666666666796</v>
      </c>
      <c r="M127" s="22">
        <f t="shared" si="37"/>
        <v>0.77083333333333404</v>
      </c>
      <c r="N127" s="23">
        <f t="shared" si="38"/>
        <v>1</v>
      </c>
      <c r="O127" s="19">
        <f t="shared" si="39"/>
        <v>2</v>
      </c>
      <c r="P127"/>
      <c r="Q127"/>
      <c r="S127" s="27"/>
    </row>
    <row r="128" spans="1:19" x14ac:dyDescent="0.25">
      <c r="A128" s="36">
        <v>15518</v>
      </c>
      <c r="B128" s="36" t="s">
        <v>20</v>
      </c>
      <c r="C128" s="37" t="s">
        <v>62</v>
      </c>
      <c r="D128" s="36">
        <v>46</v>
      </c>
      <c r="E128" s="36">
        <v>49</v>
      </c>
      <c r="F128" s="36">
        <v>0</v>
      </c>
      <c r="G128" s="36">
        <v>0</v>
      </c>
      <c r="H128" s="23">
        <f t="shared" si="32"/>
        <v>1</v>
      </c>
      <c r="I128" s="24">
        <f t="shared" si="33"/>
        <v>2</v>
      </c>
      <c r="J128" s="25">
        <f t="shared" si="34"/>
        <v>0</v>
      </c>
      <c r="K128" s="26">
        <f t="shared" si="35"/>
        <v>0</v>
      </c>
      <c r="L128" s="21">
        <f t="shared" si="36"/>
        <v>0.72916666666666796</v>
      </c>
      <c r="M128" s="22">
        <f t="shared" si="37"/>
        <v>0.77083333333333404</v>
      </c>
      <c r="N128" s="23">
        <f t="shared" si="38"/>
        <v>1</v>
      </c>
      <c r="O128" s="19">
        <f t="shared" si="39"/>
        <v>2</v>
      </c>
      <c r="P128"/>
      <c r="Q128"/>
      <c r="S128" s="27"/>
    </row>
    <row r="129" spans="1:19" x14ac:dyDescent="0.25">
      <c r="A129" s="36">
        <v>15464</v>
      </c>
      <c r="B129" s="36" t="s">
        <v>20</v>
      </c>
      <c r="C129" s="37" t="s">
        <v>62</v>
      </c>
      <c r="D129" s="36">
        <v>54</v>
      </c>
      <c r="E129" s="36">
        <v>57</v>
      </c>
      <c r="F129" s="36">
        <v>4</v>
      </c>
      <c r="G129" s="36">
        <v>7</v>
      </c>
      <c r="H129" s="23">
        <f t="shared" si="32"/>
        <v>4</v>
      </c>
      <c r="I129" s="24">
        <f t="shared" si="33"/>
        <v>8</v>
      </c>
      <c r="J129" s="25">
        <f t="shared" si="34"/>
        <v>0</v>
      </c>
      <c r="K129" s="26">
        <f t="shared" si="35"/>
        <v>0</v>
      </c>
      <c r="L129" s="21">
        <f t="shared" si="36"/>
        <v>0.812500000000001</v>
      </c>
      <c r="M129" s="22">
        <f t="shared" si="37"/>
        <v>0.85416666666666796</v>
      </c>
      <c r="N129" s="23">
        <f t="shared" si="38"/>
        <v>1</v>
      </c>
      <c r="O129" s="19">
        <f t="shared" si="39"/>
        <v>8</v>
      </c>
      <c r="P129"/>
      <c r="Q129"/>
      <c r="S129" s="27"/>
    </row>
    <row r="130" spans="1:19" x14ac:dyDescent="0.25">
      <c r="A130" s="36">
        <v>15463</v>
      </c>
      <c r="B130" s="36" t="s">
        <v>20</v>
      </c>
      <c r="C130" s="37" t="s">
        <v>62</v>
      </c>
      <c r="D130" s="36">
        <v>54</v>
      </c>
      <c r="E130" s="36">
        <v>57</v>
      </c>
      <c r="F130" s="36">
        <v>0</v>
      </c>
      <c r="G130" s="36">
        <v>3</v>
      </c>
      <c r="H130" s="23">
        <f t="shared" si="32"/>
        <v>4</v>
      </c>
      <c r="I130" s="24">
        <f t="shared" si="33"/>
        <v>8</v>
      </c>
      <c r="J130" s="25">
        <f t="shared" si="34"/>
        <v>0</v>
      </c>
      <c r="K130" s="26">
        <f t="shared" si="35"/>
        <v>0</v>
      </c>
      <c r="L130" s="21">
        <f t="shared" si="36"/>
        <v>0.812500000000001</v>
      </c>
      <c r="M130" s="22">
        <f t="shared" si="37"/>
        <v>0.85416666666666796</v>
      </c>
      <c r="N130" s="23">
        <f t="shared" si="38"/>
        <v>1</v>
      </c>
      <c r="O130" s="19">
        <f t="shared" si="39"/>
        <v>8</v>
      </c>
      <c r="P130"/>
      <c r="Q130"/>
      <c r="S130" s="27"/>
    </row>
    <row r="131" spans="1:19" x14ac:dyDescent="0.25">
      <c r="A131" s="36">
        <v>15462</v>
      </c>
      <c r="B131" s="36" t="s">
        <v>20</v>
      </c>
      <c r="C131" s="37" t="s">
        <v>62</v>
      </c>
      <c r="D131" s="36">
        <v>50</v>
      </c>
      <c r="E131" s="36">
        <v>53</v>
      </c>
      <c r="F131" s="36">
        <v>4</v>
      </c>
      <c r="G131" s="36">
        <v>7</v>
      </c>
      <c r="H131" s="23">
        <f t="shared" si="32"/>
        <v>4</v>
      </c>
      <c r="I131" s="24">
        <f t="shared" si="33"/>
        <v>8</v>
      </c>
      <c r="J131" s="25">
        <f t="shared" si="34"/>
        <v>0</v>
      </c>
      <c r="K131" s="26">
        <f t="shared" si="35"/>
        <v>0</v>
      </c>
      <c r="L131" s="21">
        <f t="shared" si="36"/>
        <v>0.77083333333333404</v>
      </c>
      <c r="M131" s="22">
        <f t="shared" si="37"/>
        <v>0.812500000000001</v>
      </c>
      <c r="N131" s="23">
        <f t="shared" si="38"/>
        <v>1</v>
      </c>
      <c r="O131" s="19">
        <f t="shared" si="39"/>
        <v>8</v>
      </c>
      <c r="P131"/>
      <c r="Q131"/>
      <c r="S131" s="27"/>
    </row>
    <row r="132" spans="1:19" x14ac:dyDescent="0.25">
      <c r="A132" s="36">
        <v>15461</v>
      </c>
      <c r="B132" s="36" t="s">
        <v>20</v>
      </c>
      <c r="C132" s="37" t="s">
        <v>62</v>
      </c>
      <c r="D132" s="36">
        <v>50</v>
      </c>
      <c r="E132" s="36">
        <v>53</v>
      </c>
      <c r="F132" s="36">
        <v>0</v>
      </c>
      <c r="G132" s="36">
        <v>3</v>
      </c>
      <c r="H132" s="23">
        <f t="shared" si="32"/>
        <v>4</v>
      </c>
      <c r="I132" s="24">
        <f t="shared" si="33"/>
        <v>8</v>
      </c>
      <c r="J132" s="25">
        <f t="shared" si="34"/>
        <v>0</v>
      </c>
      <c r="K132" s="26">
        <f t="shared" si="35"/>
        <v>0</v>
      </c>
      <c r="L132" s="21">
        <f t="shared" si="36"/>
        <v>0.77083333333333404</v>
      </c>
      <c r="M132" s="22">
        <f t="shared" si="37"/>
        <v>0.812500000000001</v>
      </c>
      <c r="N132" s="23">
        <f t="shared" si="38"/>
        <v>1</v>
      </c>
      <c r="O132" s="19">
        <f t="shared" si="39"/>
        <v>8</v>
      </c>
      <c r="P132"/>
      <c r="Q132"/>
      <c r="S132" s="27"/>
    </row>
    <row r="133" spans="1:19" x14ac:dyDescent="0.25">
      <c r="A133" s="36">
        <v>15506</v>
      </c>
      <c r="B133" s="36" t="s">
        <v>20</v>
      </c>
      <c r="C133" s="37" t="s">
        <v>63</v>
      </c>
      <c r="D133" s="36">
        <v>50</v>
      </c>
      <c r="E133" s="36">
        <v>53</v>
      </c>
      <c r="F133" s="36">
        <v>0</v>
      </c>
      <c r="G133" s="36">
        <v>6</v>
      </c>
      <c r="H133" s="23">
        <f t="shared" si="32"/>
        <v>7</v>
      </c>
      <c r="I133" s="24">
        <f t="shared" si="33"/>
        <v>14</v>
      </c>
      <c r="J133" s="25">
        <f t="shared" si="34"/>
        <v>0</v>
      </c>
      <c r="K133" s="26">
        <f t="shared" si="35"/>
        <v>0</v>
      </c>
      <c r="L133" s="21">
        <f t="shared" si="36"/>
        <v>0.77083333333333404</v>
      </c>
      <c r="M133" s="22">
        <f t="shared" si="37"/>
        <v>0.812500000000001</v>
      </c>
      <c r="N133" s="23">
        <f t="shared" si="38"/>
        <v>1</v>
      </c>
      <c r="O133" s="19">
        <f t="shared" si="39"/>
        <v>14</v>
      </c>
      <c r="P133"/>
      <c r="Q133"/>
      <c r="S133" s="27"/>
    </row>
    <row r="134" spans="1:19" x14ac:dyDescent="0.25">
      <c r="A134" s="36">
        <v>15511</v>
      </c>
      <c r="B134" s="36" t="s">
        <v>20</v>
      </c>
      <c r="C134" s="37" t="s">
        <v>64</v>
      </c>
      <c r="D134" s="36">
        <v>54</v>
      </c>
      <c r="E134" s="36">
        <v>57</v>
      </c>
      <c r="F134" s="36">
        <v>3</v>
      </c>
      <c r="G134" s="36">
        <v>3</v>
      </c>
      <c r="H134" s="23">
        <f t="shared" ref="H134:H184" si="40">IF(G134&lt;13,G134-F134+1,IF(F134=G134,0,7-F134+1))</f>
        <v>1</v>
      </c>
      <c r="I134" s="24">
        <f t="shared" ref="I134:I184" si="41">IF(F134&lt;8,O134,0)</f>
        <v>2</v>
      </c>
      <c r="J134" s="25">
        <f t="shared" ref="J134:J184" si="42">IF(F134&gt;7,IF(F134&lt;13,O134,0),0)</f>
        <v>0</v>
      </c>
      <c r="K134" s="26">
        <f t="shared" ref="K134:K184" si="43">IF(F134&gt;12,O134,0)</f>
        <v>0</v>
      </c>
      <c r="L134" s="21">
        <f t="shared" ref="L134:L184" si="44">VLOOKUP(D134,table,2,)</f>
        <v>0.812500000000001</v>
      </c>
      <c r="M134" s="22">
        <f t="shared" ref="M134:M184" si="45">VLOOKUP(E134+1,table,2,)</f>
        <v>0.85416666666666796</v>
      </c>
      <c r="N134" s="23">
        <f t="shared" ref="N134:N184" si="46">(E134-D134+1)/4</f>
        <v>1</v>
      </c>
      <c r="O134" s="19">
        <f t="shared" ref="O134:O184" si="47">IF(G134&lt;13,H134*N134*2,IF(G134&gt;12, 25, 0))</f>
        <v>2</v>
      </c>
      <c r="P134"/>
      <c r="Q134"/>
      <c r="S134" s="27"/>
    </row>
    <row r="135" spans="1:19" x14ac:dyDescent="0.25">
      <c r="A135" s="36">
        <v>15481</v>
      </c>
      <c r="B135" s="36" t="s">
        <v>20</v>
      </c>
      <c r="C135" s="37" t="s">
        <v>64</v>
      </c>
      <c r="D135" s="36">
        <v>50</v>
      </c>
      <c r="E135" s="36">
        <v>53</v>
      </c>
      <c r="F135" s="36">
        <v>7</v>
      </c>
      <c r="G135" s="36">
        <v>7</v>
      </c>
      <c r="H135" s="23">
        <f t="shared" si="40"/>
        <v>1</v>
      </c>
      <c r="I135" s="24">
        <f t="shared" si="41"/>
        <v>2</v>
      </c>
      <c r="J135" s="25">
        <f t="shared" si="42"/>
        <v>0</v>
      </c>
      <c r="K135" s="26">
        <f t="shared" si="43"/>
        <v>0</v>
      </c>
      <c r="L135" s="21">
        <f t="shared" si="44"/>
        <v>0.77083333333333404</v>
      </c>
      <c r="M135" s="22">
        <f t="shared" si="45"/>
        <v>0.812500000000001</v>
      </c>
      <c r="N135" s="23">
        <f t="shared" si="46"/>
        <v>1</v>
      </c>
      <c r="O135" s="19">
        <f t="shared" si="47"/>
        <v>2</v>
      </c>
      <c r="P135"/>
      <c r="Q135"/>
      <c r="S135" s="27"/>
    </row>
    <row r="136" spans="1:19" x14ac:dyDescent="0.25">
      <c r="A136" s="36">
        <v>15480</v>
      </c>
      <c r="B136" s="36" t="s">
        <v>20</v>
      </c>
      <c r="C136" s="37" t="s">
        <v>64</v>
      </c>
      <c r="D136" s="36">
        <v>54</v>
      </c>
      <c r="E136" s="36">
        <v>57</v>
      </c>
      <c r="F136" s="36">
        <v>0</v>
      </c>
      <c r="G136" s="36">
        <v>2</v>
      </c>
      <c r="H136" s="23">
        <f t="shared" si="40"/>
        <v>3</v>
      </c>
      <c r="I136" s="24">
        <f t="shared" si="41"/>
        <v>6</v>
      </c>
      <c r="J136" s="25">
        <f t="shared" si="42"/>
        <v>0</v>
      </c>
      <c r="K136" s="26">
        <f t="shared" si="43"/>
        <v>0</v>
      </c>
      <c r="L136" s="21">
        <f t="shared" si="44"/>
        <v>0.812500000000001</v>
      </c>
      <c r="M136" s="22">
        <f t="shared" si="45"/>
        <v>0.85416666666666796</v>
      </c>
      <c r="N136" s="23">
        <f t="shared" si="46"/>
        <v>1</v>
      </c>
      <c r="O136" s="19">
        <f t="shared" si="47"/>
        <v>6</v>
      </c>
      <c r="P136"/>
      <c r="Q136"/>
      <c r="S136" s="27"/>
    </row>
    <row r="137" spans="1:19" x14ac:dyDescent="0.25">
      <c r="A137" s="36">
        <v>15479</v>
      </c>
      <c r="B137" s="36" t="s">
        <v>20</v>
      </c>
      <c r="C137" s="37" t="s">
        <v>64</v>
      </c>
      <c r="D137" s="36">
        <v>50</v>
      </c>
      <c r="E137" s="36">
        <v>53</v>
      </c>
      <c r="F137" s="36">
        <v>4</v>
      </c>
      <c r="G137" s="36">
        <v>6</v>
      </c>
      <c r="H137" s="23">
        <f t="shared" si="40"/>
        <v>3</v>
      </c>
      <c r="I137" s="24">
        <f t="shared" si="41"/>
        <v>6</v>
      </c>
      <c r="J137" s="25">
        <f t="shared" si="42"/>
        <v>0</v>
      </c>
      <c r="K137" s="26">
        <f t="shared" si="43"/>
        <v>0</v>
      </c>
      <c r="L137" s="21">
        <f t="shared" si="44"/>
        <v>0.77083333333333404</v>
      </c>
      <c r="M137" s="22">
        <f t="shared" si="45"/>
        <v>0.812500000000001</v>
      </c>
      <c r="N137" s="23">
        <f t="shared" si="46"/>
        <v>1</v>
      </c>
      <c r="O137" s="19">
        <f t="shared" si="47"/>
        <v>6</v>
      </c>
      <c r="P137"/>
      <c r="Q137"/>
      <c r="S137" s="27"/>
    </row>
    <row r="138" spans="1:19" x14ac:dyDescent="0.25">
      <c r="A138" s="36">
        <v>15441</v>
      </c>
      <c r="B138" s="36" t="s">
        <v>20</v>
      </c>
      <c r="C138" s="37" t="s">
        <v>64</v>
      </c>
      <c r="D138" s="36">
        <v>50</v>
      </c>
      <c r="E138" s="36">
        <v>53</v>
      </c>
      <c r="F138" s="36">
        <v>0</v>
      </c>
      <c r="G138" s="36">
        <v>3</v>
      </c>
      <c r="H138" s="23">
        <f t="shared" si="40"/>
        <v>4</v>
      </c>
      <c r="I138" s="24">
        <f t="shared" si="41"/>
        <v>8</v>
      </c>
      <c r="J138" s="25">
        <f t="shared" si="42"/>
        <v>0</v>
      </c>
      <c r="K138" s="26">
        <f t="shared" si="43"/>
        <v>0</v>
      </c>
      <c r="L138" s="21">
        <f t="shared" si="44"/>
        <v>0.77083333333333404</v>
      </c>
      <c r="M138" s="22">
        <f t="shared" si="45"/>
        <v>0.812500000000001</v>
      </c>
      <c r="N138" s="23">
        <f t="shared" si="46"/>
        <v>1</v>
      </c>
      <c r="O138" s="19">
        <f t="shared" si="47"/>
        <v>8</v>
      </c>
      <c r="P138"/>
      <c r="Q138"/>
      <c r="S138" s="27"/>
    </row>
    <row r="139" spans="1:19" x14ac:dyDescent="0.25">
      <c r="A139" s="36">
        <v>15478</v>
      </c>
      <c r="B139" s="36" t="s">
        <v>20</v>
      </c>
      <c r="C139" s="37" t="s">
        <v>65</v>
      </c>
      <c r="D139" s="36">
        <v>54</v>
      </c>
      <c r="E139" s="36">
        <v>57</v>
      </c>
      <c r="F139" s="36">
        <v>0</v>
      </c>
      <c r="G139" s="36">
        <v>2</v>
      </c>
      <c r="H139" s="23">
        <f t="shared" si="40"/>
        <v>3</v>
      </c>
      <c r="I139" s="24">
        <f t="shared" si="41"/>
        <v>6</v>
      </c>
      <c r="J139" s="25">
        <f t="shared" si="42"/>
        <v>0</v>
      </c>
      <c r="K139" s="26">
        <f t="shared" si="43"/>
        <v>0</v>
      </c>
      <c r="L139" s="21">
        <f t="shared" si="44"/>
        <v>0.812500000000001</v>
      </c>
      <c r="M139" s="22">
        <f t="shared" si="45"/>
        <v>0.85416666666666796</v>
      </c>
      <c r="N139" s="23">
        <f t="shared" si="46"/>
        <v>1</v>
      </c>
      <c r="O139" s="19">
        <f t="shared" si="47"/>
        <v>6</v>
      </c>
      <c r="P139"/>
      <c r="Q139"/>
      <c r="S139" s="27"/>
    </row>
    <row r="140" spans="1:19" x14ac:dyDescent="0.25">
      <c r="A140" s="36">
        <v>15395</v>
      </c>
      <c r="B140" s="36" t="s">
        <v>20</v>
      </c>
      <c r="C140" s="37" t="s">
        <v>65</v>
      </c>
      <c r="D140" s="36">
        <v>50</v>
      </c>
      <c r="E140" s="36">
        <v>53</v>
      </c>
      <c r="F140" s="36">
        <v>4</v>
      </c>
      <c r="G140" s="36">
        <v>7</v>
      </c>
      <c r="H140" s="23">
        <f t="shared" si="40"/>
        <v>4</v>
      </c>
      <c r="I140" s="24">
        <f t="shared" si="41"/>
        <v>8</v>
      </c>
      <c r="J140" s="25">
        <f t="shared" si="42"/>
        <v>0</v>
      </c>
      <c r="K140" s="26">
        <f t="shared" si="43"/>
        <v>0</v>
      </c>
      <c r="L140" s="21">
        <f t="shared" si="44"/>
        <v>0.77083333333333404</v>
      </c>
      <c r="M140" s="22">
        <f t="shared" si="45"/>
        <v>0.812500000000001</v>
      </c>
      <c r="N140" s="23">
        <f t="shared" si="46"/>
        <v>1</v>
      </c>
      <c r="O140" s="19">
        <f t="shared" si="47"/>
        <v>8</v>
      </c>
      <c r="P140"/>
      <c r="Q140"/>
      <c r="S140" s="27"/>
    </row>
    <row r="141" spans="1:19" x14ac:dyDescent="0.25">
      <c r="A141" s="36">
        <v>15394</v>
      </c>
      <c r="B141" s="36" t="s">
        <v>20</v>
      </c>
      <c r="C141" s="37" t="s">
        <v>65</v>
      </c>
      <c r="D141" s="36">
        <v>50</v>
      </c>
      <c r="E141" s="36">
        <v>53</v>
      </c>
      <c r="F141" s="36">
        <v>0</v>
      </c>
      <c r="G141" s="36">
        <v>3</v>
      </c>
      <c r="H141" s="23">
        <f t="shared" si="40"/>
        <v>4</v>
      </c>
      <c r="I141" s="24">
        <f t="shared" si="41"/>
        <v>8</v>
      </c>
      <c r="J141" s="25">
        <f t="shared" si="42"/>
        <v>0</v>
      </c>
      <c r="K141" s="26">
        <f t="shared" si="43"/>
        <v>0</v>
      </c>
      <c r="L141" s="21">
        <f t="shared" si="44"/>
        <v>0.77083333333333404</v>
      </c>
      <c r="M141" s="22">
        <f t="shared" si="45"/>
        <v>0.812500000000001</v>
      </c>
      <c r="N141" s="23">
        <f t="shared" si="46"/>
        <v>1</v>
      </c>
      <c r="O141" s="19">
        <f t="shared" si="47"/>
        <v>8</v>
      </c>
      <c r="P141"/>
      <c r="Q141"/>
      <c r="S141" s="27"/>
    </row>
    <row r="142" spans="1:19" x14ac:dyDescent="0.25">
      <c r="A142" s="36">
        <v>15460</v>
      </c>
      <c r="B142" s="36" t="s">
        <v>20</v>
      </c>
      <c r="C142" s="37" t="s">
        <v>66</v>
      </c>
      <c r="D142" s="36">
        <v>54</v>
      </c>
      <c r="E142" s="36">
        <v>57</v>
      </c>
      <c r="F142" s="36">
        <v>4</v>
      </c>
      <c r="G142" s="36">
        <v>6</v>
      </c>
      <c r="H142" s="23">
        <f t="shared" si="40"/>
        <v>3</v>
      </c>
      <c r="I142" s="24">
        <f t="shared" si="41"/>
        <v>6</v>
      </c>
      <c r="J142" s="25">
        <f t="shared" si="42"/>
        <v>0</v>
      </c>
      <c r="K142" s="26">
        <f t="shared" si="43"/>
        <v>0</v>
      </c>
      <c r="L142" s="21">
        <f t="shared" si="44"/>
        <v>0.812500000000001</v>
      </c>
      <c r="M142" s="22">
        <f t="shared" si="45"/>
        <v>0.85416666666666796</v>
      </c>
      <c r="N142" s="23">
        <f t="shared" si="46"/>
        <v>1</v>
      </c>
      <c r="O142" s="19">
        <f t="shared" si="47"/>
        <v>6</v>
      </c>
      <c r="P142"/>
      <c r="Q142"/>
      <c r="S142" s="27"/>
    </row>
    <row r="143" spans="1:19" x14ac:dyDescent="0.25">
      <c r="A143" s="36">
        <v>15315</v>
      </c>
      <c r="B143" s="36" t="s">
        <v>20</v>
      </c>
      <c r="C143" s="37" t="s">
        <v>66</v>
      </c>
      <c r="D143" s="36">
        <v>54</v>
      </c>
      <c r="E143" s="36">
        <v>57</v>
      </c>
      <c r="F143" s="36">
        <v>0</v>
      </c>
      <c r="G143" s="36">
        <v>3</v>
      </c>
      <c r="H143" s="23">
        <f t="shared" si="40"/>
        <v>4</v>
      </c>
      <c r="I143" s="24">
        <f t="shared" si="41"/>
        <v>8</v>
      </c>
      <c r="J143" s="25">
        <f t="shared" si="42"/>
        <v>0</v>
      </c>
      <c r="K143" s="26">
        <f t="shared" si="43"/>
        <v>0</v>
      </c>
      <c r="L143" s="21">
        <f t="shared" si="44"/>
        <v>0.812500000000001</v>
      </c>
      <c r="M143" s="22">
        <f t="shared" si="45"/>
        <v>0.85416666666666796</v>
      </c>
      <c r="N143" s="23">
        <f t="shared" si="46"/>
        <v>1</v>
      </c>
      <c r="O143" s="19">
        <f t="shared" si="47"/>
        <v>8</v>
      </c>
      <c r="P143"/>
      <c r="Q143"/>
      <c r="S143" s="27"/>
    </row>
    <row r="144" spans="1:19" x14ac:dyDescent="0.25">
      <c r="A144" s="36">
        <v>15314</v>
      </c>
      <c r="B144" s="36" t="s">
        <v>20</v>
      </c>
      <c r="C144" s="37" t="s">
        <v>66</v>
      </c>
      <c r="D144" s="36">
        <v>50</v>
      </c>
      <c r="E144" s="36">
        <v>53</v>
      </c>
      <c r="F144" s="36">
        <v>4</v>
      </c>
      <c r="G144" s="36">
        <v>7</v>
      </c>
      <c r="H144" s="23">
        <f t="shared" si="40"/>
        <v>4</v>
      </c>
      <c r="I144" s="24">
        <f t="shared" si="41"/>
        <v>8</v>
      </c>
      <c r="J144" s="25">
        <f t="shared" si="42"/>
        <v>0</v>
      </c>
      <c r="K144" s="26">
        <f t="shared" si="43"/>
        <v>0</v>
      </c>
      <c r="L144" s="21">
        <f t="shared" si="44"/>
        <v>0.77083333333333404</v>
      </c>
      <c r="M144" s="22">
        <f t="shared" si="45"/>
        <v>0.812500000000001</v>
      </c>
      <c r="N144" s="23">
        <f t="shared" si="46"/>
        <v>1</v>
      </c>
      <c r="O144" s="19">
        <f t="shared" si="47"/>
        <v>8</v>
      </c>
      <c r="P144"/>
      <c r="Q144"/>
      <c r="S144" s="27"/>
    </row>
    <row r="145" spans="1:19" x14ac:dyDescent="0.25">
      <c r="A145" s="36">
        <v>15313</v>
      </c>
      <c r="B145" s="36" t="s">
        <v>20</v>
      </c>
      <c r="C145" s="37" t="s">
        <v>66</v>
      </c>
      <c r="D145" s="36">
        <v>50</v>
      </c>
      <c r="E145" s="36">
        <v>53</v>
      </c>
      <c r="F145" s="36">
        <v>0</v>
      </c>
      <c r="G145" s="36">
        <v>3</v>
      </c>
      <c r="H145" s="23">
        <f t="shared" si="40"/>
        <v>4</v>
      </c>
      <c r="I145" s="24">
        <f t="shared" si="41"/>
        <v>8</v>
      </c>
      <c r="J145" s="25">
        <f t="shared" si="42"/>
        <v>0</v>
      </c>
      <c r="K145" s="26">
        <f t="shared" si="43"/>
        <v>0</v>
      </c>
      <c r="L145" s="21">
        <f t="shared" si="44"/>
        <v>0.77083333333333404</v>
      </c>
      <c r="M145" s="22">
        <f t="shared" si="45"/>
        <v>0.812500000000001</v>
      </c>
      <c r="N145" s="23">
        <f t="shared" si="46"/>
        <v>1</v>
      </c>
      <c r="O145" s="19">
        <f t="shared" si="47"/>
        <v>8</v>
      </c>
      <c r="P145"/>
      <c r="Q145"/>
      <c r="S145" s="27"/>
    </row>
    <row r="146" spans="1:19" x14ac:dyDescent="0.25">
      <c r="A146" s="36">
        <v>15399</v>
      </c>
      <c r="B146" s="36" t="s">
        <v>20</v>
      </c>
      <c r="C146" s="37" t="s">
        <v>67</v>
      </c>
      <c r="D146" s="36">
        <v>54</v>
      </c>
      <c r="E146" s="36">
        <v>57</v>
      </c>
      <c r="F146" s="36">
        <v>2</v>
      </c>
      <c r="G146" s="36">
        <v>2</v>
      </c>
      <c r="H146" s="23">
        <f t="shared" si="40"/>
        <v>1</v>
      </c>
      <c r="I146" s="24">
        <f t="shared" si="41"/>
        <v>2</v>
      </c>
      <c r="J146" s="25">
        <f t="shared" si="42"/>
        <v>0</v>
      </c>
      <c r="K146" s="26">
        <f t="shared" si="43"/>
        <v>0</v>
      </c>
      <c r="L146" s="21">
        <f t="shared" si="44"/>
        <v>0.812500000000001</v>
      </c>
      <c r="M146" s="22">
        <f t="shared" si="45"/>
        <v>0.85416666666666796</v>
      </c>
      <c r="N146" s="23">
        <f t="shared" si="46"/>
        <v>1</v>
      </c>
      <c r="O146" s="19">
        <f t="shared" si="47"/>
        <v>2</v>
      </c>
      <c r="P146"/>
      <c r="Q146"/>
      <c r="S146" s="27"/>
    </row>
    <row r="147" spans="1:19" x14ac:dyDescent="0.25">
      <c r="A147" s="36">
        <v>15398</v>
      </c>
      <c r="B147" s="36" t="s">
        <v>20</v>
      </c>
      <c r="C147" s="37" t="s">
        <v>67</v>
      </c>
      <c r="D147" s="36">
        <v>50</v>
      </c>
      <c r="E147" s="36">
        <v>53</v>
      </c>
      <c r="F147" s="36">
        <v>4</v>
      </c>
      <c r="G147" s="36">
        <v>5</v>
      </c>
      <c r="H147" s="23">
        <f t="shared" si="40"/>
        <v>2</v>
      </c>
      <c r="I147" s="24">
        <f t="shared" si="41"/>
        <v>4</v>
      </c>
      <c r="J147" s="25">
        <f t="shared" si="42"/>
        <v>0</v>
      </c>
      <c r="K147" s="26">
        <f t="shared" si="43"/>
        <v>0</v>
      </c>
      <c r="L147" s="21">
        <f t="shared" si="44"/>
        <v>0.77083333333333404</v>
      </c>
      <c r="M147" s="22">
        <f t="shared" si="45"/>
        <v>0.812500000000001</v>
      </c>
      <c r="N147" s="23">
        <f t="shared" si="46"/>
        <v>1</v>
      </c>
      <c r="O147" s="19">
        <f t="shared" si="47"/>
        <v>4</v>
      </c>
      <c r="P147"/>
      <c r="Q147"/>
      <c r="S147" s="27"/>
    </row>
    <row r="148" spans="1:19" x14ac:dyDescent="0.25">
      <c r="A148" s="36">
        <v>15397</v>
      </c>
      <c r="B148" s="36" t="s">
        <v>20</v>
      </c>
      <c r="C148" s="37" t="s">
        <v>67</v>
      </c>
      <c r="D148" s="36">
        <v>54</v>
      </c>
      <c r="E148" s="36">
        <v>57</v>
      </c>
      <c r="F148" s="36">
        <v>0</v>
      </c>
      <c r="G148" s="36">
        <v>1</v>
      </c>
      <c r="H148" s="23">
        <f t="shared" si="40"/>
        <v>2</v>
      </c>
      <c r="I148" s="24">
        <f t="shared" si="41"/>
        <v>4</v>
      </c>
      <c r="J148" s="25">
        <f t="shared" si="42"/>
        <v>0</v>
      </c>
      <c r="K148" s="26">
        <f t="shared" si="43"/>
        <v>0</v>
      </c>
      <c r="L148" s="21">
        <f t="shared" si="44"/>
        <v>0.812500000000001</v>
      </c>
      <c r="M148" s="22">
        <f t="shared" si="45"/>
        <v>0.85416666666666796</v>
      </c>
      <c r="N148" s="23">
        <f t="shared" si="46"/>
        <v>1</v>
      </c>
      <c r="O148" s="19">
        <f t="shared" si="47"/>
        <v>4</v>
      </c>
      <c r="P148"/>
      <c r="Q148"/>
      <c r="S148" s="27"/>
    </row>
    <row r="149" spans="1:19" x14ac:dyDescent="0.25">
      <c r="A149" s="36">
        <v>15299</v>
      </c>
      <c r="B149" s="36" t="s">
        <v>20</v>
      </c>
      <c r="C149" s="37" t="s">
        <v>67</v>
      </c>
      <c r="D149" s="36">
        <v>50</v>
      </c>
      <c r="E149" s="36">
        <v>53</v>
      </c>
      <c r="F149" s="36">
        <v>0</v>
      </c>
      <c r="G149" s="36">
        <v>3</v>
      </c>
      <c r="H149" s="23">
        <f t="shared" si="40"/>
        <v>4</v>
      </c>
      <c r="I149" s="24">
        <f t="shared" si="41"/>
        <v>8</v>
      </c>
      <c r="J149" s="25">
        <f t="shared" si="42"/>
        <v>0</v>
      </c>
      <c r="K149" s="26">
        <f t="shared" si="43"/>
        <v>0</v>
      </c>
      <c r="L149" s="21">
        <f t="shared" si="44"/>
        <v>0.77083333333333404</v>
      </c>
      <c r="M149" s="22">
        <f t="shared" si="45"/>
        <v>0.812500000000001</v>
      </c>
      <c r="N149" s="23">
        <f t="shared" si="46"/>
        <v>1</v>
      </c>
      <c r="O149" s="19">
        <f t="shared" si="47"/>
        <v>8</v>
      </c>
      <c r="P149"/>
      <c r="Q149"/>
      <c r="S149" s="27"/>
    </row>
    <row r="150" spans="1:19" x14ac:dyDescent="0.25">
      <c r="A150" s="36">
        <v>15281</v>
      </c>
      <c r="B150" s="36" t="s">
        <v>20</v>
      </c>
      <c r="C150" s="37" t="s">
        <v>68</v>
      </c>
      <c r="D150" s="36">
        <v>54</v>
      </c>
      <c r="E150" s="36">
        <v>57</v>
      </c>
      <c r="F150" s="36">
        <v>4</v>
      </c>
      <c r="G150" s="36">
        <v>7</v>
      </c>
      <c r="H150" s="23">
        <f t="shared" si="40"/>
        <v>4</v>
      </c>
      <c r="I150" s="24">
        <f t="shared" si="41"/>
        <v>8</v>
      </c>
      <c r="J150" s="25">
        <f t="shared" si="42"/>
        <v>0</v>
      </c>
      <c r="K150" s="26">
        <f t="shared" si="43"/>
        <v>0</v>
      </c>
      <c r="L150" s="21">
        <f t="shared" si="44"/>
        <v>0.812500000000001</v>
      </c>
      <c r="M150" s="22">
        <f t="shared" si="45"/>
        <v>0.85416666666666796</v>
      </c>
      <c r="N150" s="23">
        <f t="shared" si="46"/>
        <v>1</v>
      </c>
      <c r="O150" s="19">
        <f t="shared" si="47"/>
        <v>8</v>
      </c>
      <c r="P150"/>
      <c r="Q150"/>
      <c r="S150" s="27"/>
    </row>
    <row r="151" spans="1:19" x14ac:dyDescent="0.25">
      <c r="A151" s="36">
        <v>15280</v>
      </c>
      <c r="B151" s="36" t="s">
        <v>20</v>
      </c>
      <c r="C151" s="37" t="s">
        <v>68</v>
      </c>
      <c r="D151" s="36">
        <v>50</v>
      </c>
      <c r="E151" s="36">
        <v>53</v>
      </c>
      <c r="F151" s="36">
        <v>4</v>
      </c>
      <c r="G151" s="36">
        <v>7</v>
      </c>
      <c r="H151" s="23">
        <f t="shared" si="40"/>
        <v>4</v>
      </c>
      <c r="I151" s="24">
        <f t="shared" si="41"/>
        <v>8</v>
      </c>
      <c r="J151" s="25">
        <f t="shared" si="42"/>
        <v>0</v>
      </c>
      <c r="K151" s="26">
        <f t="shared" si="43"/>
        <v>0</v>
      </c>
      <c r="L151" s="21">
        <f t="shared" si="44"/>
        <v>0.77083333333333404</v>
      </c>
      <c r="M151" s="22">
        <f t="shared" si="45"/>
        <v>0.812500000000001</v>
      </c>
      <c r="N151" s="23">
        <f t="shared" si="46"/>
        <v>1</v>
      </c>
      <c r="O151" s="19">
        <f t="shared" si="47"/>
        <v>8</v>
      </c>
      <c r="P151"/>
      <c r="Q151"/>
      <c r="S151" s="27"/>
    </row>
    <row r="152" spans="1:19" x14ac:dyDescent="0.25">
      <c r="A152" s="36">
        <v>15279</v>
      </c>
      <c r="B152" s="36" t="s">
        <v>20</v>
      </c>
      <c r="C152" s="37" t="s">
        <v>68</v>
      </c>
      <c r="D152" s="36">
        <v>54</v>
      </c>
      <c r="E152" s="36">
        <v>57</v>
      </c>
      <c r="F152" s="36">
        <v>0</v>
      </c>
      <c r="G152" s="36">
        <v>3</v>
      </c>
      <c r="H152" s="23">
        <f t="shared" si="40"/>
        <v>4</v>
      </c>
      <c r="I152" s="24">
        <f t="shared" si="41"/>
        <v>8</v>
      </c>
      <c r="J152" s="25">
        <f t="shared" si="42"/>
        <v>0</v>
      </c>
      <c r="K152" s="26">
        <f t="shared" si="43"/>
        <v>0</v>
      </c>
      <c r="L152" s="21">
        <f t="shared" si="44"/>
        <v>0.812500000000001</v>
      </c>
      <c r="M152" s="22">
        <f t="shared" si="45"/>
        <v>0.85416666666666796</v>
      </c>
      <c r="N152" s="23">
        <f t="shared" si="46"/>
        <v>1</v>
      </c>
      <c r="O152" s="19">
        <f t="shared" si="47"/>
        <v>8</v>
      </c>
      <c r="P152"/>
      <c r="Q152"/>
      <c r="S152" s="27"/>
    </row>
    <row r="153" spans="1:19" x14ac:dyDescent="0.25">
      <c r="A153" s="36">
        <v>15278</v>
      </c>
      <c r="B153" s="36" t="s">
        <v>20</v>
      </c>
      <c r="C153" s="37" t="s">
        <v>68</v>
      </c>
      <c r="D153" s="36">
        <v>50</v>
      </c>
      <c r="E153" s="36">
        <v>53</v>
      </c>
      <c r="F153" s="36">
        <v>0</v>
      </c>
      <c r="G153" s="36">
        <v>3</v>
      </c>
      <c r="H153" s="23">
        <f t="shared" si="40"/>
        <v>4</v>
      </c>
      <c r="I153" s="24">
        <f t="shared" si="41"/>
        <v>8</v>
      </c>
      <c r="J153" s="25">
        <f t="shared" si="42"/>
        <v>0</v>
      </c>
      <c r="K153" s="26">
        <f t="shared" si="43"/>
        <v>0</v>
      </c>
      <c r="L153" s="21">
        <f t="shared" si="44"/>
        <v>0.77083333333333404</v>
      </c>
      <c r="M153" s="22">
        <f t="shared" si="45"/>
        <v>0.812500000000001</v>
      </c>
      <c r="N153" s="23">
        <f t="shared" si="46"/>
        <v>1</v>
      </c>
      <c r="O153" s="19">
        <f t="shared" si="47"/>
        <v>8</v>
      </c>
      <c r="P153"/>
      <c r="Q153"/>
      <c r="S153" s="27"/>
    </row>
    <row r="154" spans="1:19" x14ac:dyDescent="0.25">
      <c r="A154" s="36">
        <v>15381</v>
      </c>
      <c r="B154" s="36" t="s">
        <v>20</v>
      </c>
      <c r="C154" s="37" t="s">
        <v>69</v>
      </c>
      <c r="D154" s="36">
        <v>50</v>
      </c>
      <c r="E154" s="36">
        <v>53</v>
      </c>
      <c r="F154" s="36">
        <v>4</v>
      </c>
      <c r="G154" s="36">
        <v>4</v>
      </c>
      <c r="H154" s="23">
        <f t="shared" si="40"/>
        <v>1</v>
      </c>
      <c r="I154" s="24">
        <f t="shared" si="41"/>
        <v>2</v>
      </c>
      <c r="J154" s="25">
        <f t="shared" si="42"/>
        <v>0</v>
      </c>
      <c r="K154" s="26">
        <f t="shared" si="43"/>
        <v>0</v>
      </c>
      <c r="L154" s="21">
        <f t="shared" si="44"/>
        <v>0.77083333333333404</v>
      </c>
      <c r="M154" s="22">
        <f t="shared" si="45"/>
        <v>0.812500000000001</v>
      </c>
      <c r="N154" s="23">
        <f t="shared" si="46"/>
        <v>1</v>
      </c>
      <c r="O154" s="19">
        <f t="shared" si="47"/>
        <v>2</v>
      </c>
      <c r="P154"/>
      <c r="Q154"/>
      <c r="S154" s="27"/>
    </row>
    <row r="155" spans="1:19" x14ac:dyDescent="0.25">
      <c r="A155" s="36">
        <v>15380</v>
      </c>
      <c r="B155" s="36" t="s">
        <v>20</v>
      </c>
      <c r="C155" s="37" t="s">
        <v>69</v>
      </c>
      <c r="D155" s="36">
        <v>54</v>
      </c>
      <c r="E155" s="36">
        <v>57</v>
      </c>
      <c r="F155" s="36">
        <v>0</v>
      </c>
      <c r="G155" s="36">
        <v>1</v>
      </c>
      <c r="H155" s="23">
        <f t="shared" si="40"/>
        <v>2</v>
      </c>
      <c r="I155" s="24">
        <f t="shared" si="41"/>
        <v>4</v>
      </c>
      <c r="J155" s="25">
        <f t="shared" si="42"/>
        <v>0</v>
      </c>
      <c r="K155" s="26">
        <f t="shared" si="43"/>
        <v>0</v>
      </c>
      <c r="L155" s="21">
        <f t="shared" si="44"/>
        <v>0.812500000000001</v>
      </c>
      <c r="M155" s="22">
        <f t="shared" si="45"/>
        <v>0.85416666666666796</v>
      </c>
      <c r="N155" s="23">
        <f t="shared" si="46"/>
        <v>1</v>
      </c>
      <c r="O155" s="19">
        <f t="shared" si="47"/>
        <v>4</v>
      </c>
      <c r="P155"/>
      <c r="Q155"/>
      <c r="S155" s="27"/>
    </row>
    <row r="156" spans="1:19" x14ac:dyDescent="0.25">
      <c r="A156" s="36">
        <v>15263</v>
      </c>
      <c r="B156" s="36" t="s">
        <v>20</v>
      </c>
      <c r="C156" s="37" t="s">
        <v>69</v>
      </c>
      <c r="D156" s="36">
        <v>50</v>
      </c>
      <c r="E156" s="36">
        <v>53</v>
      </c>
      <c r="F156" s="36">
        <v>0</v>
      </c>
      <c r="G156" s="36">
        <v>3</v>
      </c>
      <c r="H156" s="23">
        <f t="shared" si="40"/>
        <v>4</v>
      </c>
      <c r="I156" s="24">
        <f t="shared" si="41"/>
        <v>8</v>
      </c>
      <c r="J156" s="25">
        <f t="shared" si="42"/>
        <v>0</v>
      </c>
      <c r="K156" s="26">
        <f t="shared" si="43"/>
        <v>0</v>
      </c>
      <c r="L156" s="21">
        <f t="shared" si="44"/>
        <v>0.77083333333333404</v>
      </c>
      <c r="M156" s="22">
        <f t="shared" si="45"/>
        <v>0.812500000000001</v>
      </c>
      <c r="N156" s="23">
        <f t="shared" si="46"/>
        <v>1</v>
      </c>
      <c r="O156" s="19">
        <f t="shared" si="47"/>
        <v>8</v>
      </c>
      <c r="P156"/>
      <c r="Q156"/>
      <c r="S156" s="27"/>
    </row>
    <row r="157" spans="1:19" x14ac:dyDescent="0.25">
      <c r="A157" s="36">
        <v>15277</v>
      </c>
      <c r="B157" s="36" t="s">
        <v>20</v>
      </c>
      <c r="C157" s="37" t="s">
        <v>70</v>
      </c>
      <c r="D157" s="36">
        <v>48</v>
      </c>
      <c r="E157" s="36">
        <v>51</v>
      </c>
      <c r="F157" s="36">
        <v>0</v>
      </c>
      <c r="G157" s="36">
        <v>0</v>
      </c>
      <c r="H157" s="23">
        <f t="shared" si="40"/>
        <v>1</v>
      </c>
      <c r="I157" s="24">
        <f t="shared" si="41"/>
        <v>2</v>
      </c>
      <c r="J157" s="25">
        <f t="shared" si="42"/>
        <v>0</v>
      </c>
      <c r="K157" s="26">
        <f t="shared" si="43"/>
        <v>0</v>
      </c>
      <c r="L157" s="21">
        <f t="shared" si="44"/>
        <v>0.750000000000001</v>
      </c>
      <c r="M157" s="22">
        <f t="shared" si="45"/>
        <v>0.79166666666666796</v>
      </c>
      <c r="N157" s="23">
        <f t="shared" si="46"/>
        <v>1</v>
      </c>
      <c r="O157" s="19">
        <f t="shared" si="47"/>
        <v>2</v>
      </c>
      <c r="P157"/>
      <c r="Q157"/>
      <c r="S157" s="27"/>
    </row>
    <row r="158" spans="1:19" x14ac:dyDescent="0.25">
      <c r="A158" s="36">
        <v>15256</v>
      </c>
      <c r="B158" s="36" t="s">
        <v>20</v>
      </c>
      <c r="C158" s="37" t="s">
        <v>71</v>
      </c>
      <c r="D158" s="36">
        <v>58</v>
      </c>
      <c r="E158" s="36">
        <v>61</v>
      </c>
      <c r="F158" s="36">
        <v>0</v>
      </c>
      <c r="G158" s="36">
        <v>3</v>
      </c>
      <c r="H158" s="23">
        <f t="shared" si="40"/>
        <v>4</v>
      </c>
      <c r="I158" s="24">
        <f t="shared" si="41"/>
        <v>8</v>
      </c>
      <c r="J158" s="25">
        <f t="shared" si="42"/>
        <v>0</v>
      </c>
      <c r="K158" s="26">
        <f t="shared" si="43"/>
        <v>0</v>
      </c>
      <c r="L158" s="21">
        <f t="shared" si="44"/>
        <v>0.85416666666666796</v>
      </c>
      <c r="M158" s="22">
        <f t="shared" si="45"/>
        <v>0.89583333333333404</v>
      </c>
      <c r="N158" s="23">
        <f t="shared" si="46"/>
        <v>1</v>
      </c>
      <c r="O158" s="19">
        <f t="shared" si="47"/>
        <v>8</v>
      </c>
      <c r="P158"/>
      <c r="Q158"/>
      <c r="S158" s="27"/>
    </row>
    <row r="159" spans="1:19" x14ac:dyDescent="0.25">
      <c r="A159" s="36">
        <v>15255</v>
      </c>
      <c r="B159" s="36" t="s">
        <v>20</v>
      </c>
      <c r="C159" s="37" t="s">
        <v>71</v>
      </c>
      <c r="D159" s="36">
        <v>54</v>
      </c>
      <c r="E159" s="36">
        <v>57</v>
      </c>
      <c r="F159" s="36">
        <v>4</v>
      </c>
      <c r="G159" s="36">
        <v>7</v>
      </c>
      <c r="H159" s="23">
        <f t="shared" si="40"/>
        <v>4</v>
      </c>
      <c r="I159" s="24">
        <f t="shared" si="41"/>
        <v>8</v>
      </c>
      <c r="J159" s="25">
        <f t="shared" si="42"/>
        <v>0</v>
      </c>
      <c r="K159" s="26">
        <f t="shared" si="43"/>
        <v>0</v>
      </c>
      <c r="L159" s="21">
        <f t="shared" si="44"/>
        <v>0.812500000000001</v>
      </c>
      <c r="M159" s="22">
        <f t="shared" si="45"/>
        <v>0.85416666666666796</v>
      </c>
      <c r="N159" s="23">
        <f t="shared" si="46"/>
        <v>1</v>
      </c>
      <c r="O159" s="19">
        <f t="shared" si="47"/>
        <v>8</v>
      </c>
      <c r="P159"/>
      <c r="Q159"/>
      <c r="S159" s="27"/>
    </row>
    <row r="160" spans="1:19" x14ac:dyDescent="0.25">
      <c r="A160" s="36">
        <v>15239</v>
      </c>
      <c r="B160" s="36" t="s">
        <v>20</v>
      </c>
      <c r="C160" s="37" t="s">
        <v>71</v>
      </c>
      <c r="D160" s="36">
        <v>54</v>
      </c>
      <c r="E160" s="36">
        <v>57</v>
      </c>
      <c r="F160" s="36">
        <v>0</v>
      </c>
      <c r="G160" s="36">
        <v>3</v>
      </c>
      <c r="H160" s="23">
        <f t="shared" si="40"/>
        <v>4</v>
      </c>
      <c r="I160" s="24">
        <f t="shared" si="41"/>
        <v>8</v>
      </c>
      <c r="J160" s="25">
        <f t="shared" si="42"/>
        <v>0</v>
      </c>
      <c r="K160" s="26">
        <f t="shared" si="43"/>
        <v>0</v>
      </c>
      <c r="L160" s="21">
        <f t="shared" si="44"/>
        <v>0.812500000000001</v>
      </c>
      <c r="M160" s="22">
        <f t="shared" si="45"/>
        <v>0.85416666666666796</v>
      </c>
      <c r="N160" s="23">
        <f t="shared" si="46"/>
        <v>1</v>
      </c>
      <c r="O160" s="19">
        <f t="shared" si="47"/>
        <v>8</v>
      </c>
      <c r="P160"/>
      <c r="Q160"/>
      <c r="S160" s="27"/>
    </row>
    <row r="161" spans="1:19" x14ac:dyDescent="0.25">
      <c r="A161" s="36">
        <v>15238</v>
      </c>
      <c r="B161" s="36" t="s">
        <v>20</v>
      </c>
      <c r="C161" s="37" t="s">
        <v>71</v>
      </c>
      <c r="D161" s="36">
        <v>50</v>
      </c>
      <c r="E161" s="36">
        <v>53</v>
      </c>
      <c r="F161" s="36">
        <v>4</v>
      </c>
      <c r="G161" s="36">
        <v>7</v>
      </c>
      <c r="H161" s="23">
        <f t="shared" si="40"/>
        <v>4</v>
      </c>
      <c r="I161" s="24">
        <f t="shared" si="41"/>
        <v>8</v>
      </c>
      <c r="J161" s="25">
        <f t="shared" si="42"/>
        <v>0</v>
      </c>
      <c r="K161" s="26">
        <f t="shared" si="43"/>
        <v>0</v>
      </c>
      <c r="L161" s="21">
        <f t="shared" si="44"/>
        <v>0.77083333333333404</v>
      </c>
      <c r="M161" s="22">
        <f t="shared" si="45"/>
        <v>0.812500000000001</v>
      </c>
      <c r="N161" s="23">
        <f t="shared" si="46"/>
        <v>1</v>
      </c>
      <c r="O161" s="19">
        <f t="shared" si="47"/>
        <v>8</v>
      </c>
      <c r="P161"/>
      <c r="Q161"/>
      <c r="S161" s="27"/>
    </row>
    <row r="162" spans="1:19" x14ac:dyDescent="0.25">
      <c r="A162" s="36">
        <v>15237</v>
      </c>
      <c r="B162" s="36" t="s">
        <v>20</v>
      </c>
      <c r="C162" s="37" t="s">
        <v>71</v>
      </c>
      <c r="D162" s="36">
        <v>50</v>
      </c>
      <c r="E162" s="36">
        <v>53</v>
      </c>
      <c r="F162" s="36">
        <v>0</v>
      </c>
      <c r="G162" s="36">
        <v>3</v>
      </c>
      <c r="H162" s="23">
        <f t="shared" si="40"/>
        <v>4</v>
      </c>
      <c r="I162" s="24">
        <f t="shared" si="41"/>
        <v>8</v>
      </c>
      <c r="J162" s="25">
        <f t="shared" si="42"/>
        <v>0</v>
      </c>
      <c r="K162" s="26">
        <f t="shared" si="43"/>
        <v>0</v>
      </c>
      <c r="L162" s="21">
        <f t="shared" si="44"/>
        <v>0.77083333333333404</v>
      </c>
      <c r="M162" s="22">
        <f t="shared" si="45"/>
        <v>0.812500000000001</v>
      </c>
      <c r="N162" s="23">
        <f t="shared" si="46"/>
        <v>1</v>
      </c>
      <c r="O162" s="19">
        <f t="shared" si="47"/>
        <v>8</v>
      </c>
      <c r="P162"/>
      <c r="Q162"/>
      <c r="S162" s="27"/>
    </row>
    <row r="163" spans="1:19" x14ac:dyDescent="0.25">
      <c r="A163" s="36">
        <v>15294</v>
      </c>
      <c r="B163" s="36" t="s">
        <v>20</v>
      </c>
      <c r="C163" s="37" t="s">
        <v>72</v>
      </c>
      <c r="D163" s="36">
        <v>54</v>
      </c>
      <c r="E163" s="36">
        <v>57</v>
      </c>
      <c r="F163" s="36">
        <v>2</v>
      </c>
      <c r="G163" s="36">
        <v>2</v>
      </c>
      <c r="H163" s="23">
        <f t="shared" si="40"/>
        <v>1</v>
      </c>
      <c r="I163" s="24">
        <f t="shared" si="41"/>
        <v>2</v>
      </c>
      <c r="J163" s="25">
        <f t="shared" si="42"/>
        <v>0</v>
      </c>
      <c r="K163" s="26">
        <f t="shared" si="43"/>
        <v>0</v>
      </c>
      <c r="L163" s="21">
        <f t="shared" si="44"/>
        <v>0.812500000000001</v>
      </c>
      <c r="M163" s="22">
        <f t="shared" si="45"/>
        <v>0.85416666666666796</v>
      </c>
      <c r="N163" s="23">
        <f t="shared" si="46"/>
        <v>1</v>
      </c>
      <c r="O163" s="19">
        <f t="shared" si="47"/>
        <v>2</v>
      </c>
      <c r="P163"/>
      <c r="Q163"/>
      <c r="S163" s="27"/>
    </row>
    <row r="164" spans="1:19" x14ac:dyDescent="0.25">
      <c r="A164" s="36">
        <v>15282</v>
      </c>
      <c r="B164" s="36" t="s">
        <v>20</v>
      </c>
      <c r="C164" s="37" t="s">
        <v>72</v>
      </c>
      <c r="D164" s="36">
        <v>50</v>
      </c>
      <c r="E164" s="36">
        <v>53</v>
      </c>
      <c r="F164" s="36">
        <v>5</v>
      </c>
      <c r="G164" s="36">
        <v>7</v>
      </c>
      <c r="H164" s="23">
        <f t="shared" si="40"/>
        <v>3</v>
      </c>
      <c r="I164" s="24">
        <f t="shared" si="41"/>
        <v>6</v>
      </c>
      <c r="J164" s="25">
        <f t="shared" si="42"/>
        <v>0</v>
      </c>
      <c r="K164" s="26">
        <f t="shared" si="43"/>
        <v>0</v>
      </c>
      <c r="L164" s="21">
        <f t="shared" si="44"/>
        <v>0.77083333333333404</v>
      </c>
      <c r="M164" s="22">
        <f t="shared" si="45"/>
        <v>0.812500000000001</v>
      </c>
      <c r="N164" s="23">
        <f t="shared" si="46"/>
        <v>1</v>
      </c>
      <c r="O164" s="19">
        <f t="shared" si="47"/>
        <v>6</v>
      </c>
      <c r="P164"/>
      <c r="Q164"/>
      <c r="S164" s="27"/>
    </row>
    <row r="165" spans="1:19" x14ac:dyDescent="0.25">
      <c r="A165" s="36">
        <v>15262</v>
      </c>
      <c r="B165" s="36" t="s">
        <v>20</v>
      </c>
      <c r="C165" s="37" t="s">
        <v>72</v>
      </c>
      <c r="D165" s="36">
        <v>54</v>
      </c>
      <c r="E165" s="36">
        <v>57</v>
      </c>
      <c r="F165" s="36">
        <v>0</v>
      </c>
      <c r="G165" s="36">
        <v>1</v>
      </c>
      <c r="H165" s="23">
        <f t="shared" si="40"/>
        <v>2</v>
      </c>
      <c r="I165" s="24">
        <f t="shared" si="41"/>
        <v>4</v>
      </c>
      <c r="J165" s="25">
        <f t="shared" si="42"/>
        <v>0</v>
      </c>
      <c r="K165" s="26">
        <f t="shared" si="43"/>
        <v>0</v>
      </c>
      <c r="L165" s="21">
        <f t="shared" si="44"/>
        <v>0.812500000000001</v>
      </c>
      <c r="M165" s="22">
        <f t="shared" si="45"/>
        <v>0.85416666666666796</v>
      </c>
      <c r="N165" s="23">
        <f t="shared" si="46"/>
        <v>1</v>
      </c>
      <c r="O165" s="19">
        <f t="shared" si="47"/>
        <v>4</v>
      </c>
      <c r="S165" s="27"/>
    </row>
    <row r="166" spans="1:19" x14ac:dyDescent="0.25">
      <c r="A166" s="36">
        <v>15233</v>
      </c>
      <c r="B166" s="36" t="s">
        <v>20</v>
      </c>
      <c r="C166" s="37" t="s">
        <v>72</v>
      </c>
      <c r="D166" s="36">
        <v>58</v>
      </c>
      <c r="E166" s="36">
        <v>61</v>
      </c>
      <c r="F166" s="36">
        <v>0</v>
      </c>
      <c r="G166" s="36">
        <v>0</v>
      </c>
      <c r="H166" s="23">
        <f t="shared" si="40"/>
        <v>1</v>
      </c>
      <c r="I166" s="24">
        <f t="shared" si="41"/>
        <v>2</v>
      </c>
      <c r="J166" s="25">
        <f t="shared" si="42"/>
        <v>0</v>
      </c>
      <c r="K166" s="26">
        <f t="shared" si="43"/>
        <v>0</v>
      </c>
      <c r="L166" s="21">
        <f t="shared" si="44"/>
        <v>0.85416666666666796</v>
      </c>
      <c r="M166" s="22">
        <f t="shared" si="45"/>
        <v>0.89583333333333404</v>
      </c>
      <c r="N166" s="23">
        <f t="shared" si="46"/>
        <v>1</v>
      </c>
      <c r="O166" s="19">
        <f t="shared" si="47"/>
        <v>2</v>
      </c>
      <c r="S166" s="27"/>
    </row>
    <row r="167" spans="1:19" x14ac:dyDescent="0.25">
      <c r="A167" s="36">
        <v>15231</v>
      </c>
      <c r="B167" s="36" t="s">
        <v>20</v>
      </c>
      <c r="C167" s="37" t="s">
        <v>72</v>
      </c>
      <c r="D167" s="36">
        <v>50</v>
      </c>
      <c r="E167" s="36">
        <v>53</v>
      </c>
      <c r="F167" s="36">
        <v>0</v>
      </c>
      <c r="G167" s="36">
        <v>3</v>
      </c>
      <c r="H167" s="23">
        <f t="shared" si="40"/>
        <v>4</v>
      </c>
      <c r="I167" s="24">
        <f t="shared" si="41"/>
        <v>8</v>
      </c>
      <c r="J167" s="25">
        <f t="shared" si="42"/>
        <v>0</v>
      </c>
      <c r="K167" s="26">
        <f t="shared" si="43"/>
        <v>0</v>
      </c>
      <c r="L167" s="21">
        <f t="shared" si="44"/>
        <v>0.77083333333333404</v>
      </c>
      <c r="M167" s="22">
        <f t="shared" si="45"/>
        <v>0.812500000000001</v>
      </c>
      <c r="N167" s="23">
        <f t="shared" si="46"/>
        <v>1</v>
      </c>
      <c r="O167" s="19">
        <f t="shared" si="47"/>
        <v>8</v>
      </c>
      <c r="S167" s="27"/>
    </row>
    <row r="168" spans="1:19" x14ac:dyDescent="0.25">
      <c r="A168" s="36">
        <v>15236</v>
      </c>
      <c r="B168" s="36" t="s">
        <v>20</v>
      </c>
      <c r="C168" s="37" t="s">
        <v>73</v>
      </c>
      <c r="D168" s="36">
        <v>50</v>
      </c>
      <c r="E168" s="36">
        <v>53</v>
      </c>
      <c r="F168" s="36">
        <v>4</v>
      </c>
      <c r="G168" s="36">
        <v>7</v>
      </c>
      <c r="H168" s="23">
        <f t="shared" si="40"/>
        <v>4</v>
      </c>
      <c r="I168" s="24">
        <f t="shared" si="41"/>
        <v>8</v>
      </c>
      <c r="J168" s="25">
        <f t="shared" si="42"/>
        <v>0</v>
      </c>
      <c r="K168" s="26">
        <f t="shared" si="43"/>
        <v>0</v>
      </c>
      <c r="L168" s="21">
        <f t="shared" si="44"/>
        <v>0.77083333333333404</v>
      </c>
      <c r="M168" s="22">
        <f t="shared" si="45"/>
        <v>0.812500000000001</v>
      </c>
      <c r="N168" s="23">
        <f t="shared" si="46"/>
        <v>1</v>
      </c>
      <c r="O168" s="19">
        <f t="shared" si="47"/>
        <v>8</v>
      </c>
      <c r="S168" s="27"/>
    </row>
    <row r="169" spans="1:19" x14ac:dyDescent="0.25">
      <c r="A169" s="36">
        <v>15217</v>
      </c>
      <c r="B169" s="36" t="s">
        <v>20</v>
      </c>
      <c r="C169" s="37" t="s">
        <v>73</v>
      </c>
      <c r="D169" s="36">
        <v>54</v>
      </c>
      <c r="E169" s="36">
        <v>57</v>
      </c>
      <c r="F169" s="36">
        <v>0</v>
      </c>
      <c r="G169" s="36">
        <v>3</v>
      </c>
      <c r="H169" s="23">
        <f t="shared" si="40"/>
        <v>4</v>
      </c>
      <c r="I169" s="24">
        <f t="shared" si="41"/>
        <v>8</v>
      </c>
      <c r="J169" s="25">
        <f t="shared" si="42"/>
        <v>0</v>
      </c>
      <c r="K169" s="26">
        <f t="shared" si="43"/>
        <v>0</v>
      </c>
      <c r="L169" s="21">
        <f t="shared" si="44"/>
        <v>0.812500000000001</v>
      </c>
      <c r="M169" s="22">
        <f t="shared" si="45"/>
        <v>0.85416666666666796</v>
      </c>
      <c r="N169" s="23">
        <f t="shared" si="46"/>
        <v>1</v>
      </c>
      <c r="O169" s="19">
        <f t="shared" si="47"/>
        <v>8</v>
      </c>
      <c r="S169" s="27"/>
    </row>
    <row r="170" spans="1:19" x14ac:dyDescent="0.25">
      <c r="A170" s="36">
        <v>15216</v>
      </c>
      <c r="B170" s="36" t="s">
        <v>20</v>
      </c>
      <c r="C170" s="37" t="s">
        <v>73</v>
      </c>
      <c r="D170" s="36">
        <v>50</v>
      </c>
      <c r="E170" s="36">
        <v>53</v>
      </c>
      <c r="F170" s="36">
        <v>0</v>
      </c>
      <c r="G170" s="36">
        <v>3</v>
      </c>
      <c r="H170" s="23">
        <f t="shared" si="40"/>
        <v>4</v>
      </c>
      <c r="I170" s="24">
        <f t="shared" si="41"/>
        <v>8</v>
      </c>
      <c r="J170" s="25">
        <f t="shared" si="42"/>
        <v>0</v>
      </c>
      <c r="K170" s="26">
        <f t="shared" si="43"/>
        <v>0</v>
      </c>
      <c r="L170" s="21">
        <f t="shared" si="44"/>
        <v>0.77083333333333404</v>
      </c>
      <c r="M170" s="22">
        <f t="shared" si="45"/>
        <v>0.812500000000001</v>
      </c>
      <c r="N170" s="23">
        <f t="shared" si="46"/>
        <v>1</v>
      </c>
      <c r="O170" s="19">
        <f t="shared" si="47"/>
        <v>8</v>
      </c>
      <c r="S170" s="27"/>
    </row>
    <row r="171" spans="1:19" x14ac:dyDescent="0.25">
      <c r="A171" s="36">
        <v>15242</v>
      </c>
      <c r="B171" s="36" t="s">
        <v>20</v>
      </c>
      <c r="C171" s="37" t="s">
        <v>74</v>
      </c>
      <c r="D171" s="36">
        <v>50</v>
      </c>
      <c r="E171" s="36">
        <v>53</v>
      </c>
      <c r="F171" s="36">
        <v>0</v>
      </c>
      <c r="G171" s="36">
        <v>2</v>
      </c>
      <c r="H171" s="23">
        <f t="shared" si="40"/>
        <v>3</v>
      </c>
      <c r="I171" s="24">
        <f t="shared" si="41"/>
        <v>6</v>
      </c>
      <c r="J171" s="25">
        <f t="shared" si="42"/>
        <v>0</v>
      </c>
      <c r="K171" s="26">
        <f t="shared" si="43"/>
        <v>0</v>
      </c>
      <c r="L171" s="21">
        <f t="shared" si="44"/>
        <v>0.77083333333333404</v>
      </c>
      <c r="M171" s="22">
        <f t="shared" si="45"/>
        <v>0.812500000000001</v>
      </c>
      <c r="N171" s="23">
        <f t="shared" si="46"/>
        <v>1</v>
      </c>
      <c r="O171" s="19">
        <f t="shared" si="47"/>
        <v>6</v>
      </c>
      <c r="S171" s="27"/>
    </row>
    <row r="172" spans="1:19" x14ac:dyDescent="0.25">
      <c r="A172" s="36">
        <v>15235</v>
      </c>
      <c r="B172" s="36" t="s">
        <v>20</v>
      </c>
      <c r="C172" s="37" t="s">
        <v>74</v>
      </c>
      <c r="D172" s="36">
        <v>58</v>
      </c>
      <c r="E172" s="36">
        <v>61</v>
      </c>
      <c r="F172" s="36">
        <v>1</v>
      </c>
      <c r="G172" s="36">
        <v>1</v>
      </c>
      <c r="H172" s="23">
        <f t="shared" si="40"/>
        <v>1</v>
      </c>
      <c r="I172" s="24">
        <f t="shared" si="41"/>
        <v>2</v>
      </c>
      <c r="J172" s="25">
        <f t="shared" si="42"/>
        <v>0</v>
      </c>
      <c r="K172" s="26">
        <f t="shared" si="43"/>
        <v>0</v>
      </c>
      <c r="L172" s="21">
        <f t="shared" si="44"/>
        <v>0.85416666666666796</v>
      </c>
      <c r="M172" s="22">
        <f t="shared" si="45"/>
        <v>0.89583333333333404</v>
      </c>
      <c r="N172" s="23">
        <f t="shared" si="46"/>
        <v>1</v>
      </c>
      <c r="O172" s="19">
        <f t="shared" si="47"/>
        <v>2</v>
      </c>
      <c r="S172" s="27"/>
    </row>
    <row r="173" spans="1:19" x14ac:dyDescent="0.25">
      <c r="A173" s="36">
        <v>15234</v>
      </c>
      <c r="B173" s="36" t="s">
        <v>20</v>
      </c>
      <c r="C173" s="37" t="s">
        <v>74</v>
      </c>
      <c r="D173" s="36">
        <v>58</v>
      </c>
      <c r="E173" s="36">
        <v>61</v>
      </c>
      <c r="F173" s="36">
        <v>0</v>
      </c>
      <c r="G173" s="36">
        <v>0</v>
      </c>
      <c r="H173" s="23">
        <f t="shared" si="40"/>
        <v>1</v>
      </c>
      <c r="I173" s="24">
        <f t="shared" si="41"/>
        <v>2</v>
      </c>
      <c r="J173" s="25">
        <f t="shared" si="42"/>
        <v>0</v>
      </c>
      <c r="K173" s="26">
        <f t="shared" si="43"/>
        <v>0</v>
      </c>
      <c r="L173" s="21">
        <f t="shared" si="44"/>
        <v>0.85416666666666796</v>
      </c>
      <c r="M173" s="22">
        <f t="shared" si="45"/>
        <v>0.89583333333333404</v>
      </c>
      <c r="N173" s="23">
        <f t="shared" si="46"/>
        <v>1</v>
      </c>
      <c r="O173" s="19">
        <f t="shared" si="47"/>
        <v>2</v>
      </c>
      <c r="S173" s="27"/>
    </row>
    <row r="174" spans="1:19" x14ac:dyDescent="0.25">
      <c r="A174" s="36">
        <v>15218</v>
      </c>
      <c r="B174" s="36" t="s">
        <v>20</v>
      </c>
      <c r="C174" s="37" t="s">
        <v>75</v>
      </c>
      <c r="D174" s="36">
        <v>50</v>
      </c>
      <c r="E174" s="36">
        <v>53</v>
      </c>
      <c r="F174" s="36">
        <v>0</v>
      </c>
      <c r="G174" s="36">
        <v>0</v>
      </c>
      <c r="H174" s="23">
        <f t="shared" si="40"/>
        <v>1</v>
      </c>
      <c r="I174" s="24">
        <f t="shared" si="41"/>
        <v>2</v>
      </c>
      <c r="J174" s="25">
        <f t="shared" si="42"/>
        <v>0</v>
      </c>
      <c r="K174" s="26">
        <f t="shared" si="43"/>
        <v>0</v>
      </c>
      <c r="L174" s="21">
        <f t="shared" si="44"/>
        <v>0.77083333333333404</v>
      </c>
      <c r="M174" s="22">
        <f t="shared" si="45"/>
        <v>0.812500000000001</v>
      </c>
      <c r="N174" s="23">
        <f t="shared" si="46"/>
        <v>1</v>
      </c>
      <c r="O174" s="19">
        <f t="shared" si="47"/>
        <v>2</v>
      </c>
      <c r="S174" s="27"/>
    </row>
    <row r="175" spans="1:19" x14ac:dyDescent="0.25">
      <c r="A175" s="36">
        <v>15211</v>
      </c>
      <c r="B175" s="36" t="s">
        <v>20</v>
      </c>
      <c r="C175" s="37" t="s">
        <v>76</v>
      </c>
      <c r="D175" s="36">
        <v>50</v>
      </c>
      <c r="E175" s="36">
        <v>53</v>
      </c>
      <c r="F175" s="36">
        <v>4</v>
      </c>
      <c r="G175" s="36">
        <v>7</v>
      </c>
      <c r="H175" s="23">
        <f t="shared" si="40"/>
        <v>4</v>
      </c>
      <c r="I175" s="24">
        <f t="shared" si="41"/>
        <v>8</v>
      </c>
      <c r="J175" s="25">
        <f t="shared" si="42"/>
        <v>0</v>
      </c>
      <c r="K175" s="26">
        <f t="shared" si="43"/>
        <v>0</v>
      </c>
      <c r="L175" s="21">
        <f t="shared" si="44"/>
        <v>0.77083333333333404</v>
      </c>
      <c r="M175" s="22">
        <f t="shared" si="45"/>
        <v>0.812500000000001</v>
      </c>
      <c r="N175" s="23">
        <f t="shared" si="46"/>
        <v>1</v>
      </c>
      <c r="O175" s="19">
        <f t="shared" si="47"/>
        <v>8</v>
      </c>
      <c r="S175" s="27"/>
    </row>
    <row r="176" spans="1:19" x14ac:dyDescent="0.25">
      <c r="A176" s="36">
        <v>15206</v>
      </c>
      <c r="B176" s="36" t="s">
        <v>20</v>
      </c>
      <c r="C176" s="37" t="s">
        <v>76</v>
      </c>
      <c r="D176" s="36">
        <v>54</v>
      </c>
      <c r="E176" s="36">
        <v>57</v>
      </c>
      <c r="F176" s="36">
        <v>0</v>
      </c>
      <c r="G176" s="36">
        <v>3</v>
      </c>
      <c r="H176" s="23">
        <f t="shared" si="40"/>
        <v>4</v>
      </c>
      <c r="I176" s="24">
        <f t="shared" si="41"/>
        <v>8</v>
      </c>
      <c r="J176" s="25">
        <f t="shared" si="42"/>
        <v>0</v>
      </c>
      <c r="K176" s="26">
        <f t="shared" si="43"/>
        <v>0</v>
      </c>
      <c r="L176" s="21">
        <f t="shared" si="44"/>
        <v>0.812500000000001</v>
      </c>
      <c r="M176" s="22">
        <f t="shared" si="45"/>
        <v>0.85416666666666796</v>
      </c>
      <c r="N176" s="23">
        <f t="shared" si="46"/>
        <v>1</v>
      </c>
      <c r="O176" s="19">
        <f t="shared" si="47"/>
        <v>8</v>
      </c>
      <c r="S176" s="27"/>
    </row>
    <row r="177" spans="1:19" x14ac:dyDescent="0.25">
      <c r="A177" s="36">
        <v>15205</v>
      </c>
      <c r="B177" s="36" t="s">
        <v>20</v>
      </c>
      <c r="C177" s="37" t="s">
        <v>76</v>
      </c>
      <c r="D177" s="36">
        <v>50</v>
      </c>
      <c r="E177" s="36">
        <v>53</v>
      </c>
      <c r="F177" s="36">
        <v>0</v>
      </c>
      <c r="G177" s="36">
        <v>3</v>
      </c>
      <c r="H177" s="23">
        <f t="shared" si="40"/>
        <v>4</v>
      </c>
      <c r="I177" s="24">
        <f t="shared" si="41"/>
        <v>8</v>
      </c>
      <c r="J177" s="25">
        <f t="shared" si="42"/>
        <v>0</v>
      </c>
      <c r="K177" s="26">
        <f t="shared" si="43"/>
        <v>0</v>
      </c>
      <c r="L177" s="21">
        <f t="shared" si="44"/>
        <v>0.77083333333333404</v>
      </c>
      <c r="M177" s="22">
        <f t="shared" si="45"/>
        <v>0.812500000000001</v>
      </c>
      <c r="N177" s="23">
        <f t="shared" si="46"/>
        <v>1</v>
      </c>
      <c r="O177" s="19">
        <f t="shared" si="47"/>
        <v>8</v>
      </c>
      <c r="S177" s="27"/>
    </row>
    <row r="178" spans="1:19" x14ac:dyDescent="0.25">
      <c r="A178" s="36">
        <v>15215</v>
      </c>
      <c r="B178" s="36" t="s">
        <v>20</v>
      </c>
      <c r="C178" s="37" t="s">
        <v>77</v>
      </c>
      <c r="D178" s="36">
        <v>54</v>
      </c>
      <c r="E178" s="36">
        <v>57</v>
      </c>
      <c r="F178" s="36">
        <v>0</v>
      </c>
      <c r="G178" s="36">
        <v>4</v>
      </c>
      <c r="H178" s="23">
        <f t="shared" si="40"/>
        <v>5</v>
      </c>
      <c r="I178" s="24">
        <f t="shared" si="41"/>
        <v>10</v>
      </c>
      <c r="J178" s="25">
        <f t="shared" si="42"/>
        <v>0</v>
      </c>
      <c r="K178" s="26">
        <f t="shared" si="43"/>
        <v>0</v>
      </c>
      <c r="L178" s="21">
        <f t="shared" si="44"/>
        <v>0.812500000000001</v>
      </c>
      <c r="M178" s="22">
        <f t="shared" si="45"/>
        <v>0.85416666666666796</v>
      </c>
      <c r="N178" s="23">
        <f t="shared" si="46"/>
        <v>1</v>
      </c>
      <c r="O178" s="19">
        <f t="shared" si="47"/>
        <v>10</v>
      </c>
      <c r="S178" s="27"/>
    </row>
    <row r="179" spans="1:19" x14ac:dyDescent="0.25">
      <c r="A179" s="36">
        <v>15202</v>
      </c>
      <c r="B179" s="36" t="s">
        <v>20</v>
      </c>
      <c r="C179" s="37" t="s">
        <v>77</v>
      </c>
      <c r="D179" s="36">
        <v>50</v>
      </c>
      <c r="E179" s="36">
        <v>53</v>
      </c>
      <c r="F179" s="36">
        <v>0</v>
      </c>
      <c r="G179" s="36">
        <v>3</v>
      </c>
      <c r="H179" s="23">
        <f t="shared" si="40"/>
        <v>4</v>
      </c>
      <c r="I179" s="24">
        <f t="shared" si="41"/>
        <v>8</v>
      </c>
      <c r="J179" s="25">
        <f t="shared" si="42"/>
        <v>0</v>
      </c>
      <c r="K179" s="26">
        <f t="shared" si="43"/>
        <v>0</v>
      </c>
      <c r="L179" s="21">
        <f t="shared" si="44"/>
        <v>0.77083333333333404</v>
      </c>
      <c r="M179" s="22">
        <f t="shared" si="45"/>
        <v>0.812500000000001</v>
      </c>
      <c r="N179" s="23">
        <f t="shared" si="46"/>
        <v>1</v>
      </c>
      <c r="O179" s="19">
        <f t="shared" si="47"/>
        <v>8</v>
      </c>
      <c r="S179" s="27"/>
    </row>
    <row r="180" spans="1:19" x14ac:dyDescent="0.25">
      <c r="A180" s="36">
        <v>15210</v>
      </c>
      <c r="B180" s="36" t="s">
        <v>20</v>
      </c>
      <c r="C180" s="37" t="s">
        <v>78</v>
      </c>
      <c r="D180" s="36">
        <v>50</v>
      </c>
      <c r="E180" s="36">
        <v>53</v>
      </c>
      <c r="F180" s="36">
        <v>3</v>
      </c>
      <c r="G180" s="36">
        <v>3</v>
      </c>
      <c r="H180" s="23">
        <f t="shared" si="40"/>
        <v>1</v>
      </c>
      <c r="I180" s="24">
        <f t="shared" si="41"/>
        <v>2</v>
      </c>
      <c r="J180" s="25">
        <f t="shared" si="42"/>
        <v>0</v>
      </c>
      <c r="K180" s="26">
        <f t="shared" si="43"/>
        <v>0</v>
      </c>
      <c r="L180" s="21">
        <f t="shared" si="44"/>
        <v>0.77083333333333404</v>
      </c>
      <c r="M180" s="22">
        <f t="shared" si="45"/>
        <v>0.812500000000001</v>
      </c>
      <c r="N180" s="23">
        <f t="shared" si="46"/>
        <v>1</v>
      </c>
      <c r="O180" s="19">
        <f t="shared" si="47"/>
        <v>2</v>
      </c>
      <c r="S180" s="27"/>
    </row>
    <row r="181" spans="1:19" x14ac:dyDescent="0.25">
      <c r="A181" s="36">
        <v>15208</v>
      </c>
      <c r="B181" s="36" t="s">
        <v>20</v>
      </c>
      <c r="C181" s="37" t="s">
        <v>78</v>
      </c>
      <c r="D181" s="36">
        <v>50</v>
      </c>
      <c r="E181" s="36">
        <v>53</v>
      </c>
      <c r="F181" s="36">
        <v>0</v>
      </c>
      <c r="G181" s="36">
        <v>2</v>
      </c>
      <c r="H181" s="23">
        <f t="shared" si="40"/>
        <v>3</v>
      </c>
      <c r="I181" s="24">
        <f t="shared" si="41"/>
        <v>6</v>
      </c>
      <c r="J181" s="25">
        <f t="shared" si="42"/>
        <v>0</v>
      </c>
      <c r="K181" s="26">
        <f t="shared" si="43"/>
        <v>0</v>
      </c>
      <c r="L181" s="21">
        <f t="shared" si="44"/>
        <v>0.77083333333333404</v>
      </c>
      <c r="M181" s="22">
        <f t="shared" si="45"/>
        <v>0.812500000000001</v>
      </c>
      <c r="N181" s="23">
        <f t="shared" si="46"/>
        <v>1</v>
      </c>
      <c r="O181" s="19">
        <f t="shared" si="47"/>
        <v>6</v>
      </c>
      <c r="S181" s="27"/>
    </row>
    <row r="182" spans="1:19" x14ac:dyDescent="0.25">
      <c r="A182" s="36">
        <v>15207</v>
      </c>
      <c r="B182" s="36" t="s">
        <v>20</v>
      </c>
      <c r="C182" s="37" t="s">
        <v>79</v>
      </c>
      <c r="D182" s="36">
        <v>50</v>
      </c>
      <c r="E182" s="36">
        <v>53</v>
      </c>
      <c r="F182" s="36">
        <v>0</v>
      </c>
      <c r="G182" s="36">
        <v>2</v>
      </c>
      <c r="H182" s="23">
        <f t="shared" si="40"/>
        <v>3</v>
      </c>
      <c r="I182" s="24">
        <f t="shared" si="41"/>
        <v>6</v>
      </c>
      <c r="J182" s="25">
        <f t="shared" si="42"/>
        <v>0</v>
      </c>
      <c r="K182" s="26">
        <f t="shared" si="43"/>
        <v>0</v>
      </c>
      <c r="L182" s="21">
        <f t="shared" si="44"/>
        <v>0.77083333333333404</v>
      </c>
      <c r="M182" s="22">
        <f t="shared" si="45"/>
        <v>0.812500000000001</v>
      </c>
      <c r="N182" s="23">
        <f t="shared" si="46"/>
        <v>1</v>
      </c>
      <c r="O182" s="19">
        <f t="shared" si="47"/>
        <v>6</v>
      </c>
      <c r="S182" s="27"/>
    </row>
    <row r="183" spans="1:19" x14ac:dyDescent="0.25">
      <c r="A183" s="36">
        <v>15204</v>
      </c>
      <c r="B183" s="36" t="s">
        <v>20</v>
      </c>
      <c r="C183" s="37" t="s">
        <v>80</v>
      </c>
      <c r="D183" s="36">
        <v>54</v>
      </c>
      <c r="E183" s="36">
        <v>57</v>
      </c>
      <c r="F183" s="36">
        <v>0</v>
      </c>
      <c r="G183" s="36">
        <v>4</v>
      </c>
      <c r="H183" s="23">
        <f t="shared" si="40"/>
        <v>5</v>
      </c>
      <c r="I183" s="24">
        <f t="shared" si="41"/>
        <v>10</v>
      </c>
      <c r="J183" s="25">
        <f t="shared" si="42"/>
        <v>0</v>
      </c>
      <c r="K183" s="26">
        <f t="shared" si="43"/>
        <v>0</v>
      </c>
      <c r="L183" s="21">
        <f t="shared" si="44"/>
        <v>0.812500000000001</v>
      </c>
      <c r="M183" s="22">
        <f t="shared" si="45"/>
        <v>0.85416666666666796</v>
      </c>
      <c r="N183" s="23">
        <f t="shared" si="46"/>
        <v>1</v>
      </c>
      <c r="O183" s="19">
        <f t="shared" si="47"/>
        <v>10</v>
      </c>
      <c r="S183" s="27"/>
    </row>
    <row r="184" spans="1:19" x14ac:dyDescent="0.25">
      <c r="A184" s="36">
        <v>15201</v>
      </c>
      <c r="B184" s="36" t="s">
        <v>20</v>
      </c>
      <c r="C184" s="37" t="s">
        <v>80</v>
      </c>
      <c r="D184" s="36">
        <v>50</v>
      </c>
      <c r="E184" s="36">
        <v>53</v>
      </c>
      <c r="F184" s="36">
        <v>0</v>
      </c>
      <c r="G184" s="36">
        <v>2</v>
      </c>
      <c r="H184" s="23">
        <f t="shared" si="40"/>
        <v>3</v>
      </c>
      <c r="I184" s="24">
        <f t="shared" si="41"/>
        <v>6</v>
      </c>
      <c r="J184" s="25">
        <f t="shared" si="42"/>
        <v>0</v>
      </c>
      <c r="K184" s="26">
        <f t="shared" si="43"/>
        <v>0</v>
      </c>
      <c r="L184" s="21">
        <f t="shared" si="44"/>
        <v>0.77083333333333404</v>
      </c>
      <c r="M184" s="22">
        <f t="shared" si="45"/>
        <v>0.812500000000001</v>
      </c>
      <c r="N184" s="23">
        <f t="shared" si="46"/>
        <v>1</v>
      </c>
      <c r="O184" s="19">
        <f t="shared" si="47"/>
        <v>6</v>
      </c>
      <c r="S184" s="27"/>
    </row>
    <row r="185" spans="1:19" x14ac:dyDescent="0.25">
      <c r="A185" s="19"/>
      <c r="B185" s="19"/>
      <c r="C185" s="20"/>
      <c r="D185" s="19"/>
      <c r="E185" s="19"/>
      <c r="F185" s="19"/>
      <c r="G185" s="25"/>
      <c r="H185" s="25"/>
      <c r="I185" s="25"/>
      <c r="J185" s="25"/>
      <c r="K185" s="25"/>
      <c r="L185" s="31"/>
      <c r="M185" s="31"/>
      <c r="N185" s="25"/>
      <c r="O185" s="25"/>
      <c r="S185" s="27"/>
    </row>
    <row r="186" spans="1:19" x14ac:dyDescent="0.25">
      <c r="A186" s="19"/>
      <c r="B186" s="19"/>
      <c r="C186" s="20"/>
      <c r="D186" s="19"/>
      <c r="E186" s="19"/>
      <c r="F186" s="19"/>
      <c r="G186" s="25"/>
      <c r="H186" s="25"/>
      <c r="I186" s="25"/>
      <c r="J186" s="25"/>
      <c r="K186" s="25"/>
      <c r="L186" s="31"/>
      <c r="M186" s="31"/>
      <c r="N186" s="25"/>
      <c r="O186" s="25"/>
      <c r="S186" s="27"/>
    </row>
    <row r="187" spans="1:19" x14ac:dyDescent="0.25">
      <c r="S187" s="27"/>
    </row>
    <row r="188" spans="1:19" x14ac:dyDescent="0.25">
      <c r="S188" s="27"/>
    </row>
    <row r="189" spans="1:19" x14ac:dyDescent="0.25">
      <c r="S189" s="27"/>
    </row>
    <row r="190" spans="1:19" x14ac:dyDescent="0.25">
      <c r="S190" s="27"/>
    </row>
    <row r="191" spans="1:19" x14ac:dyDescent="0.25">
      <c r="S191" s="27"/>
    </row>
    <row r="192" spans="1:19" x14ac:dyDescent="0.25">
      <c r="S192" s="27"/>
    </row>
    <row r="193" spans="19:19" x14ac:dyDescent="0.25">
      <c r="S193" s="27"/>
    </row>
    <row r="194" spans="19:19" x14ac:dyDescent="0.25">
      <c r="S194" s="27"/>
    </row>
    <row r="195" spans="19:19" x14ac:dyDescent="0.25">
      <c r="S195" s="27"/>
    </row>
    <row r="196" spans="19:19" x14ac:dyDescent="0.25">
      <c r="S196" s="27"/>
    </row>
    <row r="197" spans="19:19" x14ac:dyDescent="0.25">
      <c r="S197" s="27"/>
    </row>
    <row r="198" spans="19:19" x14ac:dyDescent="0.25">
      <c r="S198" s="27"/>
    </row>
    <row r="199" spans="19:19" x14ac:dyDescent="0.25">
      <c r="S199" s="27"/>
    </row>
    <row r="200" spans="19:19" x14ac:dyDescent="0.25">
      <c r="S200" s="27"/>
    </row>
    <row r="201" spans="19:19" x14ac:dyDescent="0.25">
      <c r="S201" s="27"/>
    </row>
    <row r="202" spans="19:19" x14ac:dyDescent="0.25">
      <c r="S202" s="27"/>
    </row>
    <row r="203" spans="19:19" x14ac:dyDescent="0.25">
      <c r="S203" s="27"/>
    </row>
    <row r="204" spans="19:19" x14ac:dyDescent="0.25">
      <c r="S204" s="27"/>
    </row>
    <row r="205" spans="19:19" x14ac:dyDescent="0.25">
      <c r="S205" s="27"/>
    </row>
    <row r="206" spans="19:19" x14ac:dyDescent="0.25">
      <c r="S206" s="27"/>
    </row>
    <row r="207" spans="19:19" x14ac:dyDescent="0.25">
      <c r="S207" s="27"/>
    </row>
    <row r="208" spans="19:19" x14ac:dyDescent="0.25">
      <c r="S208" s="27"/>
    </row>
    <row r="209" spans="19:19" x14ac:dyDescent="0.25">
      <c r="S209" s="27"/>
    </row>
    <row r="210" spans="19:19" x14ac:dyDescent="0.25">
      <c r="S210" s="27"/>
    </row>
    <row r="211" spans="19:19" x14ac:dyDescent="0.25">
      <c r="S211" s="27"/>
    </row>
    <row r="212" spans="19:19" x14ac:dyDescent="0.25">
      <c r="S212" s="27"/>
    </row>
    <row r="213" spans="19:19" x14ac:dyDescent="0.25">
      <c r="S213" s="27"/>
    </row>
    <row r="214" spans="19:19" x14ac:dyDescent="0.25">
      <c r="S214" s="27"/>
    </row>
    <row r="215" spans="19:19" x14ac:dyDescent="0.25">
      <c r="S215" s="27"/>
    </row>
    <row r="216" spans="19:19" x14ac:dyDescent="0.25">
      <c r="S216" s="27"/>
    </row>
    <row r="217" spans="19:19" x14ac:dyDescent="0.25">
      <c r="S217" s="27"/>
    </row>
    <row r="218" spans="19:19" x14ac:dyDescent="0.25">
      <c r="S218" s="27"/>
    </row>
    <row r="219" spans="19:19" x14ac:dyDescent="0.25">
      <c r="S219" s="27"/>
    </row>
    <row r="220" spans="19:19" x14ac:dyDescent="0.25">
      <c r="S220" s="27"/>
    </row>
    <row r="221" spans="19:19" x14ac:dyDescent="0.25">
      <c r="S221" s="27"/>
    </row>
    <row r="222" spans="19:19" x14ac:dyDescent="0.25">
      <c r="S222" s="27"/>
    </row>
    <row r="223" spans="19:19" x14ac:dyDescent="0.25">
      <c r="S223" s="27"/>
    </row>
    <row r="224" spans="19:19" x14ac:dyDescent="0.25">
      <c r="S224" s="27"/>
    </row>
    <row r="225" spans="19:19" x14ac:dyDescent="0.25">
      <c r="S225" s="27"/>
    </row>
    <row r="226" spans="19:19" x14ac:dyDescent="0.25">
      <c r="S226" s="27"/>
    </row>
    <row r="227" spans="19:19" x14ac:dyDescent="0.25">
      <c r="S227" s="27"/>
    </row>
    <row r="228" spans="19:19" x14ac:dyDescent="0.25">
      <c r="S228" s="27"/>
    </row>
    <row r="229" spans="19:19" x14ac:dyDescent="0.25">
      <c r="S229" s="27"/>
    </row>
    <row r="230" spans="19:19" x14ac:dyDescent="0.25">
      <c r="S230" s="27"/>
    </row>
    <row r="231" spans="19:19" x14ac:dyDescent="0.25">
      <c r="S231" s="27"/>
    </row>
    <row r="232" spans="19:19" x14ac:dyDescent="0.25">
      <c r="S232" s="27"/>
    </row>
    <row r="233" spans="19:19" x14ac:dyDescent="0.25">
      <c r="S233" s="27"/>
    </row>
    <row r="234" spans="19:19" x14ac:dyDescent="0.25">
      <c r="S234" s="27"/>
    </row>
    <row r="235" spans="19:19" x14ac:dyDescent="0.25">
      <c r="S235" s="27"/>
    </row>
    <row r="236" spans="19:19" x14ac:dyDescent="0.25">
      <c r="S236" s="27"/>
    </row>
    <row r="237" spans="19:19" x14ac:dyDescent="0.25">
      <c r="S237" s="27"/>
    </row>
    <row r="238" spans="19:19" x14ac:dyDescent="0.25">
      <c r="S238" s="27"/>
    </row>
    <row r="239" spans="19:19" x14ac:dyDescent="0.25">
      <c r="S239" s="27"/>
    </row>
    <row r="240" spans="19:19" x14ac:dyDescent="0.25">
      <c r="S240" s="27"/>
    </row>
    <row r="241" spans="19:19" x14ac:dyDescent="0.25">
      <c r="S241" s="27"/>
    </row>
    <row r="242" spans="19:19" x14ac:dyDescent="0.25">
      <c r="S242" s="27"/>
    </row>
    <row r="243" spans="19:19" x14ac:dyDescent="0.25">
      <c r="S243" s="27"/>
    </row>
    <row r="244" spans="19:19" x14ac:dyDescent="0.25">
      <c r="S244" s="27"/>
    </row>
    <row r="245" spans="19:19" x14ac:dyDescent="0.25">
      <c r="S245" s="27"/>
    </row>
    <row r="246" spans="19:19" x14ac:dyDescent="0.25">
      <c r="S246" s="27"/>
    </row>
    <row r="247" spans="19:19" x14ac:dyDescent="0.25">
      <c r="S247" s="27"/>
    </row>
    <row r="248" spans="19:19" x14ac:dyDescent="0.25">
      <c r="S248" s="27"/>
    </row>
    <row r="249" spans="19:19" x14ac:dyDescent="0.25">
      <c r="S249" s="27"/>
    </row>
    <row r="250" spans="19:19" x14ac:dyDescent="0.25">
      <c r="S250" s="27"/>
    </row>
    <row r="251" spans="19:19" x14ac:dyDescent="0.25">
      <c r="S251" s="27"/>
    </row>
    <row r="252" spans="19:19" x14ac:dyDescent="0.25">
      <c r="S252" s="27"/>
    </row>
    <row r="253" spans="19:19" x14ac:dyDescent="0.25">
      <c r="S253" s="27"/>
    </row>
    <row r="254" spans="19:19" x14ac:dyDescent="0.25">
      <c r="S254" s="27"/>
    </row>
    <row r="255" spans="19:19" x14ac:dyDescent="0.25">
      <c r="S255" s="27"/>
    </row>
    <row r="256" spans="19:19" x14ac:dyDescent="0.25">
      <c r="S256" s="27"/>
    </row>
    <row r="257" spans="19:19" x14ac:dyDescent="0.25">
      <c r="S257" s="27"/>
    </row>
    <row r="258" spans="19:19" x14ac:dyDescent="0.25">
      <c r="S258" s="27"/>
    </row>
    <row r="259" spans="19:19" x14ac:dyDescent="0.25">
      <c r="S259" s="27"/>
    </row>
    <row r="260" spans="19:19" x14ac:dyDescent="0.25">
      <c r="S260" s="27"/>
    </row>
    <row r="261" spans="19:19" x14ac:dyDescent="0.25">
      <c r="S261" s="27"/>
    </row>
    <row r="262" spans="19:19" x14ac:dyDescent="0.25">
      <c r="S262" s="27"/>
    </row>
    <row r="263" spans="19:19" x14ac:dyDescent="0.25">
      <c r="S263" s="27"/>
    </row>
    <row r="264" spans="19:19" x14ac:dyDescent="0.25">
      <c r="S264" s="27"/>
    </row>
    <row r="265" spans="19:19" x14ac:dyDescent="0.25">
      <c r="S265" s="27"/>
    </row>
    <row r="266" spans="19:19" x14ac:dyDescent="0.25">
      <c r="S266" s="27"/>
    </row>
    <row r="267" spans="19:19" x14ac:dyDescent="0.25">
      <c r="S267" s="27"/>
    </row>
    <row r="268" spans="19:19" x14ac:dyDescent="0.25">
      <c r="S268" s="27"/>
    </row>
    <row r="269" spans="19:19" x14ac:dyDescent="0.25">
      <c r="S269" s="27"/>
    </row>
    <row r="270" spans="19:19" x14ac:dyDescent="0.25">
      <c r="S270" s="27"/>
    </row>
    <row r="271" spans="19:19" x14ac:dyDescent="0.25">
      <c r="S271" s="27"/>
    </row>
    <row r="272" spans="19:19" x14ac:dyDescent="0.25">
      <c r="S272" s="27"/>
    </row>
    <row r="273" spans="19:19" x14ac:dyDescent="0.25">
      <c r="S273" s="27"/>
    </row>
    <row r="274" spans="19:19" x14ac:dyDescent="0.25">
      <c r="S274" s="27"/>
    </row>
    <row r="275" spans="19:19" x14ac:dyDescent="0.25">
      <c r="S275" s="27"/>
    </row>
    <row r="276" spans="19:19" x14ac:dyDescent="0.25">
      <c r="S276" s="27"/>
    </row>
    <row r="277" spans="19:19" x14ac:dyDescent="0.25">
      <c r="S277" s="27"/>
    </row>
    <row r="278" spans="19:19" x14ac:dyDescent="0.25">
      <c r="S278" s="27"/>
    </row>
    <row r="279" spans="19:19" x14ac:dyDescent="0.25">
      <c r="S279" s="27"/>
    </row>
    <row r="280" spans="19:19" x14ac:dyDescent="0.25">
      <c r="S280" s="27"/>
    </row>
    <row r="281" spans="19:19" x14ac:dyDescent="0.25">
      <c r="S281" s="27"/>
    </row>
    <row r="282" spans="19:19" x14ac:dyDescent="0.25">
      <c r="S282" s="27"/>
    </row>
    <row r="283" spans="19:19" x14ac:dyDescent="0.25">
      <c r="S283" s="27"/>
    </row>
    <row r="284" spans="19:19" x14ac:dyDescent="0.25">
      <c r="S284" s="27"/>
    </row>
    <row r="285" spans="19:19" x14ac:dyDescent="0.25">
      <c r="S285" s="27"/>
    </row>
    <row r="286" spans="19:19" x14ac:dyDescent="0.25">
      <c r="S286" s="27"/>
    </row>
    <row r="287" spans="19:19" x14ac:dyDescent="0.25">
      <c r="S287" s="27"/>
    </row>
    <row r="288" spans="19:19" x14ac:dyDescent="0.25">
      <c r="S288" s="27"/>
    </row>
    <row r="289" spans="19:19" x14ac:dyDescent="0.25">
      <c r="S289" s="27"/>
    </row>
    <row r="290" spans="19:19" x14ac:dyDescent="0.25">
      <c r="S290" s="27"/>
    </row>
  </sheetData>
  <phoneticPr fontId="18" type="noConversion"/>
  <pageMargins left="0.7" right="0.7" top="0.75" bottom="0.75" header="0.3" footer="0.3"/>
  <pageSetup scale="8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City</vt:lpstr>
      <vt:lpstr>City!table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cp:lastPrinted>2014-04-09T08:10:20Z</cp:lastPrinted>
  <dcterms:created xsi:type="dcterms:W3CDTF">2013-10-12T09:49:55Z</dcterms:created>
  <dcterms:modified xsi:type="dcterms:W3CDTF">2014-04-09T08:10:58Z</dcterms:modified>
</cp:coreProperties>
</file>