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8195" windowHeight="8985"/>
  </bookViews>
  <sheets>
    <sheet name="City" sheetId="1" r:id="rId1"/>
  </sheets>
  <definedNames>
    <definedName name="_xlnm.Print_Area" localSheetId="0">City!$A$1:$O$263</definedName>
    <definedName name="table" localSheetId="0">City!$U$3:$V$75</definedName>
  </definedNames>
  <calcPr calcId="145621" concurrentCalc="0"/>
</workbook>
</file>

<file path=xl/calcChain.xml><?xml version="1.0" encoding="utf-8"?>
<calcChain xmlns="http://schemas.openxmlformats.org/spreadsheetml/2006/main">
  <c r="G3" i="1" l="1"/>
  <c r="B7" i="1"/>
  <c r="H149" i="1"/>
  <c r="N149" i="1"/>
  <c r="O149" i="1"/>
  <c r="I149" i="1"/>
  <c r="J149" i="1"/>
  <c r="K149" i="1"/>
  <c r="L149" i="1"/>
  <c r="M149" i="1"/>
  <c r="H150" i="1"/>
  <c r="N150" i="1"/>
  <c r="O150" i="1"/>
  <c r="I150" i="1"/>
  <c r="J150" i="1"/>
  <c r="K150" i="1"/>
  <c r="L150" i="1"/>
  <c r="M150" i="1"/>
  <c r="H151" i="1"/>
  <c r="N151" i="1"/>
  <c r="O151" i="1"/>
  <c r="I151" i="1"/>
  <c r="J151" i="1"/>
  <c r="K151" i="1"/>
  <c r="L151" i="1"/>
  <c r="M151" i="1"/>
  <c r="H152" i="1"/>
  <c r="N152" i="1"/>
  <c r="O152" i="1"/>
  <c r="I152" i="1"/>
  <c r="J152" i="1"/>
  <c r="K152" i="1"/>
  <c r="L152" i="1"/>
  <c r="M152" i="1"/>
  <c r="H153" i="1"/>
  <c r="N153" i="1"/>
  <c r="O153" i="1"/>
  <c r="I153" i="1"/>
  <c r="J153" i="1"/>
  <c r="K153" i="1"/>
  <c r="L153" i="1"/>
  <c r="M153" i="1"/>
  <c r="H154" i="1"/>
  <c r="N154" i="1"/>
  <c r="O154" i="1"/>
  <c r="I154" i="1"/>
  <c r="J154" i="1"/>
  <c r="K154" i="1"/>
  <c r="L154" i="1"/>
  <c r="M154" i="1"/>
  <c r="H155" i="1"/>
  <c r="N155" i="1"/>
  <c r="O155" i="1"/>
  <c r="I155" i="1"/>
  <c r="J155" i="1"/>
  <c r="K155" i="1"/>
  <c r="L155" i="1"/>
  <c r="M155" i="1"/>
  <c r="H156" i="1"/>
  <c r="N156" i="1"/>
  <c r="O156" i="1"/>
  <c r="I156" i="1"/>
  <c r="J156" i="1"/>
  <c r="K156" i="1"/>
  <c r="L156" i="1"/>
  <c r="M156" i="1"/>
  <c r="H157" i="1"/>
  <c r="N157" i="1"/>
  <c r="O157" i="1"/>
  <c r="I157" i="1"/>
  <c r="J157" i="1"/>
  <c r="K157" i="1"/>
  <c r="L157" i="1"/>
  <c r="M157" i="1"/>
  <c r="H158" i="1"/>
  <c r="N158" i="1"/>
  <c r="O158" i="1"/>
  <c r="I158" i="1"/>
  <c r="J158" i="1"/>
  <c r="K158" i="1"/>
  <c r="L158" i="1"/>
  <c r="M158" i="1"/>
  <c r="H159" i="1"/>
  <c r="N159" i="1"/>
  <c r="O159" i="1"/>
  <c r="I159" i="1"/>
  <c r="J159" i="1"/>
  <c r="K159" i="1"/>
  <c r="L159" i="1"/>
  <c r="M159" i="1"/>
  <c r="H160" i="1"/>
  <c r="N160" i="1"/>
  <c r="O160" i="1"/>
  <c r="I160" i="1"/>
  <c r="J160" i="1"/>
  <c r="K160" i="1"/>
  <c r="L160" i="1"/>
  <c r="M160" i="1"/>
  <c r="H161" i="1"/>
  <c r="N161" i="1"/>
  <c r="O161" i="1"/>
  <c r="I161" i="1"/>
  <c r="J161" i="1"/>
  <c r="K161" i="1"/>
  <c r="L161" i="1"/>
  <c r="M161" i="1"/>
  <c r="H162" i="1"/>
  <c r="N162" i="1"/>
  <c r="O162" i="1"/>
  <c r="I162" i="1"/>
  <c r="J162" i="1"/>
  <c r="K162" i="1"/>
  <c r="L162" i="1"/>
  <c r="M162" i="1"/>
  <c r="H163" i="1"/>
  <c r="N163" i="1"/>
  <c r="O163" i="1"/>
  <c r="I163" i="1"/>
  <c r="J163" i="1"/>
  <c r="K163" i="1"/>
  <c r="L163" i="1"/>
  <c r="M163" i="1"/>
  <c r="H164" i="1"/>
  <c r="N164" i="1"/>
  <c r="O164" i="1"/>
  <c r="I164" i="1"/>
  <c r="J164" i="1"/>
  <c r="K164" i="1"/>
  <c r="L164" i="1"/>
  <c r="M164" i="1"/>
  <c r="H165" i="1"/>
  <c r="N165" i="1"/>
  <c r="O165" i="1"/>
  <c r="I165" i="1"/>
  <c r="J165" i="1"/>
  <c r="K165" i="1"/>
  <c r="L165" i="1"/>
  <c r="M165" i="1"/>
  <c r="H166" i="1"/>
  <c r="N166" i="1"/>
  <c r="O166" i="1"/>
  <c r="I166" i="1"/>
  <c r="J166" i="1"/>
  <c r="K166" i="1"/>
  <c r="L166" i="1"/>
  <c r="M166" i="1"/>
  <c r="H167" i="1"/>
  <c r="N167" i="1"/>
  <c r="O167" i="1"/>
  <c r="I167" i="1"/>
  <c r="J167" i="1"/>
  <c r="K167" i="1"/>
  <c r="L167" i="1"/>
  <c r="M167" i="1"/>
  <c r="H168" i="1"/>
  <c r="N168" i="1"/>
  <c r="O168" i="1"/>
  <c r="I168" i="1"/>
  <c r="J168" i="1"/>
  <c r="K168" i="1"/>
  <c r="L168" i="1"/>
  <c r="M168" i="1"/>
  <c r="H169" i="1"/>
  <c r="N169" i="1"/>
  <c r="O169" i="1"/>
  <c r="I169" i="1"/>
  <c r="J169" i="1"/>
  <c r="K169" i="1"/>
  <c r="L169" i="1"/>
  <c r="M169" i="1"/>
  <c r="H170" i="1"/>
  <c r="N170" i="1"/>
  <c r="O170" i="1"/>
  <c r="I170" i="1"/>
  <c r="J170" i="1"/>
  <c r="K170" i="1"/>
  <c r="L170" i="1"/>
  <c r="M170" i="1"/>
  <c r="H171" i="1"/>
  <c r="N171" i="1"/>
  <c r="O171" i="1"/>
  <c r="I171" i="1"/>
  <c r="J171" i="1"/>
  <c r="K171" i="1"/>
  <c r="L171" i="1"/>
  <c r="M171" i="1"/>
  <c r="H172" i="1"/>
  <c r="N172" i="1"/>
  <c r="O172" i="1"/>
  <c r="I172" i="1"/>
  <c r="J172" i="1"/>
  <c r="K172" i="1"/>
  <c r="L172" i="1"/>
  <c r="M172" i="1"/>
  <c r="H173" i="1"/>
  <c r="N173" i="1"/>
  <c r="O173" i="1"/>
  <c r="I173" i="1"/>
  <c r="J173" i="1"/>
  <c r="K173" i="1"/>
  <c r="L173" i="1"/>
  <c r="M173" i="1"/>
  <c r="H174" i="1"/>
  <c r="N174" i="1"/>
  <c r="O174" i="1"/>
  <c r="I174" i="1"/>
  <c r="J174" i="1"/>
  <c r="K174" i="1"/>
  <c r="L174" i="1"/>
  <c r="M174" i="1"/>
  <c r="H175" i="1"/>
  <c r="N175" i="1"/>
  <c r="O175" i="1"/>
  <c r="I175" i="1"/>
  <c r="J175" i="1"/>
  <c r="K175" i="1"/>
  <c r="L175" i="1"/>
  <c r="M175" i="1"/>
  <c r="H176" i="1"/>
  <c r="N176" i="1"/>
  <c r="O176" i="1"/>
  <c r="I176" i="1"/>
  <c r="J176" i="1"/>
  <c r="K176" i="1"/>
  <c r="L176" i="1"/>
  <c r="M176" i="1"/>
  <c r="H177" i="1"/>
  <c r="N177" i="1"/>
  <c r="O177" i="1"/>
  <c r="I177" i="1"/>
  <c r="J177" i="1"/>
  <c r="K177" i="1"/>
  <c r="L177" i="1"/>
  <c r="M177" i="1"/>
  <c r="H178" i="1"/>
  <c r="N178" i="1"/>
  <c r="O178" i="1"/>
  <c r="I178" i="1"/>
  <c r="J178" i="1"/>
  <c r="K178" i="1"/>
  <c r="L178" i="1"/>
  <c r="M178" i="1"/>
  <c r="H179" i="1"/>
  <c r="N179" i="1"/>
  <c r="O179" i="1"/>
  <c r="I179" i="1"/>
  <c r="J179" i="1"/>
  <c r="K179" i="1"/>
  <c r="L179" i="1"/>
  <c r="M179" i="1"/>
  <c r="H180" i="1"/>
  <c r="N180" i="1"/>
  <c r="O180" i="1"/>
  <c r="I180" i="1"/>
  <c r="J180" i="1"/>
  <c r="K180" i="1"/>
  <c r="L180" i="1"/>
  <c r="M180" i="1"/>
  <c r="H181" i="1"/>
  <c r="N181" i="1"/>
  <c r="O181" i="1"/>
  <c r="I181" i="1"/>
  <c r="J181" i="1"/>
  <c r="K181" i="1"/>
  <c r="L181" i="1"/>
  <c r="M181" i="1"/>
  <c r="H182" i="1"/>
  <c r="N182" i="1"/>
  <c r="O182" i="1"/>
  <c r="I182" i="1"/>
  <c r="J182" i="1"/>
  <c r="K182" i="1"/>
  <c r="L182" i="1"/>
  <c r="M182" i="1"/>
  <c r="H183" i="1"/>
  <c r="N183" i="1"/>
  <c r="O183" i="1"/>
  <c r="I183" i="1"/>
  <c r="J183" i="1"/>
  <c r="K183" i="1"/>
  <c r="L183" i="1"/>
  <c r="M183" i="1"/>
  <c r="H184" i="1"/>
  <c r="N184" i="1"/>
  <c r="O184" i="1"/>
  <c r="I184" i="1"/>
  <c r="J184" i="1"/>
  <c r="K184" i="1"/>
  <c r="L184" i="1"/>
  <c r="M184" i="1"/>
  <c r="H185" i="1"/>
  <c r="N185" i="1"/>
  <c r="O185" i="1"/>
  <c r="I185" i="1"/>
  <c r="J185" i="1"/>
  <c r="K185" i="1"/>
  <c r="L185" i="1"/>
  <c r="M185" i="1"/>
  <c r="H186" i="1"/>
  <c r="N186" i="1"/>
  <c r="O186" i="1"/>
  <c r="I186" i="1"/>
  <c r="J186" i="1"/>
  <c r="K186" i="1"/>
  <c r="L186" i="1"/>
  <c r="M186" i="1"/>
  <c r="H187" i="1"/>
  <c r="N187" i="1"/>
  <c r="O187" i="1"/>
  <c r="I187" i="1"/>
  <c r="J187" i="1"/>
  <c r="K187" i="1"/>
  <c r="L187" i="1"/>
  <c r="M187" i="1"/>
  <c r="H188" i="1"/>
  <c r="N188" i="1"/>
  <c r="O188" i="1"/>
  <c r="I188" i="1"/>
  <c r="J188" i="1"/>
  <c r="K188" i="1"/>
  <c r="L188" i="1"/>
  <c r="M188" i="1"/>
  <c r="H189" i="1"/>
  <c r="N189" i="1"/>
  <c r="O189" i="1"/>
  <c r="I189" i="1"/>
  <c r="J189" i="1"/>
  <c r="K189" i="1"/>
  <c r="L189" i="1"/>
  <c r="M189" i="1"/>
  <c r="H190" i="1"/>
  <c r="N190" i="1"/>
  <c r="O190" i="1"/>
  <c r="I190" i="1"/>
  <c r="J190" i="1"/>
  <c r="K190" i="1"/>
  <c r="L190" i="1"/>
  <c r="M190" i="1"/>
  <c r="H191" i="1"/>
  <c r="N191" i="1"/>
  <c r="O191" i="1"/>
  <c r="I191" i="1"/>
  <c r="J191" i="1"/>
  <c r="K191" i="1"/>
  <c r="L191" i="1"/>
  <c r="M191" i="1"/>
  <c r="H192" i="1"/>
  <c r="N192" i="1"/>
  <c r="O192" i="1"/>
  <c r="I192" i="1"/>
  <c r="J192" i="1"/>
  <c r="K192" i="1"/>
  <c r="L192" i="1"/>
  <c r="M192" i="1"/>
  <c r="H193" i="1"/>
  <c r="N193" i="1"/>
  <c r="O193" i="1"/>
  <c r="I193" i="1"/>
  <c r="J193" i="1"/>
  <c r="K193" i="1"/>
  <c r="L193" i="1"/>
  <c r="M193" i="1"/>
  <c r="H194" i="1"/>
  <c r="N194" i="1"/>
  <c r="O194" i="1"/>
  <c r="I194" i="1"/>
  <c r="J194" i="1"/>
  <c r="K194" i="1"/>
  <c r="L194" i="1"/>
  <c r="M194" i="1"/>
  <c r="H195" i="1"/>
  <c r="N195" i="1"/>
  <c r="O195" i="1"/>
  <c r="I195" i="1"/>
  <c r="J195" i="1"/>
  <c r="K195" i="1"/>
  <c r="L195" i="1"/>
  <c r="M195" i="1"/>
  <c r="H196" i="1"/>
  <c r="N196" i="1"/>
  <c r="O196" i="1"/>
  <c r="I196" i="1"/>
  <c r="J196" i="1"/>
  <c r="K196" i="1"/>
  <c r="L196" i="1"/>
  <c r="M196" i="1"/>
  <c r="H197" i="1"/>
  <c r="N197" i="1"/>
  <c r="O197" i="1"/>
  <c r="I197" i="1"/>
  <c r="J197" i="1"/>
  <c r="K197" i="1"/>
  <c r="L197" i="1"/>
  <c r="M197" i="1"/>
  <c r="H198" i="1"/>
  <c r="N198" i="1"/>
  <c r="O198" i="1"/>
  <c r="I198" i="1"/>
  <c r="J198" i="1"/>
  <c r="K198" i="1"/>
  <c r="L198" i="1"/>
  <c r="M198" i="1"/>
  <c r="H199" i="1"/>
  <c r="N199" i="1"/>
  <c r="O199" i="1"/>
  <c r="I199" i="1"/>
  <c r="J199" i="1"/>
  <c r="K199" i="1"/>
  <c r="L199" i="1"/>
  <c r="M199" i="1"/>
  <c r="H200" i="1"/>
  <c r="N200" i="1"/>
  <c r="O200" i="1"/>
  <c r="I200" i="1"/>
  <c r="J200" i="1"/>
  <c r="K200" i="1"/>
  <c r="L200" i="1"/>
  <c r="M200" i="1"/>
  <c r="H201" i="1"/>
  <c r="N201" i="1"/>
  <c r="O201" i="1"/>
  <c r="I201" i="1"/>
  <c r="J201" i="1"/>
  <c r="K201" i="1"/>
  <c r="L201" i="1"/>
  <c r="M201" i="1"/>
  <c r="H202" i="1"/>
  <c r="N202" i="1"/>
  <c r="O202" i="1"/>
  <c r="I202" i="1"/>
  <c r="J202" i="1"/>
  <c r="K202" i="1"/>
  <c r="L202" i="1"/>
  <c r="M202" i="1"/>
  <c r="H203" i="1"/>
  <c r="N203" i="1"/>
  <c r="O203" i="1"/>
  <c r="I203" i="1"/>
  <c r="J203" i="1"/>
  <c r="K203" i="1"/>
  <c r="L203" i="1"/>
  <c r="M203" i="1"/>
  <c r="H204" i="1"/>
  <c r="N204" i="1"/>
  <c r="O204" i="1"/>
  <c r="I204" i="1"/>
  <c r="J204" i="1"/>
  <c r="K204" i="1"/>
  <c r="L204" i="1"/>
  <c r="M204" i="1"/>
  <c r="H205" i="1"/>
  <c r="N205" i="1"/>
  <c r="O205" i="1"/>
  <c r="I205" i="1"/>
  <c r="J205" i="1"/>
  <c r="K205" i="1"/>
  <c r="L205" i="1"/>
  <c r="M205" i="1"/>
  <c r="H206" i="1"/>
  <c r="N206" i="1"/>
  <c r="O206" i="1"/>
  <c r="I206" i="1"/>
  <c r="J206" i="1"/>
  <c r="K206" i="1"/>
  <c r="L206" i="1"/>
  <c r="M206" i="1"/>
  <c r="H207" i="1"/>
  <c r="N207" i="1"/>
  <c r="O207" i="1"/>
  <c r="I207" i="1"/>
  <c r="J207" i="1"/>
  <c r="K207" i="1"/>
  <c r="L207" i="1"/>
  <c r="M207" i="1"/>
  <c r="H208" i="1"/>
  <c r="N208" i="1"/>
  <c r="O208" i="1"/>
  <c r="I208" i="1"/>
  <c r="J208" i="1"/>
  <c r="K208" i="1"/>
  <c r="L208" i="1"/>
  <c r="M208" i="1"/>
  <c r="H209" i="1"/>
  <c r="N209" i="1"/>
  <c r="O209" i="1"/>
  <c r="I209" i="1"/>
  <c r="J209" i="1"/>
  <c r="K209" i="1"/>
  <c r="L209" i="1"/>
  <c r="M209" i="1"/>
  <c r="H210" i="1"/>
  <c r="N210" i="1"/>
  <c r="O210" i="1"/>
  <c r="I210" i="1"/>
  <c r="J210" i="1"/>
  <c r="K210" i="1"/>
  <c r="L210" i="1"/>
  <c r="M210" i="1"/>
  <c r="H211" i="1"/>
  <c r="N211" i="1"/>
  <c r="O211" i="1"/>
  <c r="I211" i="1"/>
  <c r="J211" i="1"/>
  <c r="K211" i="1"/>
  <c r="L211" i="1"/>
  <c r="M211" i="1"/>
  <c r="H212" i="1"/>
  <c r="N212" i="1"/>
  <c r="O212" i="1"/>
  <c r="I212" i="1"/>
  <c r="J212" i="1"/>
  <c r="K212" i="1"/>
  <c r="L212" i="1"/>
  <c r="M212" i="1"/>
  <c r="H213" i="1"/>
  <c r="N213" i="1"/>
  <c r="O213" i="1"/>
  <c r="I213" i="1"/>
  <c r="J213" i="1"/>
  <c r="K213" i="1"/>
  <c r="L213" i="1"/>
  <c r="M213" i="1"/>
  <c r="H214" i="1"/>
  <c r="N214" i="1"/>
  <c r="O214" i="1"/>
  <c r="I214" i="1"/>
  <c r="J214" i="1"/>
  <c r="K214" i="1"/>
  <c r="L214" i="1"/>
  <c r="M214" i="1"/>
  <c r="H215" i="1"/>
  <c r="N215" i="1"/>
  <c r="O215" i="1"/>
  <c r="I215" i="1"/>
  <c r="J215" i="1"/>
  <c r="K215" i="1"/>
  <c r="L215" i="1"/>
  <c r="M215" i="1"/>
  <c r="H216" i="1"/>
  <c r="N216" i="1"/>
  <c r="O216" i="1"/>
  <c r="I216" i="1"/>
  <c r="J216" i="1"/>
  <c r="K216" i="1"/>
  <c r="L216" i="1"/>
  <c r="M216" i="1"/>
  <c r="H217" i="1"/>
  <c r="N217" i="1"/>
  <c r="O217" i="1"/>
  <c r="I217" i="1"/>
  <c r="J217" i="1"/>
  <c r="K217" i="1"/>
  <c r="L217" i="1"/>
  <c r="M217" i="1"/>
  <c r="H218" i="1"/>
  <c r="N218" i="1"/>
  <c r="O218" i="1"/>
  <c r="I218" i="1"/>
  <c r="J218" i="1"/>
  <c r="K218" i="1"/>
  <c r="L218" i="1"/>
  <c r="M218" i="1"/>
  <c r="H219" i="1"/>
  <c r="N219" i="1"/>
  <c r="O219" i="1"/>
  <c r="I219" i="1"/>
  <c r="J219" i="1"/>
  <c r="K219" i="1"/>
  <c r="L219" i="1"/>
  <c r="M219" i="1"/>
  <c r="H220" i="1"/>
  <c r="N220" i="1"/>
  <c r="O220" i="1"/>
  <c r="I220" i="1"/>
  <c r="J220" i="1"/>
  <c r="K220" i="1"/>
  <c r="L220" i="1"/>
  <c r="M220" i="1"/>
  <c r="H221" i="1"/>
  <c r="N221" i="1"/>
  <c r="O221" i="1"/>
  <c r="I221" i="1"/>
  <c r="J221" i="1"/>
  <c r="K221" i="1"/>
  <c r="L221" i="1"/>
  <c r="M221" i="1"/>
  <c r="H222" i="1"/>
  <c r="N222" i="1"/>
  <c r="O222" i="1"/>
  <c r="I222" i="1"/>
  <c r="J222" i="1"/>
  <c r="K222" i="1"/>
  <c r="L222" i="1"/>
  <c r="M222" i="1"/>
  <c r="H223" i="1"/>
  <c r="N223" i="1"/>
  <c r="O223" i="1"/>
  <c r="I223" i="1"/>
  <c r="J223" i="1"/>
  <c r="K223" i="1"/>
  <c r="L223" i="1"/>
  <c r="M223" i="1"/>
  <c r="H224" i="1"/>
  <c r="N224" i="1"/>
  <c r="O224" i="1"/>
  <c r="I224" i="1"/>
  <c r="J224" i="1"/>
  <c r="K224" i="1"/>
  <c r="L224" i="1"/>
  <c r="M224" i="1"/>
  <c r="H225" i="1"/>
  <c r="N225" i="1"/>
  <c r="O225" i="1"/>
  <c r="I225" i="1"/>
  <c r="J225" i="1"/>
  <c r="K225" i="1"/>
  <c r="L225" i="1"/>
  <c r="M225" i="1"/>
  <c r="H226" i="1"/>
  <c r="N226" i="1"/>
  <c r="O226" i="1"/>
  <c r="I226" i="1"/>
  <c r="J226" i="1"/>
  <c r="K226" i="1"/>
  <c r="L226" i="1"/>
  <c r="M226" i="1"/>
  <c r="H227" i="1"/>
  <c r="N227" i="1"/>
  <c r="O227" i="1"/>
  <c r="I227" i="1"/>
  <c r="J227" i="1"/>
  <c r="K227" i="1"/>
  <c r="L227" i="1"/>
  <c r="M227" i="1"/>
  <c r="H228" i="1"/>
  <c r="N228" i="1"/>
  <c r="O228" i="1"/>
  <c r="I228" i="1"/>
  <c r="J228" i="1"/>
  <c r="K228" i="1"/>
  <c r="L228" i="1"/>
  <c r="M228" i="1"/>
  <c r="H229" i="1"/>
  <c r="N229" i="1"/>
  <c r="O229" i="1"/>
  <c r="I229" i="1"/>
  <c r="J229" i="1"/>
  <c r="K229" i="1"/>
  <c r="L229" i="1"/>
  <c r="M229" i="1"/>
  <c r="H230" i="1"/>
  <c r="N230" i="1"/>
  <c r="O230" i="1"/>
  <c r="I230" i="1"/>
  <c r="J230" i="1"/>
  <c r="K230" i="1"/>
  <c r="L230" i="1"/>
  <c r="M230" i="1"/>
  <c r="H231" i="1"/>
  <c r="N231" i="1"/>
  <c r="O231" i="1"/>
  <c r="I231" i="1"/>
  <c r="J231" i="1"/>
  <c r="K231" i="1"/>
  <c r="L231" i="1"/>
  <c r="M231" i="1"/>
  <c r="H232" i="1"/>
  <c r="N232" i="1"/>
  <c r="O232" i="1"/>
  <c r="I232" i="1"/>
  <c r="J232" i="1"/>
  <c r="K232" i="1"/>
  <c r="L232" i="1"/>
  <c r="M232" i="1"/>
  <c r="H233" i="1"/>
  <c r="N233" i="1"/>
  <c r="O233" i="1"/>
  <c r="I233" i="1"/>
  <c r="J233" i="1"/>
  <c r="K233" i="1"/>
  <c r="L233" i="1"/>
  <c r="M233" i="1"/>
  <c r="H234" i="1"/>
  <c r="N234" i="1"/>
  <c r="O234" i="1"/>
  <c r="I234" i="1"/>
  <c r="J234" i="1"/>
  <c r="K234" i="1"/>
  <c r="L234" i="1"/>
  <c r="M234" i="1"/>
  <c r="H235" i="1"/>
  <c r="N235" i="1"/>
  <c r="O235" i="1"/>
  <c r="I235" i="1"/>
  <c r="J235" i="1"/>
  <c r="K235" i="1"/>
  <c r="L235" i="1"/>
  <c r="M235" i="1"/>
  <c r="H236" i="1"/>
  <c r="N236" i="1"/>
  <c r="O236" i="1"/>
  <c r="I236" i="1"/>
  <c r="J236" i="1"/>
  <c r="K236" i="1"/>
  <c r="L236" i="1"/>
  <c r="M236" i="1"/>
  <c r="H237" i="1"/>
  <c r="N237" i="1"/>
  <c r="O237" i="1"/>
  <c r="I237" i="1"/>
  <c r="J237" i="1"/>
  <c r="K237" i="1"/>
  <c r="L237" i="1"/>
  <c r="M237" i="1"/>
  <c r="H238" i="1"/>
  <c r="N238" i="1"/>
  <c r="O238" i="1"/>
  <c r="I238" i="1"/>
  <c r="J238" i="1"/>
  <c r="K238" i="1"/>
  <c r="L238" i="1"/>
  <c r="M238" i="1"/>
  <c r="H239" i="1"/>
  <c r="N239" i="1"/>
  <c r="O239" i="1"/>
  <c r="I239" i="1"/>
  <c r="J239" i="1"/>
  <c r="K239" i="1"/>
  <c r="L239" i="1"/>
  <c r="M239" i="1"/>
  <c r="H240" i="1"/>
  <c r="N240" i="1"/>
  <c r="O240" i="1"/>
  <c r="I240" i="1"/>
  <c r="J240" i="1"/>
  <c r="K240" i="1"/>
  <c r="L240" i="1"/>
  <c r="M240" i="1"/>
  <c r="H241" i="1"/>
  <c r="N241" i="1"/>
  <c r="O241" i="1"/>
  <c r="I241" i="1"/>
  <c r="J241" i="1"/>
  <c r="K241" i="1"/>
  <c r="L241" i="1"/>
  <c r="M241" i="1"/>
  <c r="H242" i="1"/>
  <c r="N242" i="1"/>
  <c r="O242" i="1"/>
  <c r="I242" i="1"/>
  <c r="J242" i="1"/>
  <c r="K242" i="1"/>
  <c r="L242" i="1"/>
  <c r="M242" i="1"/>
  <c r="H243" i="1"/>
  <c r="N243" i="1"/>
  <c r="O243" i="1"/>
  <c r="I243" i="1"/>
  <c r="J243" i="1"/>
  <c r="K243" i="1"/>
  <c r="L243" i="1"/>
  <c r="M243" i="1"/>
  <c r="H244" i="1"/>
  <c r="N244" i="1"/>
  <c r="O244" i="1"/>
  <c r="I244" i="1"/>
  <c r="J244" i="1"/>
  <c r="K244" i="1"/>
  <c r="L244" i="1"/>
  <c r="M244" i="1"/>
  <c r="H245" i="1"/>
  <c r="N245" i="1"/>
  <c r="O245" i="1"/>
  <c r="I245" i="1"/>
  <c r="J245" i="1"/>
  <c r="K245" i="1"/>
  <c r="L245" i="1"/>
  <c r="M245" i="1"/>
  <c r="H246" i="1"/>
  <c r="N246" i="1"/>
  <c r="O246" i="1"/>
  <c r="I246" i="1"/>
  <c r="J246" i="1"/>
  <c r="K246" i="1"/>
  <c r="L246" i="1"/>
  <c r="M246" i="1"/>
  <c r="H247" i="1"/>
  <c r="N247" i="1"/>
  <c r="O247" i="1"/>
  <c r="I247" i="1"/>
  <c r="J247" i="1"/>
  <c r="K247" i="1"/>
  <c r="L247" i="1"/>
  <c r="M247" i="1"/>
  <c r="H248" i="1"/>
  <c r="N248" i="1"/>
  <c r="O248" i="1"/>
  <c r="I248" i="1"/>
  <c r="J248" i="1"/>
  <c r="K248" i="1"/>
  <c r="L248" i="1"/>
  <c r="M248" i="1"/>
  <c r="H249" i="1"/>
  <c r="I249" i="1"/>
  <c r="N249" i="1"/>
  <c r="O249" i="1"/>
  <c r="J249" i="1"/>
  <c r="K249" i="1"/>
  <c r="L249" i="1"/>
  <c r="M249" i="1"/>
  <c r="H250" i="1"/>
  <c r="N250" i="1"/>
  <c r="O250" i="1"/>
  <c r="I250" i="1"/>
  <c r="J250" i="1"/>
  <c r="K250" i="1"/>
  <c r="L250" i="1"/>
  <c r="M250" i="1"/>
  <c r="H251" i="1"/>
  <c r="N251" i="1"/>
  <c r="O251" i="1"/>
  <c r="I251" i="1"/>
  <c r="J251" i="1"/>
  <c r="K251" i="1"/>
  <c r="L251" i="1"/>
  <c r="M251" i="1"/>
  <c r="H252" i="1"/>
  <c r="N252" i="1"/>
  <c r="O252" i="1"/>
  <c r="I252" i="1"/>
  <c r="J252" i="1"/>
  <c r="K252" i="1"/>
  <c r="L252" i="1"/>
  <c r="M252" i="1"/>
  <c r="H253" i="1"/>
  <c r="N253" i="1"/>
  <c r="O253" i="1"/>
  <c r="I253" i="1"/>
  <c r="J253" i="1"/>
  <c r="K253" i="1"/>
  <c r="L253" i="1"/>
  <c r="M253" i="1"/>
  <c r="H254" i="1"/>
  <c r="N254" i="1"/>
  <c r="O254" i="1"/>
  <c r="I254" i="1"/>
  <c r="J254" i="1"/>
  <c r="K254" i="1"/>
  <c r="L254" i="1"/>
  <c r="M254" i="1"/>
  <c r="H255" i="1"/>
  <c r="N255" i="1"/>
  <c r="O255" i="1"/>
  <c r="I255" i="1"/>
  <c r="J255" i="1"/>
  <c r="K255" i="1"/>
  <c r="L255" i="1"/>
  <c r="M255" i="1"/>
  <c r="H256" i="1"/>
  <c r="N256" i="1"/>
  <c r="O256" i="1"/>
  <c r="I256" i="1"/>
  <c r="J256" i="1"/>
  <c r="K256" i="1"/>
  <c r="L256" i="1"/>
  <c r="M256" i="1"/>
  <c r="H257" i="1"/>
  <c r="N257" i="1"/>
  <c r="O257" i="1"/>
  <c r="I257" i="1"/>
  <c r="J257" i="1"/>
  <c r="K257" i="1"/>
  <c r="L257" i="1"/>
  <c r="M257" i="1"/>
  <c r="H258" i="1"/>
  <c r="I258" i="1"/>
  <c r="N258" i="1"/>
  <c r="O258" i="1"/>
  <c r="J258" i="1"/>
  <c r="K258" i="1"/>
  <c r="L258" i="1"/>
  <c r="M258" i="1"/>
  <c r="H259" i="1"/>
  <c r="I259" i="1"/>
  <c r="N259" i="1"/>
  <c r="O259" i="1"/>
  <c r="J259" i="1"/>
  <c r="K259" i="1"/>
  <c r="L259" i="1"/>
  <c r="M259" i="1"/>
  <c r="H260" i="1"/>
  <c r="N260" i="1"/>
  <c r="O260" i="1"/>
  <c r="I260" i="1"/>
  <c r="J260" i="1"/>
  <c r="K260" i="1"/>
  <c r="L260" i="1"/>
  <c r="M260" i="1"/>
  <c r="H261" i="1"/>
  <c r="N261" i="1"/>
  <c r="O261" i="1"/>
  <c r="I261" i="1"/>
  <c r="J261" i="1"/>
  <c r="K261" i="1"/>
  <c r="L261" i="1"/>
  <c r="M261" i="1"/>
  <c r="H262" i="1"/>
  <c r="N262" i="1"/>
  <c r="O262" i="1"/>
  <c r="I262" i="1"/>
  <c r="J262" i="1"/>
  <c r="K262" i="1"/>
  <c r="L262" i="1"/>
  <c r="M262" i="1"/>
  <c r="H263" i="1"/>
  <c r="N263" i="1"/>
  <c r="O263" i="1"/>
  <c r="I263" i="1"/>
  <c r="J263" i="1"/>
  <c r="K263" i="1"/>
  <c r="L263" i="1"/>
  <c r="M263" i="1"/>
  <c r="H10" i="1"/>
  <c r="N10" i="1"/>
  <c r="O10" i="1"/>
  <c r="I10" i="1"/>
  <c r="H11" i="1"/>
  <c r="N11" i="1"/>
  <c r="O11" i="1"/>
  <c r="I11" i="1"/>
  <c r="H12" i="1"/>
  <c r="N12" i="1"/>
  <c r="O12" i="1"/>
  <c r="I12" i="1"/>
  <c r="H13" i="1"/>
  <c r="N13" i="1"/>
  <c r="O13" i="1"/>
  <c r="I13" i="1"/>
  <c r="H14" i="1"/>
  <c r="N14" i="1"/>
  <c r="O14" i="1"/>
  <c r="I14" i="1"/>
  <c r="H15" i="1"/>
  <c r="N15" i="1"/>
  <c r="O15" i="1"/>
  <c r="I15" i="1"/>
  <c r="H16" i="1"/>
  <c r="N16" i="1"/>
  <c r="O16" i="1"/>
  <c r="I16" i="1"/>
  <c r="H17" i="1"/>
  <c r="N17" i="1"/>
  <c r="O17" i="1"/>
  <c r="I17" i="1"/>
  <c r="H18" i="1"/>
  <c r="N18" i="1"/>
  <c r="O18" i="1"/>
  <c r="I18" i="1"/>
  <c r="H19" i="1"/>
  <c r="N19" i="1"/>
  <c r="O19" i="1"/>
  <c r="I19" i="1"/>
  <c r="H20" i="1"/>
  <c r="N20" i="1"/>
  <c r="O20" i="1"/>
  <c r="I20" i="1"/>
  <c r="H21" i="1"/>
  <c r="N21" i="1"/>
  <c r="O21" i="1"/>
  <c r="I21" i="1"/>
  <c r="H22" i="1"/>
  <c r="N22" i="1"/>
  <c r="O22" i="1"/>
  <c r="I22" i="1"/>
  <c r="H23" i="1"/>
  <c r="N23" i="1"/>
  <c r="O23" i="1"/>
  <c r="I23" i="1"/>
  <c r="H24" i="1"/>
  <c r="N24" i="1"/>
  <c r="O24" i="1"/>
  <c r="I24" i="1"/>
  <c r="H25" i="1"/>
  <c r="N25" i="1"/>
  <c r="O25" i="1"/>
  <c r="I25" i="1"/>
  <c r="H26" i="1"/>
  <c r="N26" i="1"/>
  <c r="O26" i="1"/>
  <c r="I26" i="1"/>
  <c r="H27" i="1"/>
  <c r="N27" i="1"/>
  <c r="O27" i="1"/>
  <c r="I27" i="1"/>
  <c r="H28" i="1"/>
  <c r="N28" i="1"/>
  <c r="O28" i="1"/>
  <c r="I28" i="1"/>
  <c r="H29" i="1"/>
  <c r="N29" i="1"/>
  <c r="O29" i="1"/>
  <c r="I29" i="1"/>
  <c r="H30" i="1"/>
  <c r="N30" i="1"/>
  <c r="O30" i="1"/>
  <c r="I30" i="1"/>
  <c r="H31" i="1"/>
  <c r="N31" i="1"/>
  <c r="O31" i="1"/>
  <c r="I31" i="1"/>
  <c r="H32" i="1"/>
  <c r="N32" i="1"/>
  <c r="O32" i="1"/>
  <c r="I32" i="1"/>
  <c r="H33" i="1"/>
  <c r="N33" i="1"/>
  <c r="O33" i="1"/>
  <c r="I33" i="1"/>
  <c r="H34" i="1"/>
  <c r="N34" i="1"/>
  <c r="O34" i="1"/>
  <c r="I34" i="1"/>
  <c r="H35" i="1"/>
  <c r="N35" i="1"/>
  <c r="O35" i="1"/>
  <c r="I35" i="1"/>
  <c r="H36" i="1"/>
  <c r="N36" i="1"/>
  <c r="O36" i="1"/>
  <c r="I36" i="1"/>
  <c r="H37" i="1"/>
  <c r="N37" i="1"/>
  <c r="O37" i="1"/>
  <c r="I37" i="1"/>
  <c r="H38" i="1"/>
  <c r="N38" i="1"/>
  <c r="O38" i="1"/>
  <c r="I38" i="1"/>
  <c r="H39" i="1"/>
  <c r="N39" i="1"/>
  <c r="O39" i="1"/>
  <c r="I39" i="1"/>
  <c r="H40" i="1"/>
  <c r="N40" i="1"/>
  <c r="O40" i="1"/>
  <c r="I40" i="1"/>
  <c r="H41" i="1"/>
  <c r="N41" i="1"/>
  <c r="O41" i="1"/>
  <c r="I41" i="1"/>
  <c r="H42" i="1"/>
  <c r="N42" i="1"/>
  <c r="O42" i="1"/>
  <c r="I42" i="1"/>
  <c r="H43" i="1"/>
  <c r="N43" i="1"/>
  <c r="O43" i="1"/>
  <c r="I43" i="1"/>
  <c r="H44" i="1"/>
  <c r="N44" i="1"/>
  <c r="O44" i="1"/>
  <c r="I44" i="1"/>
  <c r="H45" i="1"/>
  <c r="N45" i="1"/>
  <c r="O45" i="1"/>
  <c r="I45" i="1"/>
  <c r="H46" i="1"/>
  <c r="N46" i="1"/>
  <c r="O46" i="1"/>
  <c r="I46" i="1"/>
  <c r="H47" i="1"/>
  <c r="N47" i="1"/>
  <c r="O47" i="1"/>
  <c r="I47" i="1"/>
  <c r="H48" i="1"/>
  <c r="N48" i="1"/>
  <c r="O48" i="1"/>
  <c r="I48" i="1"/>
  <c r="H49" i="1"/>
  <c r="N49" i="1"/>
  <c r="O49" i="1"/>
  <c r="I49" i="1"/>
  <c r="H50" i="1"/>
  <c r="N50" i="1"/>
  <c r="O50" i="1"/>
  <c r="I50" i="1"/>
  <c r="H51" i="1"/>
  <c r="N51" i="1"/>
  <c r="O51" i="1"/>
  <c r="I51" i="1"/>
  <c r="H52" i="1"/>
  <c r="N52" i="1"/>
  <c r="O52" i="1"/>
  <c r="I52" i="1"/>
  <c r="H53" i="1"/>
  <c r="N53" i="1"/>
  <c r="O53" i="1"/>
  <c r="I53" i="1"/>
  <c r="H54" i="1"/>
  <c r="N54" i="1"/>
  <c r="O54" i="1"/>
  <c r="I54" i="1"/>
  <c r="H55" i="1"/>
  <c r="N55" i="1"/>
  <c r="O55" i="1"/>
  <c r="I55" i="1"/>
  <c r="H56" i="1"/>
  <c r="N56" i="1"/>
  <c r="O56" i="1"/>
  <c r="I56" i="1"/>
  <c r="H57" i="1"/>
  <c r="N57" i="1"/>
  <c r="O57" i="1"/>
  <c r="I57" i="1"/>
  <c r="H58" i="1"/>
  <c r="N58" i="1"/>
  <c r="O58" i="1"/>
  <c r="I58" i="1"/>
  <c r="H59" i="1"/>
  <c r="N59" i="1"/>
  <c r="O59" i="1"/>
  <c r="I59" i="1"/>
  <c r="H60" i="1"/>
  <c r="N60" i="1"/>
  <c r="O60" i="1"/>
  <c r="I60" i="1"/>
  <c r="H61" i="1"/>
  <c r="N61" i="1"/>
  <c r="O61" i="1"/>
  <c r="I61" i="1"/>
  <c r="H62" i="1"/>
  <c r="N62" i="1"/>
  <c r="O62" i="1"/>
  <c r="I62" i="1"/>
  <c r="H63" i="1"/>
  <c r="N63" i="1"/>
  <c r="O63" i="1"/>
  <c r="I63" i="1"/>
  <c r="H64" i="1"/>
  <c r="N64" i="1"/>
  <c r="O64" i="1"/>
  <c r="I64" i="1"/>
  <c r="H65" i="1"/>
  <c r="N65" i="1"/>
  <c r="O65" i="1"/>
  <c r="I65" i="1"/>
  <c r="H66" i="1"/>
  <c r="N66" i="1"/>
  <c r="O66" i="1"/>
  <c r="I66" i="1"/>
  <c r="H67" i="1"/>
  <c r="N67" i="1"/>
  <c r="O67" i="1"/>
  <c r="I67" i="1"/>
  <c r="H68" i="1"/>
  <c r="N68" i="1"/>
  <c r="O68" i="1"/>
  <c r="I68" i="1"/>
  <c r="H69" i="1"/>
  <c r="N69" i="1"/>
  <c r="O69" i="1"/>
  <c r="I69" i="1"/>
  <c r="H70" i="1"/>
  <c r="N70" i="1"/>
  <c r="O70" i="1"/>
  <c r="I70" i="1"/>
  <c r="H71" i="1"/>
  <c r="N71" i="1"/>
  <c r="O71" i="1"/>
  <c r="I71" i="1"/>
  <c r="H72" i="1"/>
  <c r="N72" i="1"/>
  <c r="O72" i="1"/>
  <c r="I72" i="1"/>
  <c r="H73" i="1"/>
  <c r="N73" i="1"/>
  <c r="O73" i="1"/>
  <c r="I73" i="1"/>
  <c r="H74" i="1"/>
  <c r="N74" i="1"/>
  <c r="O74" i="1"/>
  <c r="I74" i="1"/>
  <c r="H75" i="1"/>
  <c r="N75" i="1"/>
  <c r="O75" i="1"/>
  <c r="I75" i="1"/>
  <c r="H76" i="1"/>
  <c r="N76" i="1"/>
  <c r="O76" i="1"/>
  <c r="I76" i="1"/>
  <c r="H77" i="1"/>
  <c r="N77" i="1"/>
  <c r="O77" i="1"/>
  <c r="I77" i="1"/>
  <c r="H78" i="1"/>
  <c r="N78" i="1"/>
  <c r="O78" i="1"/>
  <c r="I78" i="1"/>
  <c r="H79" i="1"/>
  <c r="N79" i="1"/>
  <c r="O79" i="1"/>
  <c r="I79" i="1"/>
  <c r="H80" i="1"/>
  <c r="N80" i="1"/>
  <c r="O80" i="1"/>
  <c r="I80" i="1"/>
  <c r="H81" i="1"/>
  <c r="N81" i="1"/>
  <c r="O81" i="1"/>
  <c r="I81" i="1"/>
  <c r="H82" i="1"/>
  <c r="N82" i="1"/>
  <c r="O82" i="1"/>
  <c r="I82" i="1"/>
  <c r="H83" i="1"/>
  <c r="N83" i="1"/>
  <c r="O83" i="1"/>
  <c r="I83" i="1"/>
  <c r="H84" i="1"/>
  <c r="N84" i="1"/>
  <c r="O84" i="1"/>
  <c r="I84" i="1"/>
  <c r="H85" i="1"/>
  <c r="N85" i="1"/>
  <c r="O85" i="1"/>
  <c r="I85" i="1"/>
  <c r="H86" i="1"/>
  <c r="N86" i="1"/>
  <c r="O86" i="1"/>
  <c r="I86" i="1"/>
  <c r="H87" i="1"/>
  <c r="N87" i="1"/>
  <c r="O87" i="1"/>
  <c r="I87" i="1"/>
  <c r="H88" i="1"/>
  <c r="N88" i="1"/>
  <c r="O88" i="1"/>
  <c r="I88" i="1"/>
  <c r="H89" i="1"/>
  <c r="N89" i="1"/>
  <c r="O89" i="1"/>
  <c r="I89" i="1"/>
  <c r="H90" i="1"/>
  <c r="N90" i="1"/>
  <c r="O90" i="1"/>
  <c r="I90" i="1"/>
  <c r="H91" i="1"/>
  <c r="N91" i="1"/>
  <c r="O91" i="1"/>
  <c r="I91" i="1"/>
  <c r="H92" i="1"/>
  <c r="N92" i="1"/>
  <c r="O92" i="1"/>
  <c r="I92" i="1"/>
  <c r="H93" i="1"/>
  <c r="N93" i="1"/>
  <c r="O93" i="1"/>
  <c r="I93" i="1"/>
  <c r="H94" i="1"/>
  <c r="N94" i="1"/>
  <c r="O94" i="1"/>
  <c r="I94" i="1"/>
  <c r="H95" i="1"/>
  <c r="N95" i="1"/>
  <c r="O95" i="1"/>
  <c r="I95" i="1"/>
  <c r="H96" i="1"/>
  <c r="N96" i="1"/>
  <c r="O96" i="1"/>
  <c r="I96" i="1"/>
  <c r="H97" i="1"/>
  <c r="N97" i="1"/>
  <c r="O97" i="1"/>
  <c r="I97" i="1"/>
  <c r="H98" i="1"/>
  <c r="N98" i="1"/>
  <c r="O98" i="1"/>
  <c r="I98" i="1"/>
  <c r="H99" i="1"/>
  <c r="N99" i="1"/>
  <c r="O99" i="1"/>
  <c r="I99" i="1"/>
  <c r="H100" i="1"/>
  <c r="N100" i="1"/>
  <c r="O100" i="1"/>
  <c r="I100" i="1"/>
  <c r="H101" i="1"/>
  <c r="N101" i="1"/>
  <c r="O101" i="1"/>
  <c r="I101" i="1"/>
  <c r="H102" i="1"/>
  <c r="N102" i="1"/>
  <c r="O102" i="1"/>
  <c r="I102" i="1"/>
  <c r="H103" i="1"/>
  <c r="N103" i="1"/>
  <c r="O103" i="1"/>
  <c r="I103" i="1"/>
  <c r="H104" i="1"/>
  <c r="N104" i="1"/>
  <c r="O104" i="1"/>
  <c r="I104" i="1"/>
  <c r="H105" i="1"/>
  <c r="N105" i="1"/>
  <c r="O105" i="1"/>
  <c r="I105" i="1"/>
  <c r="H106" i="1"/>
  <c r="N106" i="1"/>
  <c r="O106" i="1"/>
  <c r="I106" i="1"/>
  <c r="H107" i="1"/>
  <c r="N107" i="1"/>
  <c r="O107" i="1"/>
  <c r="I107" i="1"/>
  <c r="H108" i="1"/>
  <c r="N108" i="1"/>
  <c r="O108" i="1"/>
  <c r="I108" i="1"/>
  <c r="H109" i="1"/>
  <c r="N109" i="1"/>
  <c r="O109" i="1"/>
  <c r="I109" i="1"/>
  <c r="H110" i="1"/>
  <c r="N110" i="1"/>
  <c r="O110" i="1"/>
  <c r="I110" i="1"/>
  <c r="H111" i="1"/>
  <c r="N111" i="1"/>
  <c r="O111" i="1"/>
  <c r="I111" i="1"/>
  <c r="H112" i="1"/>
  <c r="N112" i="1"/>
  <c r="O112" i="1"/>
  <c r="I112" i="1"/>
  <c r="H113" i="1"/>
  <c r="N113" i="1"/>
  <c r="O113" i="1"/>
  <c r="I113" i="1"/>
  <c r="H114" i="1"/>
  <c r="N114" i="1"/>
  <c r="O114" i="1"/>
  <c r="I114" i="1"/>
  <c r="H115" i="1"/>
  <c r="N115" i="1"/>
  <c r="O115" i="1"/>
  <c r="I115" i="1"/>
  <c r="H116" i="1"/>
  <c r="N116" i="1"/>
  <c r="O116" i="1"/>
  <c r="I116" i="1"/>
  <c r="H117" i="1"/>
  <c r="N117" i="1"/>
  <c r="O117" i="1"/>
  <c r="I117" i="1"/>
  <c r="H118" i="1"/>
  <c r="N118" i="1"/>
  <c r="O118" i="1"/>
  <c r="I118" i="1"/>
  <c r="H119" i="1"/>
  <c r="N119" i="1"/>
  <c r="O119" i="1"/>
  <c r="I119" i="1"/>
  <c r="H120" i="1"/>
  <c r="N120" i="1"/>
  <c r="O120" i="1"/>
  <c r="I120" i="1"/>
  <c r="H121" i="1"/>
  <c r="N121" i="1"/>
  <c r="O121" i="1"/>
  <c r="I121" i="1"/>
  <c r="H122" i="1"/>
  <c r="N122" i="1"/>
  <c r="O122" i="1"/>
  <c r="I122" i="1"/>
  <c r="H123" i="1"/>
  <c r="N123" i="1"/>
  <c r="O123" i="1"/>
  <c r="I123" i="1"/>
  <c r="H124" i="1"/>
  <c r="N124" i="1"/>
  <c r="O124" i="1"/>
  <c r="I124" i="1"/>
  <c r="H125" i="1"/>
  <c r="N125" i="1"/>
  <c r="O125" i="1"/>
  <c r="I125" i="1"/>
  <c r="H126" i="1"/>
  <c r="N126" i="1"/>
  <c r="O126" i="1"/>
  <c r="I126" i="1"/>
  <c r="H127" i="1"/>
  <c r="N127" i="1"/>
  <c r="O127" i="1"/>
  <c r="I127" i="1"/>
  <c r="H128" i="1"/>
  <c r="N128" i="1"/>
  <c r="O128" i="1"/>
  <c r="I128" i="1"/>
  <c r="H129" i="1"/>
  <c r="N129" i="1"/>
  <c r="O129" i="1"/>
  <c r="I129" i="1"/>
  <c r="H130" i="1"/>
  <c r="N130" i="1"/>
  <c r="O130" i="1"/>
  <c r="I130" i="1"/>
  <c r="H131" i="1"/>
  <c r="N131" i="1"/>
  <c r="O131" i="1"/>
  <c r="I131" i="1"/>
  <c r="H132" i="1"/>
  <c r="N132" i="1"/>
  <c r="O132" i="1"/>
  <c r="I132" i="1"/>
  <c r="H133" i="1"/>
  <c r="N133" i="1"/>
  <c r="O133" i="1"/>
  <c r="I133" i="1"/>
  <c r="H134" i="1"/>
  <c r="N134" i="1"/>
  <c r="O134" i="1"/>
  <c r="I134" i="1"/>
  <c r="H135" i="1"/>
  <c r="N135" i="1"/>
  <c r="O135" i="1"/>
  <c r="I135" i="1"/>
  <c r="H136" i="1"/>
  <c r="N136" i="1"/>
  <c r="O136" i="1"/>
  <c r="I136" i="1"/>
  <c r="H137" i="1"/>
  <c r="N137" i="1"/>
  <c r="O137" i="1"/>
  <c r="I137" i="1"/>
  <c r="H138" i="1"/>
  <c r="N138" i="1"/>
  <c r="O138" i="1"/>
  <c r="I138" i="1"/>
  <c r="H139" i="1"/>
  <c r="N139" i="1"/>
  <c r="O139" i="1"/>
  <c r="I139" i="1"/>
  <c r="H140" i="1"/>
  <c r="N140" i="1"/>
  <c r="O140" i="1"/>
  <c r="I140" i="1"/>
  <c r="H141" i="1"/>
  <c r="N141" i="1"/>
  <c r="O141" i="1"/>
  <c r="I141" i="1"/>
  <c r="H142" i="1"/>
  <c r="N142" i="1"/>
  <c r="O142" i="1"/>
  <c r="I142" i="1"/>
  <c r="H143" i="1"/>
  <c r="N143" i="1"/>
  <c r="O143" i="1"/>
  <c r="I143" i="1"/>
  <c r="H144" i="1"/>
  <c r="N144" i="1"/>
  <c r="O144" i="1"/>
  <c r="I144" i="1"/>
  <c r="H145" i="1"/>
  <c r="N145" i="1"/>
  <c r="O145" i="1"/>
  <c r="I145" i="1"/>
  <c r="H146" i="1"/>
  <c r="N146" i="1"/>
  <c r="O146" i="1"/>
  <c r="I146" i="1"/>
  <c r="H147" i="1"/>
  <c r="N147" i="1"/>
  <c r="O147" i="1"/>
  <c r="I147" i="1"/>
  <c r="H148" i="1"/>
  <c r="N148" i="1"/>
  <c r="O148" i="1"/>
  <c r="I148" i="1"/>
  <c r="J10" i="1"/>
  <c r="J11" i="1"/>
  <c r="J14" i="1"/>
  <c r="J13" i="1"/>
  <c r="J16" i="1"/>
  <c r="J17" i="1"/>
  <c r="J12" i="1"/>
  <c r="J15" i="1"/>
  <c r="J18" i="1"/>
  <c r="J19" i="1"/>
  <c r="J20" i="1"/>
  <c r="J21" i="1"/>
  <c r="J22" i="1"/>
  <c r="J23" i="1"/>
  <c r="J24" i="1"/>
  <c r="J25" i="1"/>
  <c r="J26" i="1"/>
  <c r="J27" i="1"/>
  <c r="J28" i="1"/>
  <c r="J29" i="1"/>
  <c r="J31" i="1"/>
  <c r="J30" i="1"/>
  <c r="J32" i="1"/>
  <c r="J34" i="1"/>
  <c r="J33" i="1"/>
  <c r="J35" i="1"/>
  <c r="J36" i="1"/>
  <c r="J37" i="1"/>
  <c r="J38" i="1"/>
  <c r="J39" i="1"/>
  <c r="J40" i="1"/>
  <c r="J41" i="1"/>
  <c r="J51" i="1"/>
  <c r="J45" i="1"/>
  <c r="J42" i="1"/>
  <c r="J44" i="1"/>
  <c r="J46" i="1"/>
  <c r="J49" i="1"/>
  <c r="J43" i="1"/>
  <c r="J50" i="1"/>
  <c r="J47" i="1"/>
  <c r="J48" i="1"/>
  <c r="J52" i="1"/>
  <c r="J54" i="1"/>
  <c r="J53" i="1"/>
  <c r="J57" i="1"/>
  <c r="J58" i="1"/>
  <c r="J59" i="1"/>
  <c r="J61" i="1"/>
  <c r="J60" i="1"/>
  <c r="J63" i="1"/>
  <c r="J68" i="1"/>
  <c r="J70" i="1"/>
  <c r="J74" i="1"/>
  <c r="J55" i="1"/>
  <c r="J56" i="1"/>
  <c r="J62" i="1"/>
  <c r="J64" i="1"/>
  <c r="J65" i="1"/>
  <c r="J67" i="1"/>
  <c r="J71" i="1"/>
  <c r="J66" i="1"/>
  <c r="J73" i="1"/>
  <c r="J72" i="1"/>
  <c r="J75" i="1"/>
  <c r="J69" i="1"/>
  <c r="J76" i="1"/>
  <c r="J77" i="1"/>
  <c r="J78" i="1"/>
  <c r="J81" i="1"/>
  <c r="J84" i="1"/>
  <c r="J85" i="1"/>
  <c r="J86" i="1"/>
  <c r="J87" i="1"/>
  <c r="J79" i="1"/>
  <c r="J80" i="1"/>
  <c r="J82" i="1"/>
  <c r="J83" i="1"/>
  <c r="J88" i="1"/>
  <c r="J89" i="1"/>
  <c r="J91" i="1"/>
  <c r="J90" i="1"/>
  <c r="J92" i="1"/>
  <c r="J93" i="1"/>
  <c r="J96" i="1"/>
  <c r="J95" i="1"/>
  <c r="J102" i="1"/>
  <c r="J100" i="1"/>
  <c r="J105" i="1"/>
  <c r="J94" i="1"/>
  <c r="J104" i="1"/>
  <c r="J101" i="1"/>
  <c r="J106" i="1"/>
  <c r="J97" i="1"/>
  <c r="J110" i="1"/>
  <c r="J112" i="1"/>
  <c r="J98" i="1"/>
  <c r="J99" i="1"/>
  <c r="J107" i="1"/>
  <c r="J113" i="1"/>
  <c r="J103" i="1"/>
  <c r="J108" i="1"/>
  <c r="J111" i="1"/>
  <c r="J114" i="1"/>
  <c r="J109" i="1"/>
  <c r="J115" i="1"/>
  <c r="J116" i="1"/>
  <c r="J117" i="1"/>
  <c r="J118" i="1"/>
  <c r="J119" i="1"/>
  <c r="J122" i="1"/>
  <c r="J123" i="1"/>
  <c r="J126" i="1"/>
  <c r="J127" i="1"/>
  <c r="J124" i="1"/>
  <c r="J120" i="1"/>
  <c r="J121" i="1"/>
  <c r="J125" i="1"/>
  <c r="J128" i="1"/>
  <c r="J129" i="1"/>
  <c r="J130" i="1"/>
  <c r="J133" i="1"/>
  <c r="J134" i="1"/>
  <c r="J137" i="1"/>
  <c r="J141" i="1"/>
  <c r="J138" i="1"/>
  <c r="J131" i="1"/>
  <c r="J135" i="1"/>
  <c r="J136" i="1"/>
  <c r="J140" i="1"/>
  <c r="J139" i="1"/>
  <c r="J142" i="1"/>
  <c r="J132" i="1"/>
  <c r="J143" i="1"/>
  <c r="J144" i="1"/>
  <c r="J145" i="1"/>
  <c r="J146" i="1"/>
  <c r="J147" i="1"/>
  <c r="J148" i="1"/>
  <c r="G4" i="1"/>
  <c r="K43" i="1"/>
  <c r="L43" i="1"/>
  <c r="M43" i="1"/>
  <c r="K50" i="1"/>
  <c r="L50" i="1"/>
  <c r="M50" i="1"/>
  <c r="K47" i="1"/>
  <c r="L47" i="1"/>
  <c r="M47" i="1"/>
  <c r="K48" i="1"/>
  <c r="L48" i="1"/>
  <c r="M48" i="1"/>
  <c r="K52" i="1"/>
  <c r="L52" i="1"/>
  <c r="M52" i="1"/>
  <c r="K54" i="1"/>
  <c r="L54" i="1"/>
  <c r="M54" i="1"/>
  <c r="K53" i="1"/>
  <c r="L53" i="1"/>
  <c r="M53" i="1"/>
  <c r="K57" i="1"/>
  <c r="L57" i="1"/>
  <c r="M57" i="1"/>
  <c r="K58" i="1"/>
  <c r="L58" i="1"/>
  <c r="M58" i="1"/>
  <c r="K59" i="1"/>
  <c r="L59" i="1"/>
  <c r="M59" i="1"/>
  <c r="K61" i="1"/>
  <c r="L61" i="1"/>
  <c r="M61" i="1"/>
  <c r="K60" i="1"/>
  <c r="L60" i="1"/>
  <c r="M60" i="1"/>
  <c r="K63" i="1"/>
  <c r="L63" i="1"/>
  <c r="M63" i="1"/>
  <c r="K68" i="1"/>
  <c r="L68" i="1"/>
  <c r="M68" i="1"/>
  <c r="K70" i="1"/>
  <c r="L70" i="1"/>
  <c r="M70" i="1"/>
  <c r="K74" i="1"/>
  <c r="L74" i="1"/>
  <c r="M74" i="1"/>
  <c r="K55" i="1"/>
  <c r="L55" i="1"/>
  <c r="M55" i="1"/>
  <c r="K56" i="1"/>
  <c r="L56" i="1"/>
  <c r="M56" i="1"/>
  <c r="K62" i="1"/>
  <c r="L62" i="1"/>
  <c r="M62" i="1"/>
  <c r="K64" i="1"/>
  <c r="L64" i="1"/>
  <c r="M64" i="1"/>
  <c r="K65" i="1"/>
  <c r="L65" i="1"/>
  <c r="M65" i="1"/>
  <c r="K67" i="1"/>
  <c r="L67" i="1"/>
  <c r="M67" i="1"/>
  <c r="K71" i="1"/>
  <c r="L71" i="1"/>
  <c r="M71" i="1"/>
  <c r="K66" i="1"/>
  <c r="L66" i="1"/>
  <c r="M66" i="1"/>
  <c r="K73" i="1"/>
  <c r="L73" i="1"/>
  <c r="M73" i="1"/>
  <c r="K72" i="1"/>
  <c r="L72" i="1"/>
  <c r="M72" i="1"/>
  <c r="K75" i="1"/>
  <c r="L75" i="1"/>
  <c r="M75" i="1"/>
  <c r="K69" i="1"/>
  <c r="L69" i="1"/>
  <c r="M69" i="1"/>
  <c r="K76" i="1"/>
  <c r="L76" i="1"/>
  <c r="M76" i="1"/>
  <c r="K77" i="1"/>
  <c r="L77" i="1"/>
  <c r="M77" i="1"/>
  <c r="K78" i="1"/>
  <c r="L78" i="1"/>
  <c r="M78" i="1"/>
  <c r="K81" i="1"/>
  <c r="L81" i="1"/>
  <c r="M81" i="1"/>
  <c r="K84" i="1"/>
  <c r="L84" i="1"/>
  <c r="M84" i="1"/>
  <c r="K85" i="1"/>
  <c r="L85" i="1"/>
  <c r="M85" i="1"/>
  <c r="K86" i="1"/>
  <c r="L86" i="1"/>
  <c r="M86" i="1"/>
  <c r="K87" i="1"/>
  <c r="L87" i="1"/>
  <c r="M87" i="1"/>
  <c r="K79" i="1"/>
  <c r="L79" i="1"/>
  <c r="M79" i="1"/>
  <c r="K80" i="1"/>
  <c r="L80" i="1"/>
  <c r="M80" i="1"/>
  <c r="K82" i="1"/>
  <c r="L82" i="1"/>
  <c r="M82" i="1"/>
  <c r="K83" i="1"/>
  <c r="L83" i="1"/>
  <c r="M83" i="1"/>
  <c r="K88" i="1"/>
  <c r="L88" i="1"/>
  <c r="M88" i="1"/>
  <c r="K89" i="1"/>
  <c r="L89" i="1"/>
  <c r="M89" i="1"/>
  <c r="K91" i="1"/>
  <c r="L91" i="1"/>
  <c r="M91" i="1"/>
  <c r="K90" i="1"/>
  <c r="L90" i="1"/>
  <c r="M90" i="1"/>
  <c r="K92" i="1"/>
  <c r="L92" i="1"/>
  <c r="M92" i="1"/>
  <c r="K93" i="1"/>
  <c r="L93" i="1"/>
  <c r="M93" i="1"/>
  <c r="K96" i="1"/>
  <c r="L96" i="1"/>
  <c r="M96" i="1"/>
  <c r="K95" i="1"/>
  <c r="L95" i="1"/>
  <c r="M95" i="1"/>
  <c r="K102" i="1"/>
  <c r="L102" i="1"/>
  <c r="M102" i="1"/>
  <c r="K100" i="1"/>
  <c r="L100" i="1"/>
  <c r="M100" i="1"/>
  <c r="K105" i="1"/>
  <c r="L105" i="1"/>
  <c r="M105" i="1"/>
  <c r="K94" i="1"/>
  <c r="L94" i="1"/>
  <c r="M94" i="1"/>
  <c r="K104" i="1"/>
  <c r="L104" i="1"/>
  <c r="M104" i="1"/>
  <c r="K101" i="1"/>
  <c r="L101" i="1"/>
  <c r="M101" i="1"/>
  <c r="K106" i="1"/>
  <c r="L106" i="1"/>
  <c r="M106" i="1"/>
  <c r="K97" i="1"/>
  <c r="L97" i="1"/>
  <c r="M97" i="1"/>
  <c r="K110" i="1"/>
  <c r="L110" i="1"/>
  <c r="M110" i="1"/>
  <c r="K112" i="1"/>
  <c r="L112" i="1"/>
  <c r="M112" i="1"/>
  <c r="K98" i="1"/>
  <c r="L98" i="1"/>
  <c r="M98" i="1"/>
  <c r="K99" i="1"/>
  <c r="L99" i="1"/>
  <c r="M99" i="1"/>
  <c r="K107" i="1"/>
  <c r="L107" i="1"/>
  <c r="M107" i="1"/>
  <c r="K113" i="1"/>
  <c r="L113" i="1"/>
  <c r="M113" i="1"/>
  <c r="K103" i="1"/>
  <c r="L103" i="1"/>
  <c r="M103" i="1"/>
  <c r="K108" i="1"/>
  <c r="L108" i="1"/>
  <c r="M108" i="1"/>
  <c r="K111" i="1"/>
  <c r="L111" i="1"/>
  <c r="M111" i="1"/>
  <c r="K114" i="1"/>
  <c r="L114" i="1"/>
  <c r="M114" i="1"/>
  <c r="K109" i="1"/>
  <c r="L109" i="1"/>
  <c r="M109" i="1"/>
  <c r="K115" i="1"/>
  <c r="L115" i="1"/>
  <c r="M115" i="1"/>
  <c r="K116" i="1"/>
  <c r="L116" i="1"/>
  <c r="M116" i="1"/>
  <c r="K117" i="1"/>
  <c r="L117" i="1"/>
  <c r="M117" i="1"/>
  <c r="K118" i="1"/>
  <c r="L118" i="1"/>
  <c r="M118" i="1"/>
  <c r="K119" i="1"/>
  <c r="L119" i="1"/>
  <c r="M119" i="1"/>
  <c r="K122" i="1"/>
  <c r="L122" i="1"/>
  <c r="M122" i="1"/>
  <c r="K123" i="1"/>
  <c r="L123" i="1"/>
  <c r="M123" i="1"/>
  <c r="K126" i="1"/>
  <c r="L126" i="1"/>
  <c r="M126" i="1"/>
  <c r="K127" i="1"/>
  <c r="L127" i="1"/>
  <c r="M127" i="1"/>
  <c r="K124" i="1"/>
  <c r="L124" i="1"/>
  <c r="M124" i="1"/>
  <c r="K120" i="1"/>
  <c r="L120" i="1"/>
  <c r="M120" i="1"/>
  <c r="K121" i="1"/>
  <c r="L121" i="1"/>
  <c r="M121" i="1"/>
  <c r="K125" i="1"/>
  <c r="L125" i="1"/>
  <c r="M125" i="1"/>
  <c r="K128" i="1"/>
  <c r="L128" i="1"/>
  <c r="M128" i="1"/>
  <c r="K129" i="1"/>
  <c r="L129" i="1"/>
  <c r="M129" i="1"/>
  <c r="K130" i="1"/>
  <c r="L130" i="1"/>
  <c r="M130" i="1"/>
  <c r="K133" i="1"/>
  <c r="L133" i="1"/>
  <c r="M133" i="1"/>
  <c r="K134" i="1"/>
  <c r="L134" i="1"/>
  <c r="M134" i="1"/>
  <c r="K137" i="1"/>
  <c r="L137" i="1"/>
  <c r="M137" i="1"/>
  <c r="K141" i="1"/>
  <c r="L141" i="1"/>
  <c r="M141" i="1"/>
  <c r="K138" i="1"/>
  <c r="L138" i="1"/>
  <c r="M138" i="1"/>
  <c r="K131" i="1"/>
  <c r="L131" i="1"/>
  <c r="M131" i="1"/>
  <c r="K135" i="1"/>
  <c r="L135" i="1"/>
  <c r="M135" i="1"/>
  <c r="K136" i="1"/>
  <c r="L136" i="1"/>
  <c r="M136" i="1"/>
  <c r="K140" i="1"/>
  <c r="L140" i="1"/>
  <c r="M140" i="1"/>
  <c r="K139" i="1"/>
  <c r="L139" i="1"/>
  <c r="M139" i="1"/>
  <c r="K142" i="1"/>
  <c r="L142" i="1"/>
  <c r="M142" i="1"/>
  <c r="K132" i="1"/>
  <c r="L132" i="1"/>
  <c r="M132" i="1"/>
  <c r="K143" i="1"/>
  <c r="L143" i="1"/>
  <c r="M143" i="1"/>
  <c r="K144" i="1"/>
  <c r="L144" i="1"/>
  <c r="M144" i="1"/>
  <c r="K145" i="1"/>
  <c r="L145" i="1"/>
  <c r="M145" i="1"/>
  <c r="K146" i="1"/>
  <c r="L146" i="1"/>
  <c r="M146" i="1"/>
  <c r="K147" i="1"/>
  <c r="L147" i="1"/>
  <c r="M147" i="1"/>
  <c r="K148" i="1"/>
  <c r="L148" i="1"/>
  <c r="M148" i="1"/>
  <c r="L11" i="1"/>
  <c r="L10" i="1"/>
  <c r="M10" i="1"/>
  <c r="M11" i="1"/>
  <c r="M14" i="1"/>
  <c r="M13" i="1"/>
  <c r="M16" i="1"/>
  <c r="M17" i="1"/>
  <c r="M12" i="1"/>
  <c r="M15" i="1"/>
  <c r="M18" i="1"/>
  <c r="M19" i="1"/>
  <c r="M20" i="1"/>
  <c r="M21" i="1"/>
  <c r="M22" i="1"/>
  <c r="M23" i="1"/>
  <c r="M24" i="1"/>
  <c r="M25" i="1"/>
  <c r="M26" i="1"/>
  <c r="M27" i="1"/>
  <c r="M28" i="1"/>
  <c r="M29" i="1"/>
  <c r="M31" i="1"/>
  <c r="M30" i="1"/>
  <c r="M32" i="1"/>
  <c r="M34" i="1"/>
  <c r="M33" i="1"/>
  <c r="M35" i="1"/>
  <c r="M36" i="1"/>
  <c r="M37" i="1"/>
  <c r="M38" i="1"/>
  <c r="M39" i="1"/>
  <c r="M40" i="1"/>
  <c r="M41" i="1"/>
  <c r="M51" i="1"/>
  <c r="M45" i="1"/>
  <c r="M42" i="1"/>
  <c r="M44" i="1"/>
  <c r="M46" i="1"/>
  <c r="M49" i="1"/>
  <c r="K10" i="1"/>
  <c r="K11" i="1"/>
  <c r="K14" i="1"/>
  <c r="K13" i="1"/>
  <c r="K16" i="1"/>
  <c r="K17" i="1"/>
  <c r="K12" i="1"/>
  <c r="K15" i="1"/>
  <c r="K18" i="1"/>
  <c r="K19" i="1"/>
  <c r="K20" i="1"/>
  <c r="K21" i="1"/>
  <c r="K22" i="1"/>
  <c r="K23" i="1"/>
  <c r="K24" i="1"/>
  <c r="K25" i="1"/>
  <c r="K26" i="1"/>
  <c r="K27" i="1"/>
  <c r="K28" i="1"/>
  <c r="K29" i="1"/>
  <c r="K31" i="1"/>
  <c r="K30" i="1"/>
  <c r="K32" i="1"/>
  <c r="K34" i="1"/>
  <c r="K33" i="1"/>
  <c r="K35" i="1"/>
  <c r="K36" i="1"/>
  <c r="K37" i="1"/>
  <c r="K38" i="1"/>
  <c r="K39" i="1"/>
  <c r="K40" i="1"/>
  <c r="K41" i="1"/>
  <c r="K51" i="1"/>
  <c r="K45" i="1"/>
  <c r="K42" i="1"/>
  <c r="K44" i="1"/>
  <c r="K46" i="1"/>
  <c r="K49" i="1"/>
  <c r="L14" i="1"/>
  <c r="L13" i="1"/>
  <c r="L16" i="1"/>
  <c r="L17" i="1"/>
  <c r="L12" i="1"/>
  <c r="L15" i="1"/>
  <c r="L18" i="1"/>
  <c r="L19" i="1"/>
  <c r="L20" i="1"/>
  <c r="L21" i="1"/>
  <c r="L22" i="1"/>
  <c r="L23" i="1"/>
  <c r="L24" i="1"/>
  <c r="L25" i="1"/>
  <c r="L26" i="1"/>
  <c r="L27" i="1"/>
  <c r="L28" i="1"/>
  <c r="L29" i="1"/>
  <c r="L31" i="1"/>
  <c r="L30" i="1"/>
  <c r="L32" i="1"/>
  <c r="L34" i="1"/>
  <c r="L33" i="1"/>
  <c r="L35" i="1"/>
  <c r="L36" i="1"/>
  <c r="L37" i="1"/>
  <c r="L38" i="1"/>
  <c r="L39" i="1"/>
  <c r="L40" i="1"/>
  <c r="L41" i="1"/>
  <c r="L51" i="1"/>
  <c r="L45" i="1"/>
  <c r="L42" i="1"/>
  <c r="L44" i="1"/>
  <c r="L46" i="1"/>
  <c r="L49" i="1"/>
  <c r="G5" i="1"/>
</calcChain>
</file>

<file path=xl/sharedStrings.xml><?xml version="1.0" encoding="utf-8"?>
<sst xmlns="http://schemas.openxmlformats.org/spreadsheetml/2006/main" count="280" uniqueCount="24">
  <si>
    <t>Ergs</t>
  </si>
  <si>
    <t>0-7</t>
  </si>
  <si>
    <t>Weights</t>
  </si>
  <si>
    <t>8-12</t>
  </si>
  <si>
    <t>£2 per erg/ hour</t>
  </si>
  <si>
    <t>Boats</t>
  </si>
  <si>
    <t>13-</t>
  </si>
  <si>
    <t>£2 per person/ hour</t>
  </si>
  <si>
    <t>£25 a session</t>
  </si>
  <si>
    <t>Total</t>
  </si>
  <si>
    <t>id</t>
  </si>
  <si>
    <t>crsid</t>
  </si>
  <si>
    <t>date</t>
  </si>
  <si>
    <t>start slot</t>
  </si>
  <si>
    <t>end slot</t>
  </si>
  <si>
    <t>Start Time</t>
  </si>
  <si>
    <t>End Time</t>
  </si>
  <si>
    <t>First erg</t>
  </si>
  <si>
    <t>Last erg</t>
  </si>
  <si>
    <t>No. ergs</t>
  </si>
  <si>
    <t>Duration/ h</t>
  </si>
  <si>
    <t>Cost/ £</t>
  </si>
  <si>
    <t>Ergo Booker Summary: 01-10-14 to 31-12-14</t>
  </si>
  <si>
    <t>xprs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</si>
</sst>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£&quot;* #,##0.00_-;\-&quot;£&quot;* #,##0.00_-;_-&quot;£&quot;* &quot;-&quot;??_-;_-@_-"/>
  </numFmts>
  <fonts count="25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Calibri"/>
      <family val="2"/>
    </font>
    <font>
      <b/>
      <sz val="14"/>
      <color indexed="8"/>
      <name val="Calibri"/>
      <family val="2"/>
    </font>
    <font>
      <i/>
      <sz val="11"/>
      <color indexed="8"/>
      <name val="Calibri"/>
      <family val="2"/>
    </font>
    <font>
      <i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1" fillId="23" borderId="7" applyNumberFormat="0" applyFon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24" fillId="0" borderId="0"/>
  </cellStyleXfs>
  <cellXfs count="35">
    <xf numFmtId="0" fontId="0" fillId="0" borderId="0" xfId="0"/>
    <xf numFmtId="0" fontId="19" fillId="0" borderId="0" xfId="0" applyFont="1"/>
    <xf numFmtId="0" fontId="0" fillId="0" borderId="0" xfId="0" applyNumberFormat="1"/>
    <xf numFmtId="49" fontId="0" fillId="0" borderId="0" xfId="0" applyNumberFormat="1"/>
    <xf numFmtId="0" fontId="0" fillId="0" borderId="10" xfId="0" applyBorder="1"/>
    <xf numFmtId="0" fontId="0" fillId="0" borderId="11" xfId="0" applyNumberFormat="1" applyBorder="1"/>
    <xf numFmtId="0" fontId="0" fillId="0" borderId="11" xfId="0" applyBorder="1"/>
    <xf numFmtId="0" fontId="1" fillId="0" borderId="0" xfId="0" applyFont="1"/>
    <xf numFmtId="20" fontId="1" fillId="0" borderId="0" xfId="0" applyNumberFormat="1" applyFont="1"/>
    <xf numFmtId="0" fontId="0" fillId="0" borderId="12" xfId="0" applyBorder="1"/>
    <xf numFmtId="49" fontId="0" fillId="0" borderId="0" xfId="0" applyNumberFormat="1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16" fillId="0" borderId="15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0" xfId="0" applyFont="1"/>
    <xf numFmtId="0" fontId="0" fillId="0" borderId="0" xfId="0" applyAlignment="1">
      <alignment horizontal="center"/>
    </xf>
    <xf numFmtId="20" fontId="0" fillId="0" borderId="12" xfId="0" applyNumberFormat="1" applyBorder="1" applyAlignment="1">
      <alignment horizontal="center"/>
    </xf>
    <xf numFmtId="20" fontId="0" fillId="0" borderId="1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20" fontId="0" fillId="0" borderId="0" xfId="0" applyNumberFormat="1"/>
    <xf numFmtId="44" fontId="20" fillId="0" borderId="21" xfId="0" applyNumberFormat="1" applyFont="1" applyBorder="1"/>
    <xf numFmtId="44" fontId="20" fillId="0" borderId="19" xfId="0" applyNumberFormat="1" applyFont="1" applyBorder="1"/>
    <xf numFmtId="44" fontId="20" fillId="0" borderId="22" xfId="0" applyNumberFormat="1" applyFont="1" applyBorder="1"/>
    <xf numFmtId="0" fontId="21" fillId="0" borderId="23" xfId="0" applyFont="1" applyBorder="1"/>
    <xf numFmtId="44" fontId="21" fillId="0" borderId="24" xfId="0" applyNumberFormat="1" applyFont="1" applyBorder="1"/>
    <xf numFmtId="0" fontId="22" fillId="0" borderId="0" xfId="0" applyFont="1"/>
    <xf numFmtId="0" fontId="23" fillId="0" borderId="15" xfId="0" applyFont="1" applyBorder="1" applyAlignment="1">
      <alignment horizontal="center"/>
    </xf>
    <xf numFmtId="1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63"/>
  <sheetViews>
    <sheetView tabSelected="1" view="pageBreakPreview" zoomScaleNormal="85" zoomScaleSheetLayoutView="100" workbookViewId="0">
      <selection activeCell="B17" sqref="B17"/>
    </sheetView>
  </sheetViews>
  <sheetFormatPr defaultRowHeight="15" x14ac:dyDescent="0.25"/>
  <cols>
    <col min="2" max="2" width="11.28515625" bestFit="1" customWidth="1"/>
    <col min="3" max="3" width="11.85546875" bestFit="1" customWidth="1"/>
    <col min="4" max="5" width="9.140625" hidden="1" customWidth="1"/>
    <col min="7" max="7" width="11.85546875" style="11" customWidth="1"/>
    <col min="8" max="8" width="9.140625" style="11" hidden="1" customWidth="1"/>
    <col min="9" max="9" width="4.7109375" style="11" bestFit="1" customWidth="1"/>
    <col min="10" max="10" width="8.42578125" style="11" bestFit="1" customWidth="1"/>
    <col min="11" max="11" width="5.85546875" style="11" bestFit="1" customWidth="1"/>
    <col min="12" max="13" width="9.140625" style="11"/>
    <col min="14" max="14" width="11.140625" style="11" bestFit="1" customWidth="1"/>
    <col min="15" max="15" width="12.85546875" style="11" customWidth="1"/>
    <col min="16" max="17" width="9.140625" style="11"/>
    <col min="21" max="23" width="9.140625" customWidth="1"/>
  </cols>
  <sheetData>
    <row r="1" spans="1:25" ht="18.75" x14ac:dyDescent="0.3">
      <c r="A1" s="1" t="s">
        <v>22</v>
      </c>
      <c r="G1"/>
      <c r="H1"/>
      <c r="I1"/>
      <c r="J1"/>
      <c r="K1"/>
      <c r="L1"/>
      <c r="M1"/>
      <c r="N1"/>
      <c r="O1"/>
      <c r="P1"/>
      <c r="Q1"/>
      <c r="Y1" s="2"/>
    </row>
    <row r="2" spans="1:25" x14ac:dyDescent="0.25">
      <c r="G2"/>
      <c r="H2"/>
      <c r="I2"/>
      <c r="J2"/>
      <c r="K2"/>
      <c r="L2"/>
      <c r="M2"/>
      <c r="N2"/>
      <c r="O2"/>
      <c r="P2"/>
      <c r="Q2"/>
      <c r="Y2" s="3"/>
    </row>
    <row r="3" spans="1:25" x14ac:dyDescent="0.25">
      <c r="A3" s="4" t="s">
        <v>0</v>
      </c>
      <c r="B3" s="5" t="s">
        <v>1</v>
      </c>
      <c r="C3" s="6" t="s">
        <v>4</v>
      </c>
      <c r="D3" s="6"/>
      <c r="E3" s="6"/>
      <c r="F3" s="6"/>
      <c r="G3" s="27">
        <f>SUM(I10:I1550)</f>
        <v>254.5</v>
      </c>
      <c r="H3"/>
      <c r="I3"/>
      <c r="J3"/>
      <c r="K3"/>
      <c r="L3"/>
      <c r="M3"/>
      <c r="N3"/>
      <c r="O3"/>
      <c r="P3"/>
      <c r="Q3"/>
      <c r="U3" s="7">
        <v>0</v>
      </c>
      <c r="V3" s="8">
        <v>0.25</v>
      </c>
    </row>
    <row r="4" spans="1:25" x14ac:dyDescent="0.25">
      <c r="A4" s="9" t="s">
        <v>2</v>
      </c>
      <c r="B4" s="10" t="s">
        <v>3</v>
      </c>
      <c r="C4" s="11" t="s">
        <v>7</v>
      </c>
      <c r="D4" s="11"/>
      <c r="E4" s="11"/>
      <c r="F4" s="11"/>
      <c r="G4" s="28">
        <f>SUM(J10:J160)</f>
        <v>0</v>
      </c>
      <c r="H4"/>
      <c r="I4"/>
      <c r="J4"/>
      <c r="K4"/>
      <c r="L4"/>
      <c r="M4"/>
      <c r="N4"/>
      <c r="O4"/>
      <c r="P4"/>
      <c r="Q4"/>
      <c r="U4" s="7">
        <v>1</v>
      </c>
      <c r="V4" s="8">
        <v>0.26041666666666669</v>
      </c>
    </row>
    <row r="5" spans="1:25" x14ac:dyDescent="0.25">
      <c r="A5" s="12" t="s">
        <v>5</v>
      </c>
      <c r="B5" s="13" t="s">
        <v>6</v>
      </c>
      <c r="C5" s="13" t="s">
        <v>8</v>
      </c>
      <c r="D5" s="13"/>
      <c r="E5" s="13"/>
      <c r="F5" s="13"/>
      <c r="G5" s="29">
        <f>SUM(K10:K140)</f>
        <v>0</v>
      </c>
      <c r="H5"/>
      <c r="I5"/>
      <c r="J5">
        <v>1</v>
      </c>
      <c r="K5"/>
      <c r="L5"/>
      <c r="M5"/>
      <c r="N5"/>
      <c r="O5"/>
      <c r="P5"/>
      <c r="Q5"/>
      <c r="U5" s="7">
        <v>2</v>
      </c>
      <c r="V5" s="8">
        <v>0.27083333333333298</v>
      </c>
    </row>
    <row r="6" spans="1:25" ht="15.75" thickBot="1" x14ac:dyDescent="0.3">
      <c r="G6"/>
      <c r="H6"/>
      <c r="I6"/>
      <c r="J6"/>
      <c r="K6"/>
      <c r="L6"/>
      <c r="M6"/>
      <c r="N6"/>
      <c r="O6"/>
      <c r="P6"/>
      <c r="Q6"/>
      <c r="U6" s="7">
        <v>3</v>
      </c>
      <c r="V6" s="8">
        <v>0.28125</v>
      </c>
    </row>
    <row r="7" spans="1:25" ht="15.75" thickBot="1" x14ac:dyDescent="0.3">
      <c r="A7" s="30" t="s">
        <v>9</v>
      </c>
      <c r="B7" s="31">
        <f>SUM(O10:O550)</f>
        <v>268.5</v>
      </c>
      <c r="C7" s="32"/>
      <c r="D7" s="32"/>
      <c r="E7" s="32"/>
      <c r="F7" s="32"/>
      <c r="G7" s="32"/>
      <c r="H7"/>
      <c r="I7"/>
      <c r="J7"/>
      <c r="K7"/>
      <c r="L7"/>
      <c r="M7"/>
      <c r="N7"/>
      <c r="O7"/>
      <c r="P7"/>
      <c r="Q7"/>
      <c r="U7" s="7">
        <v>4</v>
      </c>
      <c r="V7" s="8">
        <v>0.29166666666666702</v>
      </c>
    </row>
    <row r="8" spans="1:25" x14ac:dyDescent="0.25">
      <c r="A8" s="32"/>
      <c r="B8" s="32"/>
      <c r="C8" s="32"/>
      <c r="D8" s="32"/>
      <c r="E8" s="32"/>
      <c r="F8" s="32"/>
      <c r="G8" s="32"/>
      <c r="H8"/>
      <c r="I8"/>
      <c r="J8"/>
      <c r="K8"/>
      <c r="L8"/>
      <c r="M8"/>
      <c r="N8"/>
      <c r="O8"/>
      <c r="P8"/>
      <c r="Q8"/>
      <c r="U8" s="7">
        <v>5</v>
      </c>
      <c r="V8" s="8">
        <v>0.30208333333333298</v>
      </c>
    </row>
    <row r="9" spans="1:25" s="18" customFormat="1" ht="15.75" thickBot="1" x14ac:dyDescent="0.3">
      <c r="A9" s="33" t="s">
        <v>10</v>
      </c>
      <c r="B9" s="33" t="s">
        <v>11</v>
      </c>
      <c r="C9" s="33" t="s">
        <v>12</v>
      </c>
      <c r="D9" s="33" t="s">
        <v>13</v>
      </c>
      <c r="E9" s="33" t="s">
        <v>14</v>
      </c>
      <c r="F9" s="33" t="s">
        <v>17</v>
      </c>
      <c r="G9" s="33" t="s">
        <v>18</v>
      </c>
      <c r="H9" s="17" t="s">
        <v>19</v>
      </c>
      <c r="I9" s="15" t="s">
        <v>0</v>
      </c>
      <c r="J9" s="14" t="s">
        <v>2</v>
      </c>
      <c r="K9" s="16" t="s">
        <v>5</v>
      </c>
      <c r="L9" s="15" t="s">
        <v>15</v>
      </c>
      <c r="M9" s="16" t="s">
        <v>16</v>
      </c>
      <c r="N9" s="17" t="s">
        <v>20</v>
      </c>
      <c r="O9" s="14" t="s">
        <v>21</v>
      </c>
      <c r="U9" s="7">
        <v>6</v>
      </c>
      <c r="V9" s="8">
        <v>0.3125</v>
      </c>
    </row>
    <row r="10" spans="1:25" x14ac:dyDescent="0.25">
      <c r="A10">
        <v>18121</v>
      </c>
      <c r="B10" t="s">
        <v>23</v>
      </c>
      <c r="C10" s="34">
        <v>41915</v>
      </c>
      <c r="D10">
        <v>2</v>
      </c>
      <c r="E10">
        <v>2</v>
      </c>
      <c r="F10">
        <v>0</v>
      </c>
      <c r="G10">
        <v>0</v>
      </c>
      <c r="H10" s="22">
        <f>IF(G10&lt;13,G10-F10+1,IF(F10=G10,0,7-F10+1))</f>
        <v>1</v>
      </c>
      <c r="I10" s="23">
        <f>IF(F10&lt;8,O10,0)</f>
        <v>0.5</v>
      </c>
      <c r="J10" s="24">
        <f>IF(F10&gt;7,IF(F10&lt;13,O10,0),0)</f>
        <v>0</v>
      </c>
      <c r="K10" s="25">
        <f>IF(F10&gt;12,O10,0)</f>
        <v>0</v>
      </c>
      <c r="L10" s="20">
        <f>VLOOKUP(D10,table,2,FALSE)</f>
        <v>0.27083333333333298</v>
      </c>
      <c r="M10" s="21">
        <f>VLOOKUP(E10+1,table,2,)</f>
        <v>0.28125</v>
      </c>
      <c r="N10" s="22">
        <f>(E10-D10+1)/4</f>
        <v>0.25</v>
      </c>
      <c r="O10" s="19">
        <f>IF(G10&lt;13,H10*N10*2,IF(G10&gt;12, 25, 0))</f>
        <v>0.5</v>
      </c>
      <c r="P10"/>
      <c r="Q10"/>
      <c r="U10" s="7">
        <v>7</v>
      </c>
      <c r="V10" s="8">
        <v>0.32291666666666702</v>
      </c>
    </row>
    <row r="11" spans="1:25" x14ac:dyDescent="0.25">
      <c r="A11">
        <v>18122</v>
      </c>
      <c r="B11" t="s">
        <v>23</v>
      </c>
      <c r="C11" s="34">
        <v>41915</v>
      </c>
      <c r="D11">
        <v>3</v>
      </c>
      <c r="E11">
        <v>3</v>
      </c>
      <c r="F11">
        <v>0</v>
      </c>
      <c r="G11">
        <v>0</v>
      </c>
      <c r="H11" s="22">
        <f>IF(G11&lt;13,G11-F11+1,IF(F11=G11,0,7-F11+1))</f>
        <v>1</v>
      </c>
      <c r="I11" s="23">
        <f>IF(F11&lt;8,O11,0)</f>
        <v>0.5</v>
      </c>
      <c r="J11" s="24">
        <f>IF(F11&gt;7,IF(F11&lt;13,O11,0),0)</f>
        <v>0</v>
      </c>
      <c r="K11" s="25">
        <f>IF(F11&gt;12,O11,0)</f>
        <v>0</v>
      </c>
      <c r="L11" s="20">
        <f>VLOOKUP(D11,table,2,)</f>
        <v>0.28125</v>
      </c>
      <c r="M11" s="21">
        <f>VLOOKUP(E11+1,table,2,)</f>
        <v>0.29166666666666702</v>
      </c>
      <c r="N11" s="22">
        <f>(E11-D11+1)/4</f>
        <v>0.25</v>
      </c>
      <c r="O11" s="19">
        <f>IF(G11&lt;13,H11*N11*2,IF(G11&gt;12, 25, 0))</f>
        <v>0.5</v>
      </c>
      <c r="P11"/>
      <c r="Q11"/>
      <c r="U11" s="7">
        <v>8</v>
      </c>
      <c r="V11" s="8">
        <v>0.33333333333333298</v>
      </c>
    </row>
    <row r="12" spans="1:25" x14ac:dyDescent="0.25">
      <c r="A12">
        <v>18123</v>
      </c>
      <c r="B12" t="s">
        <v>23</v>
      </c>
      <c r="C12" s="34">
        <v>41915</v>
      </c>
      <c r="D12">
        <v>4</v>
      </c>
      <c r="E12">
        <v>4</v>
      </c>
      <c r="F12">
        <v>0</v>
      </c>
      <c r="G12">
        <v>0</v>
      </c>
      <c r="H12" s="22">
        <f>IF(G12&lt;13,G12-F12+1,IF(F12=G12,0,7-F12+1))</f>
        <v>1</v>
      </c>
      <c r="I12" s="23">
        <f>IF(F12&lt;8,O12,0)</f>
        <v>0.5</v>
      </c>
      <c r="J12" s="24">
        <f>IF(F12&gt;7,IF(F12&lt;13,O12,0),0)</f>
        <v>0</v>
      </c>
      <c r="K12" s="25">
        <f>IF(F12&gt;12,O12,0)</f>
        <v>0</v>
      </c>
      <c r="L12" s="20">
        <f>VLOOKUP(D12,table,2,)</f>
        <v>0.29166666666666702</v>
      </c>
      <c r="M12" s="21">
        <f>VLOOKUP(E12+1,table,2,)</f>
        <v>0.30208333333333298</v>
      </c>
      <c r="N12" s="22">
        <f>(E12-D12+1)/4</f>
        <v>0.25</v>
      </c>
      <c r="O12" s="19">
        <f>IF(G12&lt;13,H12*N12*2,IF(G12&gt;12, 25, 0))</f>
        <v>0.5</v>
      </c>
      <c r="P12"/>
      <c r="Q12"/>
      <c r="U12" s="7">
        <v>9</v>
      </c>
      <c r="V12" s="8">
        <v>0.34375</v>
      </c>
    </row>
    <row r="13" spans="1:25" x14ac:dyDescent="0.25">
      <c r="A13">
        <v>18124</v>
      </c>
      <c r="B13" t="s">
        <v>23</v>
      </c>
      <c r="C13" s="34">
        <v>41915</v>
      </c>
      <c r="D13">
        <v>5</v>
      </c>
      <c r="E13">
        <v>5</v>
      </c>
      <c r="F13">
        <v>0</v>
      </c>
      <c r="G13">
        <v>0</v>
      </c>
      <c r="H13" s="22">
        <f>IF(G13&lt;13,G13-F13+1,IF(F13=G13,0,7-F13+1))</f>
        <v>1</v>
      </c>
      <c r="I13" s="23">
        <f>IF(F13&lt;8,O13,0)</f>
        <v>0.5</v>
      </c>
      <c r="J13" s="24">
        <f>IF(F13&gt;7,IF(F13&lt;13,O13,0),0)</f>
        <v>0</v>
      </c>
      <c r="K13" s="25">
        <f>IF(F13&gt;12,O13,0)</f>
        <v>0</v>
      </c>
      <c r="L13" s="20">
        <f>VLOOKUP(D13,table,2,)</f>
        <v>0.30208333333333298</v>
      </c>
      <c r="M13" s="21">
        <f>VLOOKUP(E13+1,table,2,)</f>
        <v>0.3125</v>
      </c>
      <c r="N13" s="22">
        <f>(E13-D13+1)/4</f>
        <v>0.25</v>
      </c>
      <c r="O13" s="19">
        <f>IF(G13&lt;13,H13*N13*2,IF(G13&gt;12, 25, 0))</f>
        <v>0.5</v>
      </c>
      <c r="P13"/>
      <c r="Q13"/>
      <c r="U13" s="7">
        <v>10</v>
      </c>
      <c r="V13" s="8">
        <v>0.35416666666666702</v>
      </c>
    </row>
    <row r="14" spans="1:25" x14ac:dyDescent="0.25">
      <c r="A14">
        <v>18125</v>
      </c>
      <c r="B14" t="s">
        <v>23</v>
      </c>
      <c r="C14" s="34">
        <v>41915</v>
      </c>
      <c r="D14">
        <v>2</v>
      </c>
      <c r="E14">
        <v>2</v>
      </c>
      <c r="F14">
        <v>2</v>
      </c>
      <c r="G14">
        <v>2</v>
      </c>
      <c r="H14" s="22">
        <f>IF(G14&lt;13,G14-F14+1,IF(F14=G14,0,7-F14+1))</f>
        <v>1</v>
      </c>
      <c r="I14" s="23">
        <f>IF(F14&lt;8,O14,0)</f>
        <v>0.5</v>
      </c>
      <c r="J14" s="24">
        <f>IF(F14&gt;7,IF(F14&lt;13,O14,0),0)</f>
        <v>0</v>
      </c>
      <c r="K14" s="25">
        <f>IF(F14&gt;12,O14,0)</f>
        <v>0</v>
      </c>
      <c r="L14" s="20">
        <f>VLOOKUP(D14,table,2,)</f>
        <v>0.27083333333333298</v>
      </c>
      <c r="M14" s="21">
        <f>VLOOKUP(E14+1,table,2,)</f>
        <v>0.28125</v>
      </c>
      <c r="N14" s="22">
        <f>(E14-D14+1)/4</f>
        <v>0.25</v>
      </c>
      <c r="O14" s="19">
        <f>IF(G14&lt;13,H14*N14*2,IF(G14&gt;12, 25, 0))</f>
        <v>0.5</v>
      </c>
      <c r="P14"/>
      <c r="Q14"/>
      <c r="U14" s="7">
        <v>11</v>
      </c>
      <c r="V14" s="8">
        <v>0.36458333333333398</v>
      </c>
    </row>
    <row r="15" spans="1:25" x14ac:dyDescent="0.25">
      <c r="A15">
        <v>18126</v>
      </c>
      <c r="B15" t="s">
        <v>23</v>
      </c>
      <c r="C15" s="34">
        <v>41915</v>
      </c>
      <c r="D15">
        <v>3</v>
      </c>
      <c r="E15">
        <v>3</v>
      </c>
      <c r="F15">
        <v>2</v>
      </c>
      <c r="G15">
        <v>2</v>
      </c>
      <c r="H15" s="22">
        <f>IF(G15&lt;13,G15-F15+1,IF(F15=G15,0,7-F15+1))</f>
        <v>1</v>
      </c>
      <c r="I15" s="23">
        <f>IF(F15&lt;8,O15,0)</f>
        <v>0.5</v>
      </c>
      <c r="J15" s="24">
        <f>IF(F15&gt;7,IF(F15&lt;13,O15,0),0)</f>
        <v>0</v>
      </c>
      <c r="K15" s="25">
        <f>IF(F15&gt;12,O15,0)</f>
        <v>0</v>
      </c>
      <c r="L15" s="20">
        <f>VLOOKUP(D15,table,2,)</f>
        <v>0.28125</v>
      </c>
      <c r="M15" s="21">
        <f>VLOOKUP(E15+1,table,2,)</f>
        <v>0.29166666666666702</v>
      </c>
      <c r="N15" s="22">
        <f>(E15-D15+1)/4</f>
        <v>0.25</v>
      </c>
      <c r="O15" s="19">
        <f>IF(G15&lt;13,H15*N15*2,IF(G15&gt;12, 25, 0))</f>
        <v>0.5</v>
      </c>
      <c r="P15"/>
      <c r="Q15"/>
      <c r="U15" s="7">
        <v>12</v>
      </c>
      <c r="V15" s="8">
        <v>0.375</v>
      </c>
    </row>
    <row r="16" spans="1:25" x14ac:dyDescent="0.25">
      <c r="A16">
        <v>18127</v>
      </c>
      <c r="B16" t="s">
        <v>23</v>
      </c>
      <c r="C16" s="34">
        <v>41915</v>
      </c>
      <c r="D16">
        <v>4</v>
      </c>
      <c r="E16">
        <v>4</v>
      </c>
      <c r="F16">
        <v>2</v>
      </c>
      <c r="G16">
        <v>2</v>
      </c>
      <c r="H16" s="22">
        <f>IF(G16&lt;13,G16-F16+1,IF(F16=G16,0,7-F16+1))</f>
        <v>1</v>
      </c>
      <c r="I16" s="23">
        <f>IF(F16&lt;8,O16,0)</f>
        <v>0.5</v>
      </c>
      <c r="J16" s="24">
        <f>IF(F16&gt;7,IF(F16&lt;13,O16,0),0)</f>
        <v>0</v>
      </c>
      <c r="K16" s="25">
        <f>IF(F16&gt;12,O16,0)</f>
        <v>0</v>
      </c>
      <c r="L16" s="20">
        <f>VLOOKUP(D16,table,2,)</f>
        <v>0.29166666666666702</v>
      </c>
      <c r="M16" s="21">
        <f>VLOOKUP(E16+1,table,2,)</f>
        <v>0.30208333333333298</v>
      </c>
      <c r="N16" s="22">
        <f>(E16-D16+1)/4</f>
        <v>0.25</v>
      </c>
      <c r="O16" s="19">
        <f>IF(G16&lt;13,H16*N16*2,IF(G16&gt;12, 25, 0))</f>
        <v>0.5</v>
      </c>
      <c r="P16"/>
      <c r="Q16"/>
      <c r="U16" s="7">
        <v>13</v>
      </c>
      <c r="V16" s="8">
        <v>0.38541666666666702</v>
      </c>
    </row>
    <row r="17" spans="1:22" x14ac:dyDescent="0.25">
      <c r="A17">
        <v>18128</v>
      </c>
      <c r="B17" t="s">
        <v>23</v>
      </c>
      <c r="C17" s="34">
        <v>41915</v>
      </c>
      <c r="D17">
        <v>5</v>
      </c>
      <c r="E17">
        <v>5</v>
      </c>
      <c r="F17">
        <v>2</v>
      </c>
      <c r="G17">
        <v>2</v>
      </c>
      <c r="H17" s="22">
        <f>IF(G17&lt;13,G17-F17+1,IF(F17=G17,0,7-F17+1))</f>
        <v>1</v>
      </c>
      <c r="I17" s="23">
        <f>IF(F17&lt;8,O17,0)</f>
        <v>0.5</v>
      </c>
      <c r="J17" s="24">
        <f>IF(F17&gt;7,IF(F17&lt;13,O17,0),0)</f>
        <v>0</v>
      </c>
      <c r="K17" s="25">
        <f>IF(F17&gt;12,O17,0)</f>
        <v>0</v>
      </c>
      <c r="L17" s="20">
        <f>VLOOKUP(D17,table,2,)</f>
        <v>0.30208333333333298</v>
      </c>
      <c r="M17" s="21">
        <f>VLOOKUP(E17+1,table,2,)</f>
        <v>0.3125</v>
      </c>
      <c r="N17" s="22">
        <f>(E17-D17+1)/4</f>
        <v>0.25</v>
      </c>
      <c r="O17" s="19">
        <f>IF(G17&lt;13,H17*N17*2,IF(G17&gt;12, 25, 0))</f>
        <v>0.5</v>
      </c>
      <c r="P17"/>
      <c r="Q17"/>
      <c r="U17" s="7">
        <v>14</v>
      </c>
      <c r="V17" s="8">
        <v>0.39583333333333398</v>
      </c>
    </row>
    <row r="18" spans="1:22" x14ac:dyDescent="0.25">
      <c r="A18">
        <v>18129</v>
      </c>
      <c r="B18" t="s">
        <v>23</v>
      </c>
      <c r="C18" s="34">
        <v>41915</v>
      </c>
      <c r="D18">
        <v>2</v>
      </c>
      <c r="E18">
        <v>2</v>
      </c>
      <c r="F18">
        <v>3</v>
      </c>
      <c r="G18">
        <v>3</v>
      </c>
      <c r="H18" s="22">
        <f>IF(G18&lt;13,G18-F18+1,IF(F18=G18,0,7-F18+1))</f>
        <v>1</v>
      </c>
      <c r="I18" s="23">
        <f>IF(F18&lt;8,O18,0)</f>
        <v>0.5</v>
      </c>
      <c r="J18" s="24">
        <f>IF(F18&gt;7,IF(F18&lt;13,O18,0),0)</f>
        <v>0</v>
      </c>
      <c r="K18" s="25">
        <f>IF(F18&gt;12,O18,0)</f>
        <v>0</v>
      </c>
      <c r="L18" s="20">
        <f>VLOOKUP(D18,table,2,)</f>
        <v>0.27083333333333298</v>
      </c>
      <c r="M18" s="21">
        <f>VLOOKUP(E18+1,table,2,)</f>
        <v>0.28125</v>
      </c>
      <c r="N18" s="22">
        <f>(E18-D18+1)/4</f>
        <v>0.25</v>
      </c>
      <c r="O18" s="19">
        <f>IF(G18&lt;13,H18*N18*2,IF(G18&gt;12, 25, 0))</f>
        <v>0.5</v>
      </c>
      <c r="P18"/>
      <c r="Q18"/>
      <c r="U18" s="7">
        <v>15</v>
      </c>
      <c r="V18" s="8">
        <v>0.40625</v>
      </c>
    </row>
    <row r="19" spans="1:22" x14ac:dyDescent="0.25">
      <c r="A19">
        <v>18130</v>
      </c>
      <c r="B19" t="s">
        <v>23</v>
      </c>
      <c r="C19" s="34">
        <v>41915</v>
      </c>
      <c r="D19">
        <v>3</v>
      </c>
      <c r="E19">
        <v>3</v>
      </c>
      <c r="F19">
        <v>3</v>
      </c>
      <c r="G19">
        <v>3</v>
      </c>
      <c r="H19" s="22">
        <f>IF(G19&lt;13,G19-F19+1,IF(F19=G19,0,7-F19+1))</f>
        <v>1</v>
      </c>
      <c r="I19" s="23">
        <f>IF(F19&lt;8,O19,0)</f>
        <v>0.5</v>
      </c>
      <c r="J19" s="24">
        <f>IF(F19&gt;7,IF(F19&lt;13,O19,0),0)</f>
        <v>0</v>
      </c>
      <c r="K19" s="25">
        <f>IF(F19&gt;12,O19,0)</f>
        <v>0</v>
      </c>
      <c r="L19" s="20">
        <f>VLOOKUP(D19,table,2,)</f>
        <v>0.28125</v>
      </c>
      <c r="M19" s="21">
        <f>VLOOKUP(E19+1,table,2,)</f>
        <v>0.29166666666666702</v>
      </c>
      <c r="N19" s="22">
        <f>(E19-D19+1)/4</f>
        <v>0.25</v>
      </c>
      <c r="O19" s="19">
        <f>IF(G19&lt;13,H19*N19*2,IF(G19&gt;12, 25, 0))</f>
        <v>0.5</v>
      </c>
      <c r="P19"/>
      <c r="Q19"/>
      <c r="U19" s="7">
        <v>16</v>
      </c>
      <c r="V19" s="8">
        <v>0.41666666666666702</v>
      </c>
    </row>
    <row r="20" spans="1:22" x14ac:dyDescent="0.25">
      <c r="A20">
        <v>18131</v>
      </c>
      <c r="B20" t="s">
        <v>23</v>
      </c>
      <c r="C20" s="34">
        <v>41915</v>
      </c>
      <c r="D20">
        <v>4</v>
      </c>
      <c r="E20">
        <v>4</v>
      </c>
      <c r="F20">
        <v>3</v>
      </c>
      <c r="G20">
        <v>3</v>
      </c>
      <c r="H20" s="22">
        <f>IF(G20&lt;13,G20-F20+1,IF(F20=G20,0,7-F20+1))</f>
        <v>1</v>
      </c>
      <c r="I20" s="23">
        <f>IF(F20&lt;8,O20,0)</f>
        <v>0.5</v>
      </c>
      <c r="J20" s="24">
        <f>IF(F20&gt;7,IF(F20&lt;13,O20,0),0)</f>
        <v>0</v>
      </c>
      <c r="K20" s="25">
        <f>IF(F20&gt;12,O20,0)</f>
        <v>0</v>
      </c>
      <c r="L20" s="20">
        <f>VLOOKUP(D20,table,2,)</f>
        <v>0.29166666666666702</v>
      </c>
      <c r="M20" s="21">
        <f>VLOOKUP(E20+1,table,2,)</f>
        <v>0.30208333333333298</v>
      </c>
      <c r="N20" s="22">
        <f>(E20-D20+1)/4</f>
        <v>0.25</v>
      </c>
      <c r="O20" s="19">
        <f>IF(G20&lt;13,H20*N20*2,IF(G20&gt;12, 25, 0))</f>
        <v>0.5</v>
      </c>
      <c r="P20"/>
      <c r="Q20"/>
      <c r="U20" s="7">
        <v>17</v>
      </c>
      <c r="V20" s="8">
        <v>0.42708333333333398</v>
      </c>
    </row>
    <row r="21" spans="1:22" x14ac:dyDescent="0.25">
      <c r="A21">
        <v>18132</v>
      </c>
      <c r="B21" t="s">
        <v>23</v>
      </c>
      <c r="C21" s="34">
        <v>41915</v>
      </c>
      <c r="D21">
        <v>5</v>
      </c>
      <c r="E21">
        <v>5</v>
      </c>
      <c r="F21">
        <v>3</v>
      </c>
      <c r="G21">
        <v>3</v>
      </c>
      <c r="H21" s="22">
        <f>IF(G21&lt;13,G21-F21+1,IF(F21=G21,0,7-F21+1))</f>
        <v>1</v>
      </c>
      <c r="I21" s="23">
        <f>IF(F21&lt;8,O21,0)</f>
        <v>0.5</v>
      </c>
      <c r="J21" s="24">
        <f>IF(F21&gt;7,IF(F21&lt;13,O21,0),0)</f>
        <v>0</v>
      </c>
      <c r="K21" s="25">
        <f>IF(F21&gt;12,O21,0)</f>
        <v>0</v>
      </c>
      <c r="L21" s="20">
        <f>VLOOKUP(D21,table,2,)</f>
        <v>0.30208333333333298</v>
      </c>
      <c r="M21" s="21">
        <f>VLOOKUP(E21+1,table,2,)</f>
        <v>0.3125</v>
      </c>
      <c r="N21" s="22">
        <f>(E21-D21+1)/4</f>
        <v>0.25</v>
      </c>
      <c r="O21" s="19">
        <f>IF(G21&lt;13,H21*N21*2,IF(G21&gt;12, 25, 0))</f>
        <v>0.5</v>
      </c>
      <c r="P21"/>
      <c r="Q21"/>
      <c r="U21" s="7">
        <v>18</v>
      </c>
      <c r="V21" s="8">
        <v>0.4375</v>
      </c>
    </row>
    <row r="22" spans="1:22" x14ac:dyDescent="0.25">
      <c r="A22">
        <v>18133</v>
      </c>
      <c r="B22" t="s">
        <v>23</v>
      </c>
      <c r="C22" s="34">
        <v>41915</v>
      </c>
      <c r="D22">
        <v>2</v>
      </c>
      <c r="E22">
        <v>2</v>
      </c>
      <c r="F22">
        <v>5</v>
      </c>
      <c r="G22">
        <v>5</v>
      </c>
      <c r="H22" s="22">
        <f>IF(G22&lt;13,G22-F22+1,IF(F22=G22,0,7-F22+1))</f>
        <v>1</v>
      </c>
      <c r="I22" s="23">
        <f>IF(F22&lt;8,O22,0)</f>
        <v>0.5</v>
      </c>
      <c r="J22" s="24">
        <f>IF(F22&gt;7,IF(F22&lt;13,O22,0),0)</f>
        <v>0</v>
      </c>
      <c r="K22" s="25">
        <f>IF(F22&gt;12,O22,0)</f>
        <v>0</v>
      </c>
      <c r="L22" s="20">
        <f>VLOOKUP(D22,table,2,)</f>
        <v>0.27083333333333298</v>
      </c>
      <c r="M22" s="21">
        <f>VLOOKUP(E22+1,table,2,)</f>
        <v>0.28125</v>
      </c>
      <c r="N22" s="22">
        <f>(E22-D22+1)/4</f>
        <v>0.25</v>
      </c>
      <c r="O22" s="19">
        <f>IF(G22&lt;13,H22*N22*2,IF(G22&gt;12, 25, 0))</f>
        <v>0.5</v>
      </c>
      <c r="P22"/>
      <c r="Q22"/>
      <c r="U22" s="7">
        <v>19</v>
      </c>
      <c r="V22" s="8">
        <v>0.44791666666666702</v>
      </c>
    </row>
    <row r="23" spans="1:22" x14ac:dyDescent="0.25">
      <c r="A23">
        <v>18134</v>
      </c>
      <c r="B23" t="s">
        <v>23</v>
      </c>
      <c r="C23" s="34">
        <v>41915</v>
      </c>
      <c r="D23">
        <v>3</v>
      </c>
      <c r="E23">
        <v>3</v>
      </c>
      <c r="F23">
        <v>5</v>
      </c>
      <c r="G23">
        <v>5</v>
      </c>
      <c r="H23" s="22">
        <f>IF(G23&lt;13,G23-F23+1,IF(F23=G23,0,7-F23+1))</f>
        <v>1</v>
      </c>
      <c r="I23" s="23">
        <f>IF(F23&lt;8,O23,0)</f>
        <v>0.5</v>
      </c>
      <c r="J23" s="24">
        <f>IF(F23&gt;7,IF(F23&lt;13,O23,0),0)</f>
        <v>0</v>
      </c>
      <c r="K23" s="25">
        <f>IF(F23&gt;12,O23,0)</f>
        <v>0</v>
      </c>
      <c r="L23" s="20">
        <f>VLOOKUP(D23,table,2,)</f>
        <v>0.28125</v>
      </c>
      <c r="M23" s="21">
        <f>VLOOKUP(E23+1,table,2,)</f>
        <v>0.29166666666666702</v>
      </c>
      <c r="N23" s="22">
        <f>(E23-D23+1)/4</f>
        <v>0.25</v>
      </c>
      <c r="O23" s="19">
        <f>IF(G23&lt;13,H23*N23*2,IF(G23&gt;12, 25, 0))</f>
        <v>0.5</v>
      </c>
      <c r="P23"/>
      <c r="Q23"/>
      <c r="U23" s="7">
        <v>20</v>
      </c>
      <c r="V23" s="8">
        <v>0.45833333333333398</v>
      </c>
    </row>
    <row r="24" spans="1:22" x14ac:dyDescent="0.25">
      <c r="A24">
        <v>18135</v>
      </c>
      <c r="B24" t="s">
        <v>23</v>
      </c>
      <c r="C24" s="34">
        <v>41915</v>
      </c>
      <c r="D24">
        <v>4</v>
      </c>
      <c r="E24">
        <v>4</v>
      </c>
      <c r="F24">
        <v>5</v>
      </c>
      <c r="G24">
        <v>5</v>
      </c>
      <c r="H24" s="22">
        <f>IF(G24&lt;13,G24-F24+1,IF(F24=G24,0,7-F24+1))</f>
        <v>1</v>
      </c>
      <c r="I24" s="23">
        <f>IF(F24&lt;8,O24,0)</f>
        <v>0.5</v>
      </c>
      <c r="J24" s="24">
        <f>IF(F24&gt;7,IF(F24&lt;13,O24,0),0)</f>
        <v>0</v>
      </c>
      <c r="K24" s="25">
        <f>IF(F24&gt;12,O24,0)</f>
        <v>0</v>
      </c>
      <c r="L24" s="20">
        <f>VLOOKUP(D24,table,2,)</f>
        <v>0.29166666666666702</v>
      </c>
      <c r="M24" s="21">
        <f>VLOOKUP(E24+1,table,2,)</f>
        <v>0.30208333333333298</v>
      </c>
      <c r="N24" s="22">
        <f>(E24-D24+1)/4</f>
        <v>0.25</v>
      </c>
      <c r="O24" s="19">
        <f>IF(G24&lt;13,H24*N24*2,IF(G24&gt;12, 25, 0))</f>
        <v>0.5</v>
      </c>
      <c r="P24"/>
      <c r="Q24"/>
      <c r="U24" s="7">
        <v>21</v>
      </c>
      <c r="V24" s="8">
        <v>0.46875</v>
      </c>
    </row>
    <row r="25" spans="1:22" x14ac:dyDescent="0.25">
      <c r="A25">
        <v>18136</v>
      </c>
      <c r="B25" t="s">
        <v>23</v>
      </c>
      <c r="C25" s="34">
        <v>41915</v>
      </c>
      <c r="D25">
        <v>5</v>
      </c>
      <c r="E25">
        <v>5</v>
      </c>
      <c r="F25">
        <v>5</v>
      </c>
      <c r="G25">
        <v>5</v>
      </c>
      <c r="H25" s="22">
        <f>IF(G25&lt;13,G25-F25+1,IF(F25=G25,0,7-F25+1))</f>
        <v>1</v>
      </c>
      <c r="I25" s="23">
        <f>IF(F25&lt;8,O25,0)</f>
        <v>0.5</v>
      </c>
      <c r="J25" s="24">
        <f>IF(F25&gt;7,IF(F25&lt;13,O25,0),0)</f>
        <v>0</v>
      </c>
      <c r="K25" s="25">
        <f>IF(F25&gt;12,O25,0)</f>
        <v>0</v>
      </c>
      <c r="L25" s="20">
        <f>VLOOKUP(D25,table,2,)</f>
        <v>0.30208333333333298</v>
      </c>
      <c r="M25" s="21">
        <f>VLOOKUP(E25+1,table,2,)</f>
        <v>0.3125</v>
      </c>
      <c r="N25" s="22">
        <f>(E25-D25+1)/4</f>
        <v>0.25</v>
      </c>
      <c r="O25" s="19">
        <f>IF(G25&lt;13,H25*N25*2,IF(G25&gt;12, 25, 0))</f>
        <v>0.5</v>
      </c>
      <c r="P25"/>
      <c r="Q25"/>
      <c r="U25" s="7">
        <v>22</v>
      </c>
      <c r="V25" s="8">
        <v>0.47916666666666702</v>
      </c>
    </row>
    <row r="26" spans="1:22" x14ac:dyDescent="0.25">
      <c r="A26">
        <v>18153</v>
      </c>
      <c r="B26" t="s">
        <v>23</v>
      </c>
      <c r="C26" s="34">
        <v>41918</v>
      </c>
      <c r="D26">
        <v>3</v>
      </c>
      <c r="E26">
        <v>3</v>
      </c>
      <c r="F26">
        <v>0</v>
      </c>
      <c r="G26">
        <v>0</v>
      </c>
      <c r="H26" s="22">
        <f>IF(G26&lt;13,G26-F26+1,IF(F26=G26,0,7-F26+1))</f>
        <v>1</v>
      </c>
      <c r="I26" s="23">
        <f>IF(F26&lt;8,O26,0)</f>
        <v>0.5</v>
      </c>
      <c r="J26" s="24">
        <f>IF(F26&gt;7,IF(F26&lt;13,O26,0),0)</f>
        <v>0</v>
      </c>
      <c r="K26" s="25">
        <f>IF(F26&gt;12,O26,0)</f>
        <v>0</v>
      </c>
      <c r="L26" s="20">
        <f>VLOOKUP(D26,table,2,)</f>
        <v>0.28125</v>
      </c>
      <c r="M26" s="21">
        <f>VLOOKUP(E26+1,table,2,)</f>
        <v>0.29166666666666702</v>
      </c>
      <c r="N26" s="22">
        <f>(E26-D26+1)/4</f>
        <v>0.25</v>
      </c>
      <c r="O26" s="19">
        <f>IF(G26&lt;13,H26*N26*2,IF(G26&gt;12, 25, 0))</f>
        <v>0.5</v>
      </c>
      <c r="P26"/>
      <c r="Q26"/>
      <c r="U26" s="7">
        <v>23</v>
      </c>
      <c r="V26" s="8">
        <v>0.48958333333333398</v>
      </c>
    </row>
    <row r="27" spans="1:22" x14ac:dyDescent="0.25">
      <c r="A27">
        <v>18154</v>
      </c>
      <c r="B27" t="s">
        <v>23</v>
      </c>
      <c r="C27" s="34">
        <v>41918</v>
      </c>
      <c r="D27">
        <v>4</v>
      </c>
      <c r="E27">
        <v>4</v>
      </c>
      <c r="F27">
        <v>0</v>
      </c>
      <c r="G27">
        <v>0</v>
      </c>
      <c r="H27" s="22">
        <f>IF(G27&lt;13,G27-F27+1,IF(F27=G27,0,7-F27+1))</f>
        <v>1</v>
      </c>
      <c r="I27" s="23">
        <f>IF(F27&lt;8,O27,0)</f>
        <v>0.5</v>
      </c>
      <c r="J27" s="24">
        <f>IF(F27&gt;7,IF(F27&lt;13,O27,0),0)</f>
        <v>0</v>
      </c>
      <c r="K27" s="25">
        <f>IF(F27&gt;12,O27,0)</f>
        <v>0</v>
      </c>
      <c r="L27" s="20">
        <f>VLOOKUP(D27,table,2,)</f>
        <v>0.29166666666666702</v>
      </c>
      <c r="M27" s="21">
        <f>VLOOKUP(E27+1,table,2,)</f>
        <v>0.30208333333333298</v>
      </c>
      <c r="N27" s="22">
        <f>(E27-D27+1)/4</f>
        <v>0.25</v>
      </c>
      <c r="O27" s="19">
        <f>IF(G27&lt;13,H27*N27*2,IF(G27&gt;12, 25, 0))</f>
        <v>0.5</v>
      </c>
      <c r="P27"/>
      <c r="Q27"/>
      <c r="U27" s="7">
        <v>24</v>
      </c>
      <c r="V27" s="8">
        <v>0.5</v>
      </c>
    </row>
    <row r="28" spans="1:22" x14ac:dyDescent="0.25">
      <c r="A28">
        <v>18152</v>
      </c>
      <c r="B28" t="s">
        <v>23</v>
      </c>
      <c r="C28" s="34">
        <v>41918</v>
      </c>
      <c r="D28">
        <v>2</v>
      </c>
      <c r="E28">
        <v>2</v>
      </c>
      <c r="F28">
        <v>0</v>
      </c>
      <c r="G28">
        <v>0</v>
      </c>
      <c r="H28" s="22">
        <f>IF(G28&lt;13,G28-F28+1,IF(F28=G28,0,7-F28+1))</f>
        <v>1</v>
      </c>
      <c r="I28" s="23">
        <f>IF(F28&lt;8,O28,0)</f>
        <v>0.5</v>
      </c>
      <c r="J28" s="24">
        <f>IF(F28&gt;7,IF(F28&lt;13,O28,0),0)</f>
        <v>0</v>
      </c>
      <c r="K28" s="25">
        <f>IF(F28&gt;12,O28,0)</f>
        <v>0</v>
      </c>
      <c r="L28" s="20">
        <f>VLOOKUP(D28,table,2,)</f>
        <v>0.27083333333333298</v>
      </c>
      <c r="M28" s="21">
        <f>VLOOKUP(E28+1,table,2,)</f>
        <v>0.28125</v>
      </c>
      <c r="N28" s="22">
        <f>(E28-D28+1)/4</f>
        <v>0.25</v>
      </c>
      <c r="O28" s="19">
        <f>IF(G28&lt;13,H28*N28*2,IF(G28&gt;12, 25, 0))</f>
        <v>0.5</v>
      </c>
      <c r="P28"/>
      <c r="Q28"/>
      <c r="U28" s="7">
        <v>25</v>
      </c>
      <c r="V28" s="8">
        <v>0.51041666666666696</v>
      </c>
    </row>
    <row r="29" spans="1:22" x14ac:dyDescent="0.25">
      <c r="A29">
        <v>18155</v>
      </c>
      <c r="B29" t="s">
        <v>23</v>
      </c>
      <c r="C29" s="34">
        <v>41918</v>
      </c>
      <c r="D29">
        <v>5</v>
      </c>
      <c r="E29">
        <v>5</v>
      </c>
      <c r="F29">
        <v>0</v>
      </c>
      <c r="G29">
        <v>0</v>
      </c>
      <c r="H29" s="22">
        <f>IF(G29&lt;13,G29-F29+1,IF(F29=G29,0,7-F29+1))</f>
        <v>1</v>
      </c>
      <c r="I29" s="23">
        <f>IF(F29&lt;8,O29,0)</f>
        <v>0.5</v>
      </c>
      <c r="J29" s="24">
        <f>IF(F29&gt;7,IF(F29&lt;13,O29,0),0)</f>
        <v>0</v>
      </c>
      <c r="K29" s="25">
        <f>IF(F29&gt;12,O29,0)</f>
        <v>0</v>
      </c>
      <c r="L29" s="20">
        <f>VLOOKUP(D29,table,2,)</f>
        <v>0.30208333333333298</v>
      </c>
      <c r="M29" s="21">
        <f>VLOOKUP(E29+1,table,2,)</f>
        <v>0.3125</v>
      </c>
      <c r="N29" s="22">
        <f>(E29-D29+1)/4</f>
        <v>0.25</v>
      </c>
      <c r="O29" s="19">
        <f>IF(G29&lt;13,H29*N29*2,IF(G29&gt;12, 25, 0))</f>
        <v>0.5</v>
      </c>
      <c r="P29"/>
      <c r="Q29"/>
      <c r="U29" s="7">
        <v>26</v>
      </c>
      <c r="V29" s="8">
        <v>0.52083333333333404</v>
      </c>
    </row>
    <row r="30" spans="1:22" x14ac:dyDescent="0.25">
      <c r="A30">
        <v>18156</v>
      </c>
      <c r="B30" t="s">
        <v>23</v>
      </c>
      <c r="C30" s="34">
        <v>41918</v>
      </c>
      <c r="D30">
        <v>2</v>
      </c>
      <c r="E30">
        <v>2</v>
      </c>
      <c r="F30">
        <v>2</v>
      </c>
      <c r="G30">
        <v>2</v>
      </c>
      <c r="H30" s="22">
        <f>IF(G30&lt;13,G30-F30+1,IF(F30=G30,0,7-F30+1))</f>
        <v>1</v>
      </c>
      <c r="I30" s="23">
        <f>IF(F30&lt;8,O30,0)</f>
        <v>0.5</v>
      </c>
      <c r="J30" s="24">
        <f>IF(F30&gt;7,IF(F30&lt;13,O30,0),0)</f>
        <v>0</v>
      </c>
      <c r="K30" s="25">
        <f>IF(F30&gt;12,O30,0)</f>
        <v>0</v>
      </c>
      <c r="L30" s="20">
        <f>VLOOKUP(D30,table,2,)</f>
        <v>0.27083333333333298</v>
      </c>
      <c r="M30" s="21">
        <f>VLOOKUP(E30+1,table,2,)</f>
        <v>0.28125</v>
      </c>
      <c r="N30" s="22">
        <f>(E30-D30+1)/4</f>
        <v>0.25</v>
      </c>
      <c r="O30" s="19">
        <f>IF(G30&lt;13,H30*N30*2,IF(G30&gt;12, 25, 0))</f>
        <v>0.5</v>
      </c>
      <c r="P30"/>
      <c r="Q30"/>
      <c r="U30" s="7">
        <v>27</v>
      </c>
      <c r="V30" s="8">
        <v>0.53125</v>
      </c>
    </row>
    <row r="31" spans="1:22" x14ac:dyDescent="0.25">
      <c r="A31">
        <v>18157</v>
      </c>
      <c r="B31" t="s">
        <v>23</v>
      </c>
      <c r="C31" s="34">
        <v>41918</v>
      </c>
      <c r="D31">
        <v>3</v>
      </c>
      <c r="E31">
        <v>3</v>
      </c>
      <c r="F31">
        <v>2</v>
      </c>
      <c r="G31">
        <v>2</v>
      </c>
      <c r="H31" s="22">
        <f>IF(G31&lt;13,G31-F31+1,IF(F31=G31,0,7-F31+1))</f>
        <v>1</v>
      </c>
      <c r="I31" s="23">
        <f>IF(F31&lt;8,O31,0)</f>
        <v>0.5</v>
      </c>
      <c r="J31" s="24">
        <f>IF(F31&gt;7,IF(F31&lt;13,O31,0),0)</f>
        <v>0</v>
      </c>
      <c r="K31" s="25">
        <f>IF(F31&gt;12,O31,0)</f>
        <v>0</v>
      </c>
      <c r="L31" s="20">
        <f>VLOOKUP(D31,table,2,)</f>
        <v>0.28125</v>
      </c>
      <c r="M31" s="21">
        <f>VLOOKUP(E31+1,table,2,)</f>
        <v>0.29166666666666702</v>
      </c>
      <c r="N31" s="22">
        <f>(E31-D31+1)/4</f>
        <v>0.25</v>
      </c>
      <c r="O31" s="19">
        <f>IF(G31&lt;13,H31*N31*2,IF(G31&gt;12, 25, 0))</f>
        <v>0.5</v>
      </c>
      <c r="P31"/>
      <c r="Q31"/>
      <c r="U31" s="7">
        <v>28</v>
      </c>
      <c r="V31" s="8">
        <v>0.54166666666666696</v>
      </c>
    </row>
    <row r="32" spans="1:22" x14ac:dyDescent="0.25">
      <c r="A32">
        <v>18158</v>
      </c>
      <c r="B32" t="s">
        <v>23</v>
      </c>
      <c r="C32" s="34">
        <v>41918</v>
      </c>
      <c r="D32">
        <v>4</v>
      </c>
      <c r="E32">
        <v>4</v>
      </c>
      <c r="F32">
        <v>2</v>
      </c>
      <c r="G32">
        <v>2</v>
      </c>
      <c r="H32" s="22">
        <f>IF(G32&lt;13,G32-F32+1,IF(F32=G32,0,7-F32+1))</f>
        <v>1</v>
      </c>
      <c r="I32" s="23">
        <f>IF(F32&lt;8,O32,0)</f>
        <v>0.5</v>
      </c>
      <c r="J32" s="24">
        <f>IF(F32&gt;7,IF(F32&lt;13,O32,0),0)</f>
        <v>0</v>
      </c>
      <c r="K32" s="25">
        <f>IF(F32&gt;12,O32,0)</f>
        <v>0</v>
      </c>
      <c r="L32" s="20">
        <f>VLOOKUP(D32,table,2,)</f>
        <v>0.29166666666666702</v>
      </c>
      <c r="M32" s="21">
        <f>VLOOKUP(E32+1,table,2,)</f>
        <v>0.30208333333333298</v>
      </c>
      <c r="N32" s="22">
        <f>(E32-D32+1)/4</f>
        <v>0.25</v>
      </c>
      <c r="O32" s="19">
        <f>IF(G32&lt;13,H32*N32*2,IF(G32&gt;12, 25, 0))</f>
        <v>0.5</v>
      </c>
      <c r="P32"/>
      <c r="Q32"/>
      <c r="U32" s="7">
        <v>29</v>
      </c>
      <c r="V32" s="8">
        <v>0.55208333333333404</v>
      </c>
    </row>
    <row r="33" spans="1:22" x14ac:dyDescent="0.25">
      <c r="A33">
        <v>18159</v>
      </c>
      <c r="B33" t="s">
        <v>23</v>
      </c>
      <c r="C33" s="34">
        <v>41918</v>
      </c>
      <c r="D33">
        <v>5</v>
      </c>
      <c r="E33">
        <v>5</v>
      </c>
      <c r="F33">
        <v>2</v>
      </c>
      <c r="G33">
        <v>2</v>
      </c>
      <c r="H33" s="22">
        <f>IF(G33&lt;13,G33-F33+1,IF(F33=G33,0,7-F33+1))</f>
        <v>1</v>
      </c>
      <c r="I33" s="23">
        <f>IF(F33&lt;8,O33,0)</f>
        <v>0.5</v>
      </c>
      <c r="J33" s="24">
        <f>IF(F33&gt;7,IF(F33&lt;13,O33,0),0)</f>
        <v>0</v>
      </c>
      <c r="K33" s="25">
        <f>IF(F33&gt;12,O33,0)</f>
        <v>0</v>
      </c>
      <c r="L33" s="20">
        <f>VLOOKUP(D33,table,2,)</f>
        <v>0.30208333333333298</v>
      </c>
      <c r="M33" s="21">
        <f>VLOOKUP(E33+1,table,2,)</f>
        <v>0.3125</v>
      </c>
      <c r="N33" s="22">
        <f>(E33-D33+1)/4</f>
        <v>0.25</v>
      </c>
      <c r="O33" s="19">
        <f>IF(G33&lt;13,H33*N33*2,IF(G33&gt;12, 25, 0))</f>
        <v>0.5</v>
      </c>
      <c r="P33"/>
      <c r="Q33"/>
      <c r="U33" s="7">
        <v>30</v>
      </c>
      <c r="V33" s="8">
        <v>0.562500000000001</v>
      </c>
    </row>
    <row r="34" spans="1:22" x14ac:dyDescent="0.25">
      <c r="A34">
        <v>18161</v>
      </c>
      <c r="B34" t="s">
        <v>23</v>
      </c>
      <c r="C34" s="34">
        <v>41918</v>
      </c>
      <c r="D34">
        <v>4</v>
      </c>
      <c r="E34">
        <v>4</v>
      </c>
      <c r="F34">
        <v>4</v>
      </c>
      <c r="G34">
        <v>4</v>
      </c>
      <c r="H34" s="22">
        <f>IF(G34&lt;13,G34-F34+1,IF(F34=G34,0,7-F34+1))</f>
        <v>1</v>
      </c>
      <c r="I34" s="23">
        <f>IF(F34&lt;8,O34,0)</f>
        <v>0.5</v>
      </c>
      <c r="J34" s="24">
        <f>IF(F34&gt;7,IF(F34&lt;13,O34,0),0)</f>
        <v>0</v>
      </c>
      <c r="K34" s="25">
        <f>IF(F34&gt;12,O34,0)</f>
        <v>0</v>
      </c>
      <c r="L34" s="20">
        <f>VLOOKUP(D34,table,2,)</f>
        <v>0.29166666666666702</v>
      </c>
      <c r="M34" s="21">
        <f>VLOOKUP(E34+1,table,2,)</f>
        <v>0.30208333333333298</v>
      </c>
      <c r="N34" s="22">
        <f>(E34-D34+1)/4</f>
        <v>0.25</v>
      </c>
      <c r="O34" s="19">
        <f>IF(G34&lt;13,H34*N34*2,IF(G34&gt;12, 25, 0))</f>
        <v>0.5</v>
      </c>
      <c r="P34"/>
      <c r="Q34"/>
      <c r="U34" s="7">
        <v>31</v>
      </c>
      <c r="V34" s="8">
        <v>0.57291666666666696</v>
      </c>
    </row>
    <row r="35" spans="1:22" x14ac:dyDescent="0.25">
      <c r="A35">
        <v>18162</v>
      </c>
      <c r="B35" t="s">
        <v>23</v>
      </c>
      <c r="C35" s="34">
        <v>41918</v>
      </c>
      <c r="D35">
        <v>2</v>
      </c>
      <c r="E35">
        <v>2</v>
      </c>
      <c r="F35">
        <v>4</v>
      </c>
      <c r="G35">
        <v>4</v>
      </c>
      <c r="H35" s="22">
        <f>IF(G35&lt;13,G35-F35+1,IF(F35=G35,0,7-F35+1))</f>
        <v>1</v>
      </c>
      <c r="I35" s="23">
        <f>IF(F35&lt;8,O35,0)</f>
        <v>0.5</v>
      </c>
      <c r="J35" s="24">
        <f>IF(F35&gt;7,IF(F35&lt;13,O35,0),0)</f>
        <v>0</v>
      </c>
      <c r="K35" s="25">
        <f>IF(F35&gt;12,O35,0)</f>
        <v>0</v>
      </c>
      <c r="L35" s="20">
        <f>VLOOKUP(D35,table,2,)</f>
        <v>0.27083333333333298</v>
      </c>
      <c r="M35" s="21">
        <f>VLOOKUP(E35+1,table,2,)</f>
        <v>0.28125</v>
      </c>
      <c r="N35" s="22">
        <f>(E35-D35+1)/4</f>
        <v>0.25</v>
      </c>
      <c r="O35" s="19">
        <f>IF(G35&lt;13,H35*N35*2,IF(G35&gt;12, 25, 0))</f>
        <v>0.5</v>
      </c>
      <c r="P35"/>
      <c r="Q35"/>
      <c r="U35" s="7">
        <v>32</v>
      </c>
      <c r="V35" s="8">
        <v>0.58333333333333404</v>
      </c>
    </row>
    <row r="36" spans="1:22" x14ac:dyDescent="0.25">
      <c r="A36">
        <v>18163</v>
      </c>
      <c r="B36" t="s">
        <v>23</v>
      </c>
      <c r="C36" s="34">
        <v>41918</v>
      </c>
      <c r="D36">
        <v>3</v>
      </c>
      <c r="E36">
        <v>3</v>
      </c>
      <c r="F36">
        <v>4</v>
      </c>
      <c r="G36">
        <v>4</v>
      </c>
      <c r="H36" s="22">
        <f>IF(G36&lt;13,G36-F36+1,IF(F36=G36,0,7-F36+1))</f>
        <v>1</v>
      </c>
      <c r="I36" s="23">
        <f>IF(F36&lt;8,O36,0)</f>
        <v>0.5</v>
      </c>
      <c r="J36" s="24">
        <f>IF(F36&gt;7,IF(F36&lt;13,O36,0),0)</f>
        <v>0</v>
      </c>
      <c r="K36" s="25">
        <f>IF(F36&gt;12,O36,0)</f>
        <v>0</v>
      </c>
      <c r="L36" s="20">
        <f>VLOOKUP(D36,table,2,)</f>
        <v>0.28125</v>
      </c>
      <c r="M36" s="21">
        <f>VLOOKUP(E36+1,table,2,)</f>
        <v>0.29166666666666702</v>
      </c>
      <c r="N36" s="22">
        <f>(E36-D36+1)/4</f>
        <v>0.25</v>
      </c>
      <c r="O36" s="19">
        <f>IF(G36&lt;13,H36*N36*2,IF(G36&gt;12, 25, 0))</f>
        <v>0.5</v>
      </c>
      <c r="P36"/>
      <c r="Q36"/>
      <c r="U36" s="7">
        <v>33</v>
      </c>
      <c r="V36" s="8">
        <v>0.593750000000001</v>
      </c>
    </row>
    <row r="37" spans="1:22" x14ac:dyDescent="0.25">
      <c r="A37">
        <v>18164</v>
      </c>
      <c r="B37" t="s">
        <v>23</v>
      </c>
      <c r="C37" s="34">
        <v>41918</v>
      </c>
      <c r="D37">
        <v>5</v>
      </c>
      <c r="E37">
        <v>5</v>
      </c>
      <c r="F37">
        <v>4</v>
      </c>
      <c r="G37">
        <v>4</v>
      </c>
      <c r="H37" s="22">
        <f>IF(G37&lt;13,G37-F37+1,IF(F37=G37,0,7-F37+1))</f>
        <v>1</v>
      </c>
      <c r="I37" s="23">
        <f>IF(F37&lt;8,O37,0)</f>
        <v>0.5</v>
      </c>
      <c r="J37" s="24">
        <f>IF(F37&gt;7,IF(F37&lt;13,O37,0),0)</f>
        <v>0</v>
      </c>
      <c r="K37" s="25">
        <f>IF(F37&gt;12,O37,0)</f>
        <v>0</v>
      </c>
      <c r="L37" s="20">
        <f>VLOOKUP(D37,table,2,)</f>
        <v>0.30208333333333298</v>
      </c>
      <c r="M37" s="21">
        <f>VLOOKUP(E37+1,table,2,)</f>
        <v>0.3125</v>
      </c>
      <c r="N37" s="22">
        <f>(E37-D37+1)/4</f>
        <v>0.25</v>
      </c>
      <c r="O37" s="19">
        <f>IF(G37&lt;13,H37*N37*2,IF(G37&gt;12, 25, 0))</f>
        <v>0.5</v>
      </c>
      <c r="P37"/>
      <c r="Q37"/>
      <c r="U37" s="7">
        <v>34</v>
      </c>
      <c r="V37" s="8">
        <v>0.60416666666666696</v>
      </c>
    </row>
    <row r="38" spans="1:22" x14ac:dyDescent="0.25">
      <c r="A38">
        <v>18165</v>
      </c>
      <c r="B38" t="s">
        <v>23</v>
      </c>
      <c r="C38" s="34">
        <v>41918</v>
      </c>
      <c r="D38">
        <v>2</v>
      </c>
      <c r="E38">
        <v>2</v>
      </c>
      <c r="F38">
        <v>6</v>
      </c>
      <c r="G38">
        <v>6</v>
      </c>
      <c r="H38" s="22">
        <f>IF(G38&lt;13,G38-F38+1,IF(F38=G38,0,7-F38+1))</f>
        <v>1</v>
      </c>
      <c r="I38" s="23">
        <f>IF(F38&lt;8,O38,0)</f>
        <v>0.5</v>
      </c>
      <c r="J38" s="24">
        <f>IF(F38&gt;7,IF(F38&lt;13,O38,0),0)</f>
        <v>0</v>
      </c>
      <c r="K38" s="25">
        <f>IF(F38&gt;12,O38,0)</f>
        <v>0</v>
      </c>
      <c r="L38" s="20">
        <f>VLOOKUP(D38,table,2,)</f>
        <v>0.27083333333333298</v>
      </c>
      <c r="M38" s="21">
        <f>VLOOKUP(E38+1,table,2,)</f>
        <v>0.28125</v>
      </c>
      <c r="N38" s="22">
        <f>(E38-D38+1)/4</f>
        <v>0.25</v>
      </c>
      <c r="O38" s="19">
        <f>IF(G38&lt;13,H38*N38*2,IF(G38&gt;12, 25, 0))</f>
        <v>0.5</v>
      </c>
      <c r="P38"/>
      <c r="Q38"/>
      <c r="U38" s="7">
        <v>35</v>
      </c>
      <c r="V38" s="8">
        <v>0.61458333333333404</v>
      </c>
    </row>
    <row r="39" spans="1:22" x14ac:dyDescent="0.25">
      <c r="A39">
        <v>18166</v>
      </c>
      <c r="B39" t="s">
        <v>23</v>
      </c>
      <c r="C39" s="34">
        <v>41918</v>
      </c>
      <c r="D39">
        <v>3</v>
      </c>
      <c r="E39">
        <v>3</v>
      </c>
      <c r="F39">
        <v>6</v>
      </c>
      <c r="G39">
        <v>6</v>
      </c>
      <c r="H39" s="22">
        <f>IF(G39&lt;13,G39-F39+1,IF(F39=G39,0,7-F39+1))</f>
        <v>1</v>
      </c>
      <c r="I39" s="23">
        <f>IF(F39&lt;8,O39,0)</f>
        <v>0.5</v>
      </c>
      <c r="J39" s="24">
        <f>IF(F39&gt;7,IF(F39&lt;13,O39,0),0)</f>
        <v>0</v>
      </c>
      <c r="K39" s="25">
        <f>IF(F39&gt;12,O39,0)</f>
        <v>0</v>
      </c>
      <c r="L39" s="20">
        <f>VLOOKUP(D39,table,2,)</f>
        <v>0.28125</v>
      </c>
      <c r="M39" s="21">
        <f>VLOOKUP(E39+1,table,2,)</f>
        <v>0.29166666666666702</v>
      </c>
      <c r="N39" s="22">
        <f>(E39-D39+1)/4</f>
        <v>0.25</v>
      </c>
      <c r="O39" s="19">
        <f>IF(G39&lt;13,H39*N39*2,IF(G39&gt;12, 25, 0))</f>
        <v>0.5</v>
      </c>
      <c r="P39"/>
      <c r="Q39"/>
      <c r="U39" s="7">
        <v>36</v>
      </c>
      <c r="V39" s="8">
        <v>0.625000000000001</v>
      </c>
    </row>
    <row r="40" spans="1:22" x14ac:dyDescent="0.25">
      <c r="A40">
        <v>18167</v>
      </c>
      <c r="B40" t="s">
        <v>23</v>
      </c>
      <c r="C40" s="34">
        <v>41918</v>
      </c>
      <c r="D40">
        <v>4</v>
      </c>
      <c r="E40">
        <v>4</v>
      </c>
      <c r="F40">
        <v>6</v>
      </c>
      <c r="G40">
        <v>6</v>
      </c>
      <c r="H40" s="22">
        <f>IF(G40&lt;13,G40-F40+1,IF(F40=G40,0,7-F40+1))</f>
        <v>1</v>
      </c>
      <c r="I40" s="23">
        <f>IF(F40&lt;8,O40,0)</f>
        <v>0.5</v>
      </c>
      <c r="J40" s="24">
        <f>IF(F40&gt;7,IF(F40&lt;13,O40,0),0)</f>
        <v>0</v>
      </c>
      <c r="K40" s="25">
        <f>IF(F40&gt;12,O40,0)</f>
        <v>0</v>
      </c>
      <c r="L40" s="20">
        <f>VLOOKUP(D40,table,2,)</f>
        <v>0.29166666666666702</v>
      </c>
      <c r="M40" s="21">
        <f>VLOOKUP(E40+1,table,2,)</f>
        <v>0.30208333333333298</v>
      </c>
      <c r="N40" s="22">
        <f>(E40-D40+1)/4</f>
        <v>0.25</v>
      </c>
      <c r="O40" s="19">
        <f>IF(G40&lt;13,H40*N40*2,IF(G40&gt;12, 25, 0))</f>
        <v>0.5</v>
      </c>
      <c r="P40"/>
      <c r="Q40"/>
      <c r="U40" s="7">
        <v>37</v>
      </c>
      <c r="V40" s="8">
        <v>0.63541666666666696</v>
      </c>
    </row>
    <row r="41" spans="1:22" x14ac:dyDescent="0.25">
      <c r="A41">
        <v>18168</v>
      </c>
      <c r="B41" t="s">
        <v>23</v>
      </c>
      <c r="C41" s="34">
        <v>41918</v>
      </c>
      <c r="D41">
        <v>5</v>
      </c>
      <c r="E41">
        <v>5</v>
      </c>
      <c r="F41">
        <v>6</v>
      </c>
      <c r="G41">
        <v>6</v>
      </c>
      <c r="H41" s="22">
        <f>IF(G41&lt;13,G41-F41+1,IF(F41=G41,0,7-F41+1))</f>
        <v>1</v>
      </c>
      <c r="I41" s="23">
        <f>IF(F41&lt;8,O41,0)</f>
        <v>0.5</v>
      </c>
      <c r="J41" s="24">
        <f>IF(F41&gt;7,IF(F41&lt;13,O41,0),0)</f>
        <v>0</v>
      </c>
      <c r="K41" s="25">
        <f>IF(F41&gt;12,O41,0)</f>
        <v>0</v>
      </c>
      <c r="L41" s="20">
        <f>VLOOKUP(D41,table,2,)</f>
        <v>0.30208333333333298</v>
      </c>
      <c r="M41" s="21">
        <f>VLOOKUP(E41+1,table,2,)</f>
        <v>0.3125</v>
      </c>
      <c r="N41" s="22">
        <f>(E41-D41+1)/4</f>
        <v>0.25</v>
      </c>
      <c r="O41" s="19">
        <f>IF(G41&lt;13,H41*N41*2,IF(G41&gt;12, 25, 0))</f>
        <v>0.5</v>
      </c>
      <c r="P41"/>
      <c r="Q41"/>
      <c r="S41" s="26"/>
      <c r="U41" s="7">
        <v>38</v>
      </c>
      <c r="V41" s="8">
        <v>0.64583333333333404</v>
      </c>
    </row>
    <row r="42" spans="1:22" x14ac:dyDescent="0.25">
      <c r="A42">
        <v>18229</v>
      </c>
      <c r="B42" t="s">
        <v>23</v>
      </c>
      <c r="C42" s="34">
        <v>41922</v>
      </c>
      <c r="D42">
        <v>30</v>
      </c>
      <c r="E42">
        <v>33</v>
      </c>
      <c r="F42">
        <v>4</v>
      </c>
      <c r="G42">
        <v>5</v>
      </c>
      <c r="H42" s="22">
        <f>IF(G42&lt;13,G42-F42+1,IF(F42=G42,0,7-F42+1))</f>
        <v>2</v>
      </c>
      <c r="I42" s="23">
        <f>IF(F42&lt;8,O42,0)</f>
        <v>4</v>
      </c>
      <c r="J42" s="24">
        <f>IF(F42&gt;7,IF(F42&lt;13,O42,0),0)</f>
        <v>0</v>
      </c>
      <c r="K42" s="25">
        <f>IF(F42&gt;12,O42,0)</f>
        <v>0</v>
      </c>
      <c r="L42" s="20">
        <f>VLOOKUP(D42,table,2,)</f>
        <v>0.562500000000001</v>
      </c>
      <c r="M42" s="21">
        <f>VLOOKUP(E42+1,table,2,)</f>
        <v>0.60416666666666696</v>
      </c>
      <c r="N42" s="22">
        <f>(E42-D42+1)/4</f>
        <v>1</v>
      </c>
      <c r="O42" s="19">
        <f>IF(G42&lt;13,H42*N42*2,IF(G42&gt;12, 25, 0))</f>
        <v>4</v>
      </c>
      <c r="P42"/>
      <c r="Q42"/>
      <c r="S42" s="26"/>
      <c r="U42" s="7">
        <v>39</v>
      </c>
      <c r="V42" s="8">
        <v>0.656250000000001</v>
      </c>
    </row>
    <row r="43" spans="1:22" x14ac:dyDescent="0.25">
      <c r="A43">
        <v>18223</v>
      </c>
      <c r="B43" t="s">
        <v>23</v>
      </c>
      <c r="C43" s="34">
        <v>41928</v>
      </c>
      <c r="D43">
        <v>48</v>
      </c>
      <c r="E43">
        <v>51</v>
      </c>
      <c r="F43">
        <v>0</v>
      </c>
      <c r="G43">
        <v>5</v>
      </c>
      <c r="H43" s="22">
        <f>IF(G43&lt;13,G43-F43+1,IF(F43=G43,0,7-F43+1))</f>
        <v>6</v>
      </c>
      <c r="I43" s="23">
        <f>IF(F43&lt;8,O43,0)</f>
        <v>12</v>
      </c>
      <c r="J43" s="24">
        <f>IF(F43&gt;7,IF(F43&lt;13,O43,0),0)</f>
        <v>0</v>
      </c>
      <c r="K43" s="25">
        <f>IF(F43&gt;12,O43,0)</f>
        <v>0</v>
      </c>
      <c r="L43" s="20">
        <f>VLOOKUP(D43,table,2,)</f>
        <v>0.750000000000001</v>
      </c>
      <c r="M43" s="21">
        <f>VLOOKUP(E43+1,table,2,)</f>
        <v>0.79166666666666796</v>
      </c>
      <c r="N43" s="22">
        <f>(E43-D43+1)/4</f>
        <v>1</v>
      </c>
      <c r="O43" s="19">
        <f>IF(G43&lt;13,H43*N43*2,IF(G43&gt;12, 25, 0))</f>
        <v>12</v>
      </c>
      <c r="P43"/>
      <c r="Q43"/>
      <c r="S43" s="26"/>
      <c r="U43" s="7">
        <v>40</v>
      </c>
      <c r="V43" s="8">
        <v>0.66666666666666696</v>
      </c>
    </row>
    <row r="44" spans="1:22" x14ac:dyDescent="0.25">
      <c r="A44">
        <v>18224</v>
      </c>
      <c r="B44" t="s">
        <v>23</v>
      </c>
      <c r="C44" s="34">
        <v>41922</v>
      </c>
      <c r="D44">
        <v>2</v>
      </c>
      <c r="E44">
        <v>5</v>
      </c>
      <c r="F44">
        <v>0</v>
      </c>
      <c r="G44">
        <v>2</v>
      </c>
      <c r="H44" s="22">
        <f>IF(G44&lt;13,G44-F44+1,IF(F44=G44,0,7-F44+1))</f>
        <v>3</v>
      </c>
      <c r="I44" s="23">
        <f>IF(F44&lt;8,O44,0)</f>
        <v>6</v>
      </c>
      <c r="J44" s="24">
        <f>IF(F44&gt;7,IF(F44&lt;13,O44,0),0)</f>
        <v>0</v>
      </c>
      <c r="K44" s="25">
        <f>IF(F44&gt;12,O44,0)</f>
        <v>0</v>
      </c>
      <c r="L44" s="20">
        <f>VLOOKUP(D44,table,2,)</f>
        <v>0.27083333333333298</v>
      </c>
      <c r="M44" s="21">
        <f>VLOOKUP(E44+1,table,2,)</f>
        <v>0.3125</v>
      </c>
      <c r="N44" s="22">
        <f>(E44-D44+1)/4</f>
        <v>1</v>
      </c>
      <c r="O44" s="19">
        <f>IF(G44&lt;13,H44*N44*2,IF(G44&gt;12, 25, 0))</f>
        <v>6</v>
      </c>
      <c r="P44"/>
      <c r="Q44"/>
      <c r="S44" s="26"/>
      <c r="U44" s="7">
        <v>41</v>
      </c>
      <c r="V44" s="8">
        <v>0.67708333333333404</v>
      </c>
    </row>
    <row r="45" spans="1:22" x14ac:dyDescent="0.25">
      <c r="A45">
        <v>18264</v>
      </c>
      <c r="B45" t="s">
        <v>23</v>
      </c>
      <c r="C45" s="34">
        <v>41927</v>
      </c>
      <c r="D45">
        <v>50</v>
      </c>
      <c r="E45">
        <v>53</v>
      </c>
      <c r="F45">
        <v>0</v>
      </c>
      <c r="G45">
        <v>1</v>
      </c>
      <c r="H45" s="22">
        <f>IF(G45&lt;13,G45-F45+1,IF(F45=G45,0,7-F45+1))</f>
        <v>2</v>
      </c>
      <c r="I45" s="23">
        <f>IF(F45&lt;8,O45,0)</f>
        <v>4</v>
      </c>
      <c r="J45" s="24">
        <f>IF(F45&gt;7,IF(F45&lt;13,O45,0),0)</f>
        <v>0</v>
      </c>
      <c r="K45" s="25">
        <f>IF(F45&gt;12,O45,0)</f>
        <v>0</v>
      </c>
      <c r="L45" s="20">
        <f>VLOOKUP(D45,table,2,)</f>
        <v>0.77083333333333404</v>
      </c>
      <c r="M45" s="21">
        <f>VLOOKUP(E45+1,table,2,)</f>
        <v>0.812500000000001</v>
      </c>
      <c r="N45" s="22">
        <f>(E45-D45+1)/4</f>
        <v>1</v>
      </c>
      <c r="O45" s="19">
        <f>IF(G45&lt;13,H45*N45*2,IF(G45&gt;12, 25, 0))</f>
        <v>4</v>
      </c>
      <c r="P45"/>
      <c r="Q45"/>
      <c r="S45" s="26"/>
      <c r="U45" s="7">
        <v>42</v>
      </c>
      <c r="V45" s="8">
        <v>0.687500000000001</v>
      </c>
    </row>
    <row r="46" spans="1:22" x14ac:dyDescent="0.25">
      <c r="A46">
        <v>18274</v>
      </c>
      <c r="B46" t="s">
        <v>23</v>
      </c>
      <c r="C46" s="34">
        <v>41927</v>
      </c>
      <c r="D46">
        <v>54</v>
      </c>
      <c r="E46">
        <v>57</v>
      </c>
      <c r="F46">
        <v>4</v>
      </c>
      <c r="G46">
        <v>4</v>
      </c>
      <c r="H46" s="22">
        <f>IF(G46&lt;13,G46-F46+1,IF(F46=G46,0,7-F46+1))</f>
        <v>1</v>
      </c>
      <c r="I46" s="23">
        <f>IF(F46&lt;8,O46,0)</f>
        <v>2</v>
      </c>
      <c r="J46" s="24">
        <f>IF(F46&gt;7,IF(F46&lt;13,O46,0),0)</f>
        <v>0</v>
      </c>
      <c r="K46" s="25">
        <f>IF(F46&gt;12,O46,0)</f>
        <v>0</v>
      </c>
      <c r="L46" s="20">
        <f>VLOOKUP(D46,table,2,)</f>
        <v>0.812500000000001</v>
      </c>
      <c r="M46" s="21">
        <f>VLOOKUP(E46+1,table,2,)</f>
        <v>0.85416666666666796</v>
      </c>
      <c r="N46" s="22">
        <f>(E46-D46+1)/4</f>
        <v>1</v>
      </c>
      <c r="O46" s="19">
        <f>IF(G46&lt;13,H46*N46*2,IF(G46&gt;12, 25, 0))</f>
        <v>2</v>
      </c>
      <c r="P46"/>
      <c r="Q46"/>
      <c r="S46" s="26"/>
      <c r="U46" s="7">
        <v>43</v>
      </c>
      <c r="V46" s="8">
        <v>0.69791666666666696</v>
      </c>
    </row>
    <row r="47" spans="1:22" x14ac:dyDescent="0.25">
      <c r="A47">
        <v>18277</v>
      </c>
      <c r="B47" t="s">
        <v>23</v>
      </c>
      <c r="C47" s="34">
        <v>41929</v>
      </c>
      <c r="D47">
        <v>3</v>
      </c>
      <c r="E47">
        <v>3</v>
      </c>
      <c r="F47">
        <v>0</v>
      </c>
      <c r="G47">
        <v>0</v>
      </c>
      <c r="H47" s="22">
        <f>IF(G47&lt;13,G47-F47+1,IF(F47=G47,0,7-F47+1))</f>
        <v>1</v>
      </c>
      <c r="I47" s="23">
        <f>IF(F47&lt;8,O47,0)</f>
        <v>0.5</v>
      </c>
      <c r="J47" s="24">
        <f>IF(F47&gt;7,IF(F47&lt;13,O47,0),0)</f>
        <v>0</v>
      </c>
      <c r="K47" s="25">
        <f>IF(F47&gt;12,O47,0)</f>
        <v>0</v>
      </c>
      <c r="L47" s="20">
        <f>VLOOKUP(D47,table,2,)</f>
        <v>0.28125</v>
      </c>
      <c r="M47" s="21">
        <f>VLOOKUP(E47+1,table,2,)</f>
        <v>0.29166666666666702</v>
      </c>
      <c r="N47" s="22">
        <f>(E47-D47+1)/4</f>
        <v>0.25</v>
      </c>
      <c r="O47" s="19">
        <f>IF(G47&lt;13,H47*N47*2,IF(G47&gt;12, 25, 0))</f>
        <v>0.5</v>
      </c>
      <c r="P47"/>
      <c r="Q47"/>
      <c r="S47" s="26"/>
      <c r="U47" s="7">
        <v>44</v>
      </c>
      <c r="V47" s="8">
        <v>0.70833333333333404</v>
      </c>
    </row>
    <row r="48" spans="1:22" x14ac:dyDescent="0.25">
      <c r="A48">
        <v>18278</v>
      </c>
      <c r="B48" t="s">
        <v>23</v>
      </c>
      <c r="C48" s="34">
        <v>41929</v>
      </c>
      <c r="D48">
        <v>5</v>
      </c>
      <c r="E48">
        <v>5</v>
      </c>
      <c r="F48">
        <v>0</v>
      </c>
      <c r="G48">
        <v>0</v>
      </c>
      <c r="H48" s="22">
        <f>IF(G48&lt;13,G48-F48+1,IF(F48=G48,0,7-F48+1))</f>
        <v>1</v>
      </c>
      <c r="I48" s="23">
        <f>IF(F48&lt;8,O48,0)</f>
        <v>0.5</v>
      </c>
      <c r="J48" s="24">
        <f>IF(F48&gt;7,IF(F48&lt;13,O48,0),0)</f>
        <v>0</v>
      </c>
      <c r="K48" s="25">
        <f>IF(F48&gt;12,O48,0)</f>
        <v>0</v>
      </c>
      <c r="L48" s="20">
        <f>VLOOKUP(D48,table,2,)</f>
        <v>0.30208333333333298</v>
      </c>
      <c r="M48" s="21">
        <f>VLOOKUP(E48+1,table,2,)</f>
        <v>0.3125</v>
      </c>
      <c r="N48" s="22">
        <f>(E48-D48+1)/4</f>
        <v>0.25</v>
      </c>
      <c r="O48" s="19">
        <f>IF(G48&lt;13,H48*N48*2,IF(G48&gt;12, 25, 0))</f>
        <v>0.5</v>
      </c>
      <c r="P48"/>
      <c r="Q48"/>
      <c r="S48" s="26"/>
      <c r="U48" s="7">
        <v>45</v>
      </c>
      <c r="V48" s="8">
        <v>0.718750000000001</v>
      </c>
    </row>
    <row r="49" spans="1:22" x14ac:dyDescent="0.25">
      <c r="A49">
        <v>18279</v>
      </c>
      <c r="B49" t="s">
        <v>23</v>
      </c>
      <c r="C49" s="34">
        <v>41929</v>
      </c>
      <c r="D49">
        <v>4</v>
      </c>
      <c r="E49">
        <v>4</v>
      </c>
      <c r="F49">
        <v>0</v>
      </c>
      <c r="G49">
        <v>0</v>
      </c>
      <c r="H49" s="22">
        <f>IF(G49&lt;13,G49-F49+1,IF(F49=G49,0,7-F49+1))</f>
        <v>1</v>
      </c>
      <c r="I49" s="23">
        <f>IF(F49&lt;8,O49,0)</f>
        <v>0.5</v>
      </c>
      <c r="J49" s="24">
        <f>IF(F49&gt;7,IF(F49&lt;13,O49,0),0)</f>
        <v>0</v>
      </c>
      <c r="K49" s="25">
        <f>IF(F49&gt;12,O49,0)</f>
        <v>0</v>
      </c>
      <c r="L49" s="20">
        <f>VLOOKUP(D49,table,2,)</f>
        <v>0.29166666666666702</v>
      </c>
      <c r="M49" s="21">
        <f>VLOOKUP(E49+1,table,2,)</f>
        <v>0.30208333333333298</v>
      </c>
      <c r="N49" s="22">
        <f>(E49-D49+1)/4</f>
        <v>0.25</v>
      </c>
      <c r="O49" s="19">
        <f>IF(G49&lt;13,H49*N49*2,IF(G49&gt;12, 25, 0))</f>
        <v>0.5</v>
      </c>
      <c r="P49"/>
      <c r="Q49"/>
      <c r="S49" s="26"/>
      <c r="U49" s="7">
        <v>46</v>
      </c>
      <c r="V49" s="8">
        <v>0.72916666666666796</v>
      </c>
    </row>
    <row r="50" spans="1:22" x14ac:dyDescent="0.25">
      <c r="A50">
        <v>18280</v>
      </c>
      <c r="B50" t="s">
        <v>23</v>
      </c>
      <c r="C50" s="34">
        <v>41929</v>
      </c>
      <c r="D50">
        <v>5</v>
      </c>
      <c r="E50">
        <v>5</v>
      </c>
      <c r="F50">
        <v>3</v>
      </c>
      <c r="G50">
        <v>3</v>
      </c>
      <c r="H50" s="22">
        <f>IF(G50&lt;13,G50-F50+1,IF(F50=G50,0,7-F50+1))</f>
        <v>1</v>
      </c>
      <c r="I50" s="23">
        <f>IF(F50&lt;8,O50,0)</f>
        <v>0.5</v>
      </c>
      <c r="J50" s="24">
        <f>IF(F50&gt;7,IF(F50&lt;13,O50,0),0)</f>
        <v>0</v>
      </c>
      <c r="K50" s="25">
        <f>IF(F50&gt;12,O50,0)</f>
        <v>0</v>
      </c>
      <c r="L50" s="20">
        <f>VLOOKUP(D50,table,2,)</f>
        <v>0.30208333333333298</v>
      </c>
      <c r="M50" s="21">
        <f>VLOOKUP(E50+1,table,2,)</f>
        <v>0.3125</v>
      </c>
      <c r="N50" s="22">
        <f>(E50-D50+1)/4</f>
        <v>0.25</v>
      </c>
      <c r="O50" s="19">
        <f>IF(G50&lt;13,H50*N50*2,IF(G50&gt;12, 25, 0))</f>
        <v>0.5</v>
      </c>
      <c r="P50"/>
      <c r="Q50"/>
      <c r="S50" s="26"/>
      <c r="U50" s="7">
        <v>47</v>
      </c>
      <c r="V50" s="8">
        <v>0.73958333333333404</v>
      </c>
    </row>
    <row r="51" spans="1:22" x14ac:dyDescent="0.25">
      <c r="A51">
        <v>18281</v>
      </c>
      <c r="B51" t="s">
        <v>23</v>
      </c>
      <c r="C51" s="34">
        <v>41929</v>
      </c>
      <c r="D51">
        <v>5</v>
      </c>
      <c r="E51">
        <v>5</v>
      </c>
      <c r="F51">
        <v>2</v>
      </c>
      <c r="G51">
        <v>2</v>
      </c>
      <c r="H51" s="22">
        <f>IF(G51&lt;13,G51-F51+1,IF(F51=G51,0,7-F51+1))</f>
        <v>1</v>
      </c>
      <c r="I51" s="23">
        <f>IF(F51&lt;8,O51,0)</f>
        <v>0.5</v>
      </c>
      <c r="J51" s="24">
        <f>IF(F51&gt;7,IF(F51&lt;13,O51,0),0)</f>
        <v>0</v>
      </c>
      <c r="K51" s="25">
        <f>IF(F51&gt;12,O51,0)</f>
        <v>0</v>
      </c>
      <c r="L51" s="20">
        <f>VLOOKUP(D51,table,2,)</f>
        <v>0.30208333333333298</v>
      </c>
      <c r="M51" s="21">
        <f>VLOOKUP(E51+1,table,2,)</f>
        <v>0.3125</v>
      </c>
      <c r="N51" s="22">
        <f>(E51-D51+1)/4</f>
        <v>0.25</v>
      </c>
      <c r="O51" s="19">
        <f>IF(G51&lt;13,H51*N51*2,IF(G51&gt;12, 25, 0))</f>
        <v>0.5</v>
      </c>
      <c r="P51"/>
      <c r="Q51"/>
      <c r="S51" s="26"/>
      <c r="U51" s="7">
        <v>48</v>
      </c>
      <c r="V51" s="8">
        <v>0.750000000000001</v>
      </c>
    </row>
    <row r="52" spans="1:22" x14ac:dyDescent="0.25">
      <c r="A52">
        <v>18282</v>
      </c>
      <c r="B52" t="s">
        <v>23</v>
      </c>
      <c r="C52" s="34">
        <v>41929</v>
      </c>
      <c r="D52">
        <v>4</v>
      </c>
      <c r="E52">
        <v>4</v>
      </c>
      <c r="F52">
        <v>3</v>
      </c>
      <c r="G52">
        <v>3</v>
      </c>
      <c r="H52" s="22">
        <f>IF(G52&lt;13,G52-F52+1,IF(F52=G52,0,7-F52+1))</f>
        <v>1</v>
      </c>
      <c r="I52" s="23">
        <f>IF(F52&lt;8,O52,0)</f>
        <v>0.5</v>
      </c>
      <c r="J52" s="24">
        <f>IF(F52&gt;7,IF(F52&lt;13,O52,0),0)</f>
        <v>0</v>
      </c>
      <c r="K52" s="25">
        <f>IF(F52&gt;12,O52,0)</f>
        <v>0</v>
      </c>
      <c r="L52" s="20">
        <f>VLOOKUP(D52,table,2,)</f>
        <v>0.29166666666666702</v>
      </c>
      <c r="M52" s="21">
        <f>VLOOKUP(E52+1,table,2,)</f>
        <v>0.30208333333333298</v>
      </c>
      <c r="N52" s="22">
        <f>(E52-D52+1)/4</f>
        <v>0.25</v>
      </c>
      <c r="O52" s="19">
        <f>IF(G52&lt;13,H52*N52*2,IF(G52&gt;12, 25, 0))</f>
        <v>0.5</v>
      </c>
      <c r="P52"/>
      <c r="Q52"/>
      <c r="S52" s="26"/>
      <c r="U52" s="7">
        <v>49</v>
      </c>
      <c r="V52" s="8">
        <v>0.76041666666666796</v>
      </c>
    </row>
    <row r="53" spans="1:22" x14ac:dyDescent="0.25">
      <c r="A53">
        <v>18283</v>
      </c>
      <c r="B53" t="s">
        <v>23</v>
      </c>
      <c r="C53" s="34">
        <v>41929</v>
      </c>
      <c r="D53">
        <v>4</v>
      </c>
      <c r="E53">
        <v>4</v>
      </c>
      <c r="F53">
        <v>2</v>
      </c>
      <c r="G53">
        <v>2</v>
      </c>
      <c r="H53" s="22">
        <f>IF(G53&lt;13,G53-F53+1,IF(F53=G53,0,7-F53+1))</f>
        <v>1</v>
      </c>
      <c r="I53" s="23">
        <f>IF(F53&lt;8,O53,0)</f>
        <v>0.5</v>
      </c>
      <c r="J53" s="24">
        <f>IF(F53&gt;7,IF(F53&lt;13,O53,0),0)</f>
        <v>0</v>
      </c>
      <c r="K53" s="25">
        <f>IF(F53&gt;12,O53,0)</f>
        <v>0</v>
      </c>
      <c r="L53" s="20">
        <f>VLOOKUP(D53,table,2,)</f>
        <v>0.29166666666666702</v>
      </c>
      <c r="M53" s="21">
        <f>VLOOKUP(E53+1,table,2,)</f>
        <v>0.30208333333333298</v>
      </c>
      <c r="N53" s="22">
        <f>(E53-D53+1)/4</f>
        <v>0.25</v>
      </c>
      <c r="O53" s="19">
        <f>IF(G53&lt;13,H53*N53*2,IF(G53&gt;12, 25, 0))</f>
        <v>0.5</v>
      </c>
      <c r="P53"/>
      <c r="Q53"/>
      <c r="S53" s="26"/>
      <c r="U53" s="7">
        <v>50</v>
      </c>
      <c r="V53" s="8">
        <v>0.77083333333333404</v>
      </c>
    </row>
    <row r="54" spans="1:22" x14ac:dyDescent="0.25">
      <c r="A54">
        <v>18284</v>
      </c>
      <c r="B54" t="s">
        <v>23</v>
      </c>
      <c r="C54" s="34">
        <v>41929</v>
      </c>
      <c r="D54">
        <v>3</v>
      </c>
      <c r="E54">
        <v>3</v>
      </c>
      <c r="F54">
        <v>3</v>
      </c>
      <c r="G54">
        <v>3</v>
      </c>
      <c r="H54" s="22">
        <f>IF(G54&lt;13,G54-F54+1,IF(F54=G54,0,7-F54+1))</f>
        <v>1</v>
      </c>
      <c r="I54" s="23">
        <f>IF(F54&lt;8,O54,0)</f>
        <v>0.5</v>
      </c>
      <c r="J54" s="24">
        <f>IF(F54&gt;7,IF(F54&lt;13,O54,0),0)</f>
        <v>0</v>
      </c>
      <c r="K54" s="25">
        <f>IF(F54&gt;12,O54,0)</f>
        <v>0</v>
      </c>
      <c r="L54" s="20">
        <f>VLOOKUP(D54,table,2,)</f>
        <v>0.28125</v>
      </c>
      <c r="M54" s="21">
        <f>VLOOKUP(E54+1,table,2,)</f>
        <v>0.29166666666666702</v>
      </c>
      <c r="N54" s="22">
        <f>(E54-D54+1)/4</f>
        <v>0.25</v>
      </c>
      <c r="O54" s="19">
        <f>IF(G54&lt;13,H54*N54*2,IF(G54&gt;12, 25, 0))</f>
        <v>0.5</v>
      </c>
      <c r="P54"/>
      <c r="Q54"/>
      <c r="S54" s="26"/>
      <c r="U54" s="7">
        <v>51</v>
      </c>
      <c r="V54" s="8">
        <v>0.781250000000001</v>
      </c>
    </row>
    <row r="55" spans="1:22" x14ac:dyDescent="0.25">
      <c r="A55">
        <v>18285</v>
      </c>
      <c r="B55" t="s">
        <v>23</v>
      </c>
      <c r="C55" s="34">
        <v>41929</v>
      </c>
      <c r="D55">
        <v>3</v>
      </c>
      <c r="E55">
        <v>3</v>
      </c>
      <c r="F55">
        <v>2</v>
      </c>
      <c r="G55">
        <v>2</v>
      </c>
      <c r="H55" s="22">
        <f>IF(G55&lt;13,G55-F55+1,IF(F55=G55,0,7-F55+1))</f>
        <v>1</v>
      </c>
      <c r="I55" s="23">
        <f>IF(F55&lt;8,O55,0)</f>
        <v>0.5</v>
      </c>
      <c r="J55" s="24">
        <f>IF(F55&gt;7,IF(F55&lt;13,O55,0),0)</f>
        <v>0</v>
      </c>
      <c r="K55" s="25">
        <f>IF(F55&gt;12,O55,0)</f>
        <v>0</v>
      </c>
      <c r="L55" s="20">
        <f>VLOOKUP(D55,table,2,)</f>
        <v>0.28125</v>
      </c>
      <c r="M55" s="21">
        <f>VLOOKUP(E55+1,table,2,)</f>
        <v>0.29166666666666702</v>
      </c>
      <c r="N55" s="22">
        <f>(E55-D55+1)/4</f>
        <v>0.25</v>
      </c>
      <c r="O55" s="19">
        <f>IF(G55&lt;13,H55*N55*2,IF(G55&gt;12, 25, 0))</f>
        <v>0.5</v>
      </c>
      <c r="P55"/>
      <c r="Q55"/>
      <c r="S55" s="26"/>
      <c r="U55" s="7">
        <v>52</v>
      </c>
      <c r="V55" s="8">
        <v>0.79166666666666796</v>
      </c>
    </row>
    <row r="56" spans="1:22" x14ac:dyDescent="0.25">
      <c r="A56">
        <v>18359</v>
      </c>
      <c r="B56" t="s">
        <v>23</v>
      </c>
      <c r="C56" s="34">
        <v>41935</v>
      </c>
      <c r="D56">
        <v>49</v>
      </c>
      <c r="E56">
        <v>52</v>
      </c>
      <c r="F56">
        <v>0</v>
      </c>
      <c r="G56">
        <v>5</v>
      </c>
      <c r="H56" s="22">
        <f>IF(G56&lt;13,G56-F56+1,IF(F56=G56,0,7-F56+1))</f>
        <v>6</v>
      </c>
      <c r="I56" s="23">
        <f>IF(F56&lt;8,O56,0)</f>
        <v>12</v>
      </c>
      <c r="J56" s="24">
        <f>IF(F56&gt;7,IF(F56&lt;13,O56,0),0)</f>
        <v>0</v>
      </c>
      <c r="K56" s="25">
        <f>IF(F56&gt;12,O56,0)</f>
        <v>0</v>
      </c>
      <c r="L56" s="20">
        <f>VLOOKUP(D56,table,2,)</f>
        <v>0.76041666666666796</v>
      </c>
      <c r="M56" s="21">
        <f>VLOOKUP(E56+1,table,2,)</f>
        <v>0.80208333333333404</v>
      </c>
      <c r="N56" s="22">
        <f>(E56-D56+1)/4</f>
        <v>1</v>
      </c>
      <c r="O56" s="19">
        <f>IF(G56&lt;13,H56*N56*2,IF(G56&gt;12, 25, 0))</f>
        <v>12</v>
      </c>
      <c r="P56"/>
      <c r="Q56"/>
      <c r="S56" s="26"/>
      <c r="U56" s="7">
        <v>53</v>
      </c>
      <c r="V56" s="8">
        <v>0.80208333333333404</v>
      </c>
    </row>
    <row r="57" spans="1:22" x14ac:dyDescent="0.25">
      <c r="A57">
        <v>18319</v>
      </c>
      <c r="B57" t="s">
        <v>23</v>
      </c>
      <c r="C57" s="34">
        <v>41932</v>
      </c>
      <c r="D57">
        <v>3</v>
      </c>
      <c r="E57">
        <v>3</v>
      </c>
      <c r="F57">
        <v>6</v>
      </c>
      <c r="G57">
        <v>6</v>
      </c>
      <c r="H57" s="22">
        <f>IF(G57&lt;13,G57-F57+1,IF(F57=G57,0,7-F57+1))</f>
        <v>1</v>
      </c>
      <c r="I57" s="23">
        <f>IF(F57&lt;8,O57,0)</f>
        <v>0.5</v>
      </c>
      <c r="J57" s="24">
        <f>IF(F57&gt;7,IF(F57&lt;13,O57,0),0)</f>
        <v>0</v>
      </c>
      <c r="K57" s="25">
        <f>IF(F57&gt;12,O57,0)</f>
        <v>0</v>
      </c>
      <c r="L57" s="20">
        <f>VLOOKUP(D57,table,2,)</f>
        <v>0.28125</v>
      </c>
      <c r="M57" s="21">
        <f>VLOOKUP(E57+1,table,2,)</f>
        <v>0.29166666666666702</v>
      </c>
      <c r="N57" s="22">
        <f>(E57-D57+1)/4</f>
        <v>0.25</v>
      </c>
      <c r="O57" s="19">
        <f>IF(G57&lt;13,H57*N57*2,IF(G57&gt;12, 25, 0))</f>
        <v>0.5</v>
      </c>
      <c r="P57"/>
      <c r="Q57"/>
      <c r="S57" s="26"/>
      <c r="U57" s="7">
        <v>54</v>
      </c>
      <c r="V57" s="8">
        <v>0.812500000000001</v>
      </c>
    </row>
    <row r="58" spans="1:22" x14ac:dyDescent="0.25">
      <c r="A58">
        <v>18321</v>
      </c>
      <c r="B58" t="s">
        <v>23</v>
      </c>
      <c r="C58" s="34">
        <v>41932</v>
      </c>
      <c r="D58">
        <v>3</v>
      </c>
      <c r="E58">
        <v>3</v>
      </c>
      <c r="F58">
        <v>7</v>
      </c>
      <c r="G58">
        <v>7</v>
      </c>
      <c r="H58" s="22">
        <f>IF(G58&lt;13,G58-F58+1,IF(F58=G58,0,7-F58+1))</f>
        <v>1</v>
      </c>
      <c r="I58" s="23">
        <f>IF(F58&lt;8,O58,0)</f>
        <v>0.5</v>
      </c>
      <c r="J58" s="24">
        <f>IF(F58&gt;7,IF(F58&lt;13,O58,0),0)</f>
        <v>0</v>
      </c>
      <c r="K58" s="25">
        <f>IF(F58&gt;12,O58,0)</f>
        <v>0</v>
      </c>
      <c r="L58" s="20">
        <f>VLOOKUP(D58,table,2,)</f>
        <v>0.28125</v>
      </c>
      <c r="M58" s="21">
        <f>VLOOKUP(E58+1,table,2,)</f>
        <v>0.29166666666666702</v>
      </c>
      <c r="N58" s="22">
        <f>(E58-D58+1)/4</f>
        <v>0.25</v>
      </c>
      <c r="O58" s="19">
        <f>IF(G58&lt;13,H58*N58*2,IF(G58&gt;12, 25, 0))</f>
        <v>0.5</v>
      </c>
      <c r="P58"/>
      <c r="Q58"/>
      <c r="S58" s="26"/>
      <c r="U58" s="7">
        <v>55</v>
      </c>
      <c r="V58" s="8">
        <v>0.82291666666666796</v>
      </c>
    </row>
    <row r="59" spans="1:22" x14ac:dyDescent="0.25">
      <c r="A59">
        <v>18314</v>
      </c>
      <c r="B59" t="s">
        <v>23</v>
      </c>
      <c r="C59" s="34">
        <v>41932</v>
      </c>
      <c r="D59">
        <v>4</v>
      </c>
      <c r="E59">
        <v>4</v>
      </c>
      <c r="F59">
        <v>2</v>
      </c>
      <c r="G59">
        <v>2</v>
      </c>
      <c r="H59" s="22">
        <f>IF(G59&lt;13,G59-F59+1,IF(F59=G59,0,7-F59+1))</f>
        <v>1</v>
      </c>
      <c r="I59" s="23">
        <f>IF(F59&lt;8,O59,0)</f>
        <v>0.5</v>
      </c>
      <c r="J59" s="24">
        <f>IF(F59&gt;7,IF(F59&lt;13,O59,0),0)</f>
        <v>0</v>
      </c>
      <c r="K59" s="25">
        <f>IF(F59&gt;12,O59,0)</f>
        <v>0</v>
      </c>
      <c r="L59" s="20">
        <f>VLOOKUP(D59,table,2,)</f>
        <v>0.29166666666666702</v>
      </c>
      <c r="M59" s="21">
        <f>VLOOKUP(E59+1,table,2,)</f>
        <v>0.30208333333333298</v>
      </c>
      <c r="N59" s="22">
        <f>(E59-D59+1)/4</f>
        <v>0.25</v>
      </c>
      <c r="O59" s="19">
        <f>IF(G59&lt;13,H59*N59*2,IF(G59&gt;12, 25, 0))</f>
        <v>0.5</v>
      </c>
      <c r="P59"/>
      <c r="Q59"/>
      <c r="S59" s="26"/>
      <c r="U59" s="7">
        <v>56</v>
      </c>
      <c r="V59" s="8">
        <v>0.83333333333333404</v>
      </c>
    </row>
    <row r="60" spans="1:22" x14ac:dyDescent="0.25">
      <c r="A60">
        <v>18318</v>
      </c>
      <c r="B60" t="s">
        <v>23</v>
      </c>
      <c r="C60" s="34">
        <v>41932</v>
      </c>
      <c r="D60">
        <v>2</v>
      </c>
      <c r="E60">
        <v>2</v>
      </c>
      <c r="F60">
        <v>7</v>
      </c>
      <c r="G60">
        <v>7</v>
      </c>
      <c r="H60" s="22">
        <f>IF(G60&lt;13,G60-F60+1,IF(F60=G60,0,7-F60+1))</f>
        <v>1</v>
      </c>
      <c r="I60" s="23">
        <f>IF(F60&lt;8,O60,0)</f>
        <v>0.5</v>
      </c>
      <c r="J60" s="24">
        <f>IF(F60&gt;7,IF(F60&lt;13,O60,0),0)</f>
        <v>0</v>
      </c>
      <c r="K60" s="25">
        <f>IF(F60&gt;12,O60,0)</f>
        <v>0</v>
      </c>
      <c r="L60" s="20">
        <f>VLOOKUP(D60,table,2,)</f>
        <v>0.27083333333333298</v>
      </c>
      <c r="M60" s="21">
        <f>VLOOKUP(E60+1,table,2,)</f>
        <v>0.28125</v>
      </c>
      <c r="N60" s="22">
        <f>(E60-D60+1)/4</f>
        <v>0.25</v>
      </c>
      <c r="O60" s="19">
        <f>IF(G60&lt;13,H60*N60*2,IF(G60&gt;12, 25, 0))</f>
        <v>0.5</v>
      </c>
      <c r="P60"/>
      <c r="Q60"/>
      <c r="S60" s="26"/>
      <c r="U60" s="7">
        <v>57</v>
      </c>
      <c r="V60" s="8">
        <v>0.843750000000001</v>
      </c>
    </row>
    <row r="61" spans="1:22" x14ac:dyDescent="0.25">
      <c r="A61">
        <v>18313</v>
      </c>
      <c r="B61" t="s">
        <v>23</v>
      </c>
      <c r="C61" s="34">
        <v>41932</v>
      </c>
      <c r="D61">
        <v>2</v>
      </c>
      <c r="E61">
        <v>2</v>
      </c>
      <c r="F61">
        <v>3</v>
      </c>
      <c r="G61">
        <v>3</v>
      </c>
      <c r="H61" s="22">
        <f>IF(G61&lt;13,G61-F61+1,IF(F61=G61,0,7-F61+1))</f>
        <v>1</v>
      </c>
      <c r="I61" s="23">
        <f>IF(F61&lt;8,O61,0)</f>
        <v>0.5</v>
      </c>
      <c r="J61" s="24">
        <f>IF(F61&gt;7,IF(F61&lt;13,O61,0),0)</f>
        <v>0</v>
      </c>
      <c r="K61" s="25">
        <f>IF(F61&gt;12,O61,0)</f>
        <v>0</v>
      </c>
      <c r="L61" s="20">
        <f>VLOOKUP(D61,table,2,)</f>
        <v>0.27083333333333298</v>
      </c>
      <c r="M61" s="21">
        <f>VLOOKUP(E61+1,table,2,)</f>
        <v>0.28125</v>
      </c>
      <c r="N61" s="22">
        <f>(E61-D61+1)/4</f>
        <v>0.25</v>
      </c>
      <c r="O61" s="19">
        <f>IF(G61&lt;13,H61*N61*2,IF(G61&gt;12, 25, 0))</f>
        <v>0.5</v>
      </c>
      <c r="P61"/>
      <c r="Q61"/>
      <c r="S61" s="26"/>
      <c r="U61" s="7">
        <v>58</v>
      </c>
      <c r="V61" s="8">
        <v>0.85416666666666796</v>
      </c>
    </row>
    <row r="62" spans="1:22" x14ac:dyDescent="0.25">
      <c r="A62">
        <v>18322</v>
      </c>
      <c r="B62" t="s">
        <v>23</v>
      </c>
      <c r="C62" s="34">
        <v>41932</v>
      </c>
      <c r="D62">
        <v>4</v>
      </c>
      <c r="E62">
        <v>4</v>
      </c>
      <c r="F62">
        <v>6</v>
      </c>
      <c r="G62">
        <v>6</v>
      </c>
      <c r="H62" s="22">
        <f>IF(G62&lt;13,G62-F62+1,IF(F62=G62,0,7-F62+1))</f>
        <v>1</v>
      </c>
      <c r="I62" s="23">
        <f>IF(F62&lt;8,O62,0)</f>
        <v>0.5</v>
      </c>
      <c r="J62" s="24">
        <f>IF(F62&gt;7,IF(F62&lt;13,O62,0),0)</f>
        <v>0</v>
      </c>
      <c r="K62" s="25">
        <f>IF(F62&gt;12,O62,0)</f>
        <v>0</v>
      </c>
      <c r="L62" s="20">
        <f>VLOOKUP(D62,table,2,)</f>
        <v>0.29166666666666702</v>
      </c>
      <c r="M62" s="21">
        <f>VLOOKUP(E62+1,table,2,)</f>
        <v>0.30208333333333298</v>
      </c>
      <c r="N62" s="22">
        <f>(E62-D62+1)/4</f>
        <v>0.25</v>
      </c>
      <c r="O62" s="19">
        <f>IF(G62&lt;13,H62*N62*2,IF(G62&gt;12, 25, 0))</f>
        <v>0.5</v>
      </c>
      <c r="P62"/>
      <c r="Q62"/>
      <c r="S62" s="26"/>
      <c r="U62" s="7">
        <v>59</v>
      </c>
      <c r="V62" s="8">
        <v>0.86458333333333404</v>
      </c>
    </row>
    <row r="63" spans="1:22" x14ac:dyDescent="0.25">
      <c r="A63">
        <v>18323</v>
      </c>
      <c r="B63" t="s">
        <v>23</v>
      </c>
      <c r="C63" s="34">
        <v>41932</v>
      </c>
      <c r="D63">
        <v>4</v>
      </c>
      <c r="E63">
        <v>4</v>
      </c>
      <c r="F63">
        <v>7</v>
      </c>
      <c r="G63">
        <v>7</v>
      </c>
      <c r="H63" s="22">
        <f>IF(G63&lt;13,G63-F63+1,IF(F63=G63,0,7-F63+1))</f>
        <v>1</v>
      </c>
      <c r="I63" s="23">
        <f>IF(F63&lt;8,O63,0)</f>
        <v>0.5</v>
      </c>
      <c r="J63" s="24">
        <f>IF(F63&gt;7,IF(F63&lt;13,O63,0),0)</f>
        <v>0</v>
      </c>
      <c r="K63" s="25">
        <f>IF(F63&gt;12,O63,0)</f>
        <v>0</v>
      </c>
      <c r="L63" s="20">
        <f>VLOOKUP(D63,table,2,)</f>
        <v>0.29166666666666702</v>
      </c>
      <c r="M63" s="21">
        <f>VLOOKUP(E63+1,table,2,)</f>
        <v>0.30208333333333298</v>
      </c>
      <c r="N63" s="22">
        <f>(E63-D63+1)/4</f>
        <v>0.25</v>
      </c>
      <c r="O63" s="19">
        <f>IF(G63&lt;13,H63*N63*2,IF(G63&gt;12, 25, 0))</f>
        <v>0.5</v>
      </c>
      <c r="P63"/>
      <c r="Q63"/>
      <c r="S63" s="26"/>
      <c r="U63" s="7">
        <v>60</v>
      </c>
      <c r="V63" s="8">
        <v>0.875000000000001</v>
      </c>
    </row>
    <row r="64" spans="1:22" x14ac:dyDescent="0.25">
      <c r="A64">
        <v>18324</v>
      </c>
      <c r="B64" t="s">
        <v>23</v>
      </c>
      <c r="C64" s="34">
        <v>41932</v>
      </c>
      <c r="D64">
        <v>5</v>
      </c>
      <c r="E64">
        <v>5</v>
      </c>
      <c r="F64">
        <v>6</v>
      </c>
      <c r="G64">
        <v>6</v>
      </c>
      <c r="H64" s="22">
        <f>IF(G64&lt;13,G64-F64+1,IF(F64=G64,0,7-F64+1))</f>
        <v>1</v>
      </c>
      <c r="I64" s="23">
        <f>IF(F64&lt;8,O64,0)</f>
        <v>0.5</v>
      </c>
      <c r="J64" s="24">
        <f>IF(F64&gt;7,IF(F64&lt;13,O64,0),0)</f>
        <v>0</v>
      </c>
      <c r="K64" s="25">
        <f>IF(F64&gt;12,O64,0)</f>
        <v>0</v>
      </c>
      <c r="L64" s="20">
        <f>VLOOKUP(D64,table,2,)</f>
        <v>0.30208333333333298</v>
      </c>
      <c r="M64" s="21">
        <f>VLOOKUP(E64+1,table,2,)</f>
        <v>0.3125</v>
      </c>
      <c r="N64" s="22">
        <f>(E64-D64+1)/4</f>
        <v>0.25</v>
      </c>
      <c r="O64" s="19">
        <f>IF(G64&lt;13,H64*N64*2,IF(G64&gt;12, 25, 0))</f>
        <v>0.5</v>
      </c>
      <c r="P64"/>
      <c r="Q64"/>
      <c r="S64" s="26"/>
      <c r="U64" s="7">
        <v>61</v>
      </c>
      <c r="V64" s="8">
        <v>0.88541666666666796</v>
      </c>
    </row>
    <row r="65" spans="1:22" x14ac:dyDescent="0.25">
      <c r="A65">
        <v>18327</v>
      </c>
      <c r="B65" t="s">
        <v>23</v>
      </c>
      <c r="C65" s="34">
        <v>41932</v>
      </c>
      <c r="D65">
        <v>2</v>
      </c>
      <c r="E65">
        <v>2</v>
      </c>
      <c r="F65">
        <v>6</v>
      </c>
      <c r="G65">
        <v>6</v>
      </c>
      <c r="H65" s="22">
        <f>IF(G65&lt;13,G65-F65+1,IF(F65=G65,0,7-F65+1))</f>
        <v>1</v>
      </c>
      <c r="I65" s="23">
        <f>IF(F65&lt;8,O65,0)</f>
        <v>0.5</v>
      </c>
      <c r="J65" s="24">
        <f>IF(F65&gt;7,IF(F65&lt;13,O65,0),0)</f>
        <v>0</v>
      </c>
      <c r="K65" s="25">
        <f>IF(F65&gt;12,O65,0)</f>
        <v>0</v>
      </c>
      <c r="L65" s="20">
        <f>VLOOKUP(D65,table,2,)</f>
        <v>0.27083333333333298</v>
      </c>
      <c r="M65" s="21">
        <f>VLOOKUP(E65+1,table,2,)</f>
        <v>0.28125</v>
      </c>
      <c r="N65" s="22">
        <f>(E65-D65+1)/4</f>
        <v>0.25</v>
      </c>
      <c r="O65" s="19">
        <f>IF(G65&lt;13,H65*N65*2,IF(G65&gt;12, 25, 0))</f>
        <v>0.5</v>
      </c>
      <c r="P65"/>
      <c r="Q65"/>
      <c r="S65" s="26"/>
      <c r="U65" s="7">
        <v>62</v>
      </c>
      <c r="V65" s="8">
        <v>0.89583333333333404</v>
      </c>
    </row>
    <row r="66" spans="1:22" x14ac:dyDescent="0.25">
      <c r="A66">
        <v>18326</v>
      </c>
      <c r="B66" t="s">
        <v>23</v>
      </c>
      <c r="C66" s="34">
        <v>41932</v>
      </c>
      <c r="D66">
        <v>5</v>
      </c>
      <c r="E66">
        <v>5</v>
      </c>
      <c r="F66">
        <v>7</v>
      </c>
      <c r="G66">
        <v>7</v>
      </c>
      <c r="H66" s="22">
        <f>IF(G66&lt;13,G66-F66+1,IF(F66=G66,0,7-F66+1))</f>
        <v>1</v>
      </c>
      <c r="I66" s="23">
        <f>IF(F66&lt;8,O66,0)</f>
        <v>0.5</v>
      </c>
      <c r="J66" s="24">
        <f>IF(F66&gt;7,IF(F66&lt;13,O66,0),0)</f>
        <v>0</v>
      </c>
      <c r="K66" s="25">
        <f>IF(F66&gt;12,O66,0)</f>
        <v>0</v>
      </c>
      <c r="L66" s="20">
        <f>VLOOKUP(D66,table,2,)</f>
        <v>0.30208333333333298</v>
      </c>
      <c r="M66" s="21">
        <f>VLOOKUP(E66+1,table,2,)</f>
        <v>0.3125</v>
      </c>
      <c r="N66" s="22">
        <f>(E66-D66+1)/4</f>
        <v>0.25</v>
      </c>
      <c r="O66" s="19">
        <f>IF(G66&lt;13,H66*N66*2,IF(G66&gt;12, 25, 0))</f>
        <v>0.5</v>
      </c>
      <c r="P66"/>
      <c r="Q66"/>
      <c r="S66" s="26"/>
      <c r="U66" s="7">
        <v>63</v>
      </c>
      <c r="V66" s="8">
        <v>0.906250000000001</v>
      </c>
    </row>
    <row r="67" spans="1:22" x14ac:dyDescent="0.25">
      <c r="A67">
        <v>18355</v>
      </c>
      <c r="B67" t="s">
        <v>23</v>
      </c>
      <c r="C67" s="34">
        <v>41933</v>
      </c>
      <c r="D67">
        <v>54</v>
      </c>
      <c r="E67">
        <v>57</v>
      </c>
      <c r="F67">
        <v>2</v>
      </c>
      <c r="G67">
        <v>3</v>
      </c>
      <c r="H67" s="22">
        <f>IF(G67&lt;13,G67-F67+1,IF(F67=G67,0,7-F67+1))</f>
        <v>2</v>
      </c>
      <c r="I67" s="23">
        <f>IF(F67&lt;8,O67,0)</f>
        <v>4</v>
      </c>
      <c r="J67" s="24">
        <f>IF(F67&gt;7,IF(F67&lt;13,O67,0),0)</f>
        <v>0</v>
      </c>
      <c r="K67" s="25">
        <f>IF(F67&gt;12,O67,0)</f>
        <v>0</v>
      </c>
      <c r="L67" s="20">
        <f>VLOOKUP(D67,table,2,)</f>
        <v>0.812500000000001</v>
      </c>
      <c r="M67" s="21">
        <f>VLOOKUP(E67+1,table,2,)</f>
        <v>0.85416666666666796</v>
      </c>
      <c r="N67" s="22">
        <f>(E67-D67+1)/4</f>
        <v>1</v>
      </c>
      <c r="O67" s="19">
        <f>IF(G67&lt;13,H67*N67*2,IF(G67&gt;12, 25, 0))</f>
        <v>4</v>
      </c>
      <c r="P67"/>
      <c r="Q67"/>
      <c r="S67" s="26"/>
      <c r="U67" s="7">
        <v>64</v>
      </c>
      <c r="V67" s="8">
        <v>0.91666666666666796</v>
      </c>
    </row>
    <row r="68" spans="1:22" x14ac:dyDescent="0.25">
      <c r="A68">
        <v>18358</v>
      </c>
      <c r="B68" t="s">
        <v>23</v>
      </c>
      <c r="C68" s="34">
        <v>41934</v>
      </c>
      <c r="D68">
        <v>54</v>
      </c>
      <c r="E68">
        <v>57</v>
      </c>
      <c r="F68">
        <v>7</v>
      </c>
      <c r="G68">
        <v>7</v>
      </c>
      <c r="H68" s="22">
        <f>IF(G68&lt;13,G68-F68+1,IF(F68=G68,0,7-F68+1))</f>
        <v>1</v>
      </c>
      <c r="I68" s="23">
        <f>IF(F68&lt;8,O68,0)</f>
        <v>2</v>
      </c>
      <c r="J68" s="24">
        <f>IF(F68&gt;7,IF(F68&lt;13,O68,0),0)</f>
        <v>0</v>
      </c>
      <c r="K68" s="25">
        <f>IF(F68&gt;12,O68,0)</f>
        <v>0</v>
      </c>
      <c r="L68" s="20">
        <f>VLOOKUP(D68,table,2,)</f>
        <v>0.812500000000001</v>
      </c>
      <c r="M68" s="21">
        <f>VLOOKUP(E68+1,table,2,)</f>
        <v>0.85416666666666796</v>
      </c>
      <c r="N68" s="22">
        <f>(E68-D68+1)/4</f>
        <v>1</v>
      </c>
      <c r="O68" s="19">
        <f>IF(G68&lt;13,H68*N68*2,IF(G68&gt;12, 25, 0))</f>
        <v>2</v>
      </c>
      <c r="P68"/>
      <c r="Q68"/>
      <c r="S68" s="26"/>
      <c r="U68" s="7">
        <v>65</v>
      </c>
      <c r="V68" s="8">
        <v>0.92708333333333504</v>
      </c>
    </row>
    <row r="69" spans="1:22" x14ac:dyDescent="0.25">
      <c r="A69">
        <v>18363</v>
      </c>
      <c r="B69" t="s">
        <v>23</v>
      </c>
      <c r="C69" s="34">
        <v>41936</v>
      </c>
      <c r="D69">
        <v>5</v>
      </c>
      <c r="E69">
        <v>5</v>
      </c>
      <c r="F69">
        <v>7</v>
      </c>
      <c r="G69">
        <v>7</v>
      </c>
      <c r="H69" s="22">
        <f>IF(G69&lt;13,G69-F69+1,IF(F69=G69,0,7-F69+1))</f>
        <v>1</v>
      </c>
      <c r="I69" s="23">
        <f>IF(F69&lt;8,O69,0)</f>
        <v>0.5</v>
      </c>
      <c r="J69" s="24">
        <f>IF(F69&gt;7,IF(F69&lt;13,O69,0),0)</f>
        <v>0</v>
      </c>
      <c r="K69" s="25">
        <f>IF(F69&gt;12,O69,0)</f>
        <v>0</v>
      </c>
      <c r="L69" s="20">
        <f>VLOOKUP(D69,table,2,)</f>
        <v>0.30208333333333298</v>
      </c>
      <c r="M69" s="21">
        <f>VLOOKUP(E69+1,table,2,)</f>
        <v>0.3125</v>
      </c>
      <c r="N69" s="22">
        <f>(E69-D69+1)/4</f>
        <v>0.25</v>
      </c>
      <c r="O69" s="19">
        <f>IF(G69&lt;13,H69*N69*2,IF(G69&gt;12, 25, 0))</f>
        <v>0.5</v>
      </c>
      <c r="P69"/>
      <c r="Q69"/>
      <c r="S69" s="26"/>
      <c r="U69" s="7">
        <v>66</v>
      </c>
      <c r="V69" s="8">
        <v>0.937500000000001</v>
      </c>
    </row>
    <row r="70" spans="1:22" x14ac:dyDescent="0.25">
      <c r="A70">
        <v>18364</v>
      </c>
      <c r="B70" t="s">
        <v>23</v>
      </c>
      <c r="C70" s="34">
        <v>41936</v>
      </c>
      <c r="D70">
        <v>4</v>
      </c>
      <c r="E70">
        <v>4</v>
      </c>
      <c r="F70">
        <v>7</v>
      </c>
      <c r="G70">
        <v>7</v>
      </c>
      <c r="H70" s="22">
        <f>IF(G70&lt;13,G70-F70+1,IF(F70=G70,0,7-F70+1))</f>
        <v>1</v>
      </c>
      <c r="I70" s="23">
        <f>IF(F70&lt;8,O70,0)</f>
        <v>0.5</v>
      </c>
      <c r="J70" s="24">
        <f>IF(F70&gt;7,IF(F70&lt;13,O70,0),0)</f>
        <v>0</v>
      </c>
      <c r="K70" s="25">
        <f>IF(F70&gt;12,O70,0)</f>
        <v>0</v>
      </c>
      <c r="L70" s="20">
        <f>VLOOKUP(D70,table,2,)</f>
        <v>0.29166666666666702</v>
      </c>
      <c r="M70" s="21">
        <f>VLOOKUP(E70+1,table,2,)</f>
        <v>0.30208333333333298</v>
      </c>
      <c r="N70" s="22">
        <f>(E70-D70+1)/4</f>
        <v>0.25</v>
      </c>
      <c r="O70" s="19">
        <f>IF(G70&lt;13,H70*N70*2,IF(G70&gt;12, 25, 0))</f>
        <v>0.5</v>
      </c>
      <c r="P70"/>
      <c r="Q70"/>
      <c r="S70" s="26"/>
      <c r="U70" s="7">
        <v>67</v>
      </c>
      <c r="V70" s="8">
        <v>0.94791666666666796</v>
      </c>
    </row>
    <row r="71" spans="1:22" x14ac:dyDescent="0.25">
      <c r="A71">
        <v>18365</v>
      </c>
      <c r="B71" t="s">
        <v>23</v>
      </c>
      <c r="C71" s="34">
        <v>41936</v>
      </c>
      <c r="D71">
        <v>3</v>
      </c>
      <c r="E71">
        <v>3</v>
      </c>
      <c r="F71">
        <v>7</v>
      </c>
      <c r="G71">
        <v>7</v>
      </c>
      <c r="H71" s="22">
        <f>IF(G71&lt;13,G71-F71+1,IF(F71=G71,0,7-F71+1))</f>
        <v>1</v>
      </c>
      <c r="I71" s="23">
        <f>IF(F71&lt;8,O71,0)</f>
        <v>0.5</v>
      </c>
      <c r="J71" s="24">
        <f>IF(F71&gt;7,IF(F71&lt;13,O71,0),0)</f>
        <v>0</v>
      </c>
      <c r="K71" s="25">
        <f>IF(F71&gt;12,O71,0)</f>
        <v>0</v>
      </c>
      <c r="L71" s="20">
        <f>VLOOKUP(D71,table,2,)</f>
        <v>0.28125</v>
      </c>
      <c r="M71" s="21">
        <f>VLOOKUP(E71+1,table,2,)</f>
        <v>0.29166666666666702</v>
      </c>
      <c r="N71" s="22">
        <f>(E71-D71+1)/4</f>
        <v>0.25</v>
      </c>
      <c r="O71" s="19">
        <f>IF(G71&lt;13,H71*N71*2,IF(G71&gt;12, 25, 0))</f>
        <v>0.5</v>
      </c>
      <c r="P71"/>
      <c r="Q71"/>
      <c r="S71" s="26"/>
      <c r="U71" s="7">
        <v>68</v>
      </c>
      <c r="V71" s="8">
        <v>0.95833333333333504</v>
      </c>
    </row>
    <row r="72" spans="1:22" x14ac:dyDescent="0.25">
      <c r="A72">
        <v>18366</v>
      </c>
      <c r="B72" t="s">
        <v>23</v>
      </c>
      <c r="C72" s="34">
        <v>41936</v>
      </c>
      <c r="D72">
        <v>2</v>
      </c>
      <c r="E72">
        <v>2</v>
      </c>
      <c r="F72">
        <v>7</v>
      </c>
      <c r="G72">
        <v>7</v>
      </c>
      <c r="H72" s="22">
        <f>IF(G72&lt;13,G72-F72+1,IF(F72=G72,0,7-F72+1))</f>
        <v>1</v>
      </c>
      <c r="I72" s="23">
        <f>IF(F72&lt;8,O72,0)</f>
        <v>0.5</v>
      </c>
      <c r="J72" s="24">
        <f>IF(F72&gt;7,IF(F72&lt;13,O72,0),0)</f>
        <v>0</v>
      </c>
      <c r="K72" s="25">
        <f>IF(F72&gt;12,O72,0)</f>
        <v>0</v>
      </c>
      <c r="L72" s="20">
        <f>VLOOKUP(D72,table,2,)</f>
        <v>0.27083333333333298</v>
      </c>
      <c r="M72" s="21">
        <f>VLOOKUP(E72+1,table,2,)</f>
        <v>0.28125</v>
      </c>
      <c r="N72" s="22">
        <f>(E72-D72+1)/4</f>
        <v>0.25</v>
      </c>
      <c r="O72" s="19">
        <f>IF(G72&lt;13,H72*N72*2,IF(G72&gt;12, 25, 0))</f>
        <v>0.5</v>
      </c>
      <c r="P72"/>
      <c r="Q72"/>
      <c r="S72" s="26"/>
      <c r="U72" s="7">
        <v>69</v>
      </c>
      <c r="V72" s="8">
        <v>0.968750000000001</v>
      </c>
    </row>
    <row r="73" spans="1:22" x14ac:dyDescent="0.25">
      <c r="A73">
        <v>18367</v>
      </c>
      <c r="B73" t="s">
        <v>23</v>
      </c>
      <c r="C73" s="34">
        <v>41936</v>
      </c>
      <c r="D73">
        <v>5</v>
      </c>
      <c r="E73">
        <v>5</v>
      </c>
      <c r="F73">
        <v>6</v>
      </c>
      <c r="G73">
        <v>6</v>
      </c>
      <c r="H73" s="22">
        <f>IF(G73&lt;13,G73-F73+1,IF(F73=G73,0,7-F73+1))</f>
        <v>1</v>
      </c>
      <c r="I73" s="23">
        <f>IF(F73&lt;8,O73,0)</f>
        <v>0.5</v>
      </c>
      <c r="J73" s="24">
        <f>IF(F73&gt;7,IF(F73&lt;13,O73,0),0)</f>
        <v>0</v>
      </c>
      <c r="K73" s="25">
        <f>IF(F73&gt;12,O73,0)</f>
        <v>0</v>
      </c>
      <c r="L73" s="20">
        <f>VLOOKUP(D73,table,2,)</f>
        <v>0.30208333333333298</v>
      </c>
      <c r="M73" s="21">
        <f>VLOOKUP(E73+1,table,2,)</f>
        <v>0.3125</v>
      </c>
      <c r="N73" s="22">
        <f>(E73-D73+1)/4</f>
        <v>0.25</v>
      </c>
      <c r="O73" s="19">
        <f>IF(G73&lt;13,H73*N73*2,IF(G73&gt;12, 25, 0))</f>
        <v>0.5</v>
      </c>
      <c r="P73"/>
      <c r="Q73"/>
      <c r="S73" s="26"/>
      <c r="U73" s="7">
        <v>70</v>
      </c>
      <c r="V73" s="8">
        <v>0.97916666666666796</v>
      </c>
    </row>
    <row r="74" spans="1:22" x14ac:dyDescent="0.25">
      <c r="A74">
        <v>18368</v>
      </c>
      <c r="B74" t="s">
        <v>23</v>
      </c>
      <c r="C74" s="34">
        <v>41936</v>
      </c>
      <c r="D74">
        <v>4</v>
      </c>
      <c r="E74">
        <v>4</v>
      </c>
      <c r="F74">
        <v>6</v>
      </c>
      <c r="G74">
        <v>6</v>
      </c>
      <c r="H74" s="22">
        <f>IF(G74&lt;13,G74-F74+1,IF(F74=G74,0,7-F74+1))</f>
        <v>1</v>
      </c>
      <c r="I74" s="23">
        <f>IF(F74&lt;8,O74,0)</f>
        <v>0.5</v>
      </c>
      <c r="J74" s="24">
        <f>IF(F74&gt;7,IF(F74&lt;13,O74,0),0)</f>
        <v>0</v>
      </c>
      <c r="K74" s="25">
        <f>IF(F74&gt;12,O74,0)</f>
        <v>0</v>
      </c>
      <c r="L74" s="20">
        <f>VLOOKUP(D74,table,2,)</f>
        <v>0.29166666666666702</v>
      </c>
      <c r="M74" s="21">
        <f>VLOOKUP(E74+1,table,2,)</f>
        <v>0.30208333333333298</v>
      </c>
      <c r="N74" s="22">
        <f>(E74-D74+1)/4</f>
        <v>0.25</v>
      </c>
      <c r="O74" s="19">
        <f>IF(G74&lt;13,H74*N74*2,IF(G74&gt;12, 25, 0))</f>
        <v>0.5</v>
      </c>
      <c r="P74"/>
      <c r="Q74"/>
      <c r="S74" s="26"/>
      <c r="U74" s="7">
        <v>71</v>
      </c>
      <c r="V74" s="8">
        <v>0.98958333333333504</v>
      </c>
    </row>
    <row r="75" spans="1:22" x14ac:dyDescent="0.25">
      <c r="A75">
        <v>18369</v>
      </c>
      <c r="B75" t="s">
        <v>23</v>
      </c>
      <c r="C75" s="34">
        <v>41936</v>
      </c>
      <c r="D75">
        <v>3</v>
      </c>
      <c r="E75">
        <v>3</v>
      </c>
      <c r="F75">
        <v>6</v>
      </c>
      <c r="G75">
        <v>6</v>
      </c>
      <c r="H75" s="22">
        <f>IF(G75&lt;13,G75-F75+1,IF(F75=G75,0,7-F75+1))</f>
        <v>1</v>
      </c>
      <c r="I75" s="23">
        <f>IF(F75&lt;8,O75,0)</f>
        <v>0.5</v>
      </c>
      <c r="J75" s="24">
        <f>IF(F75&gt;7,IF(F75&lt;13,O75,0),0)</f>
        <v>0</v>
      </c>
      <c r="K75" s="25">
        <f>IF(F75&gt;12,O75,0)</f>
        <v>0</v>
      </c>
      <c r="L75" s="20">
        <f>VLOOKUP(D75,table,2,)</f>
        <v>0.28125</v>
      </c>
      <c r="M75" s="21">
        <f>VLOOKUP(E75+1,table,2,)</f>
        <v>0.29166666666666702</v>
      </c>
      <c r="N75" s="22">
        <f>(E75-D75+1)/4</f>
        <v>0.25</v>
      </c>
      <c r="O75" s="19">
        <f>IF(G75&lt;13,H75*N75*2,IF(G75&gt;12, 25, 0))</f>
        <v>0.5</v>
      </c>
      <c r="P75"/>
      <c r="Q75"/>
      <c r="S75" s="26"/>
      <c r="U75" s="7">
        <v>72</v>
      </c>
      <c r="V75" s="8">
        <v>1.00000000000002</v>
      </c>
    </row>
    <row r="76" spans="1:22" x14ac:dyDescent="0.25">
      <c r="A76">
        <v>18370</v>
      </c>
      <c r="B76" t="s">
        <v>23</v>
      </c>
      <c r="C76" s="34">
        <v>41936</v>
      </c>
      <c r="D76">
        <v>2</v>
      </c>
      <c r="E76">
        <v>2</v>
      </c>
      <c r="F76">
        <v>6</v>
      </c>
      <c r="G76">
        <v>6</v>
      </c>
      <c r="H76" s="22">
        <f>IF(G76&lt;13,G76-F76+1,IF(F76=G76,0,7-F76+1))</f>
        <v>1</v>
      </c>
      <c r="I76" s="23">
        <f>IF(F76&lt;8,O76,0)</f>
        <v>0.5</v>
      </c>
      <c r="J76" s="24">
        <f>IF(F76&gt;7,IF(F76&lt;13,O76,0),0)</f>
        <v>0</v>
      </c>
      <c r="K76" s="25">
        <f>IF(F76&gt;12,O76,0)</f>
        <v>0</v>
      </c>
      <c r="L76" s="20">
        <f>VLOOKUP(D76,table,2,)</f>
        <v>0.27083333333333298</v>
      </c>
      <c r="M76" s="21">
        <f>VLOOKUP(E76+1,table,2,)</f>
        <v>0.28125</v>
      </c>
      <c r="N76" s="22">
        <f>(E76-D76+1)/4</f>
        <v>0.25</v>
      </c>
      <c r="O76" s="19">
        <f>IF(G76&lt;13,H76*N76*2,IF(G76&gt;12, 25, 0))</f>
        <v>0.5</v>
      </c>
      <c r="P76"/>
      <c r="Q76"/>
      <c r="S76" s="26"/>
      <c r="U76" s="7"/>
      <c r="V76" s="8"/>
    </row>
    <row r="77" spans="1:22" x14ac:dyDescent="0.25">
      <c r="A77">
        <v>18371</v>
      </c>
      <c r="B77" t="s">
        <v>23</v>
      </c>
      <c r="C77" s="34">
        <v>41936</v>
      </c>
      <c r="D77">
        <v>5</v>
      </c>
      <c r="E77">
        <v>5</v>
      </c>
      <c r="F77">
        <v>5</v>
      </c>
      <c r="G77">
        <v>5</v>
      </c>
      <c r="H77" s="22">
        <f>IF(G77&lt;13,G77-F77+1,IF(F77=G77,0,7-F77+1))</f>
        <v>1</v>
      </c>
      <c r="I77" s="23">
        <f>IF(F77&lt;8,O77,0)</f>
        <v>0.5</v>
      </c>
      <c r="J77" s="24">
        <f>IF(F77&gt;7,IF(F77&lt;13,O77,0),0)</f>
        <v>0</v>
      </c>
      <c r="K77" s="25">
        <f>IF(F77&gt;12,O77,0)</f>
        <v>0</v>
      </c>
      <c r="L77" s="20">
        <f>VLOOKUP(D77,table,2,)</f>
        <v>0.30208333333333298</v>
      </c>
      <c r="M77" s="21">
        <f>VLOOKUP(E77+1,table,2,)</f>
        <v>0.3125</v>
      </c>
      <c r="N77" s="22">
        <f>(E77-D77+1)/4</f>
        <v>0.25</v>
      </c>
      <c r="O77" s="19">
        <f>IF(G77&lt;13,H77*N77*2,IF(G77&gt;12, 25, 0))</f>
        <v>0.5</v>
      </c>
      <c r="P77"/>
      <c r="Q77"/>
      <c r="S77" s="26"/>
      <c r="U77" s="7"/>
      <c r="V77" s="8"/>
    </row>
    <row r="78" spans="1:22" x14ac:dyDescent="0.25">
      <c r="A78">
        <v>18372</v>
      </c>
      <c r="B78" t="s">
        <v>23</v>
      </c>
      <c r="C78" s="34">
        <v>41936</v>
      </c>
      <c r="D78">
        <v>4</v>
      </c>
      <c r="E78">
        <v>4</v>
      </c>
      <c r="F78">
        <v>5</v>
      </c>
      <c r="G78">
        <v>5</v>
      </c>
      <c r="H78" s="22">
        <f>IF(G78&lt;13,G78-F78+1,IF(F78=G78,0,7-F78+1))</f>
        <v>1</v>
      </c>
      <c r="I78" s="23">
        <f>IF(F78&lt;8,O78,0)</f>
        <v>0.5</v>
      </c>
      <c r="J78" s="24">
        <f>IF(F78&gt;7,IF(F78&lt;13,O78,0),0)</f>
        <v>0</v>
      </c>
      <c r="K78" s="25">
        <f>IF(F78&gt;12,O78,0)</f>
        <v>0</v>
      </c>
      <c r="L78" s="20">
        <f>VLOOKUP(D78,table,2,)</f>
        <v>0.29166666666666702</v>
      </c>
      <c r="M78" s="21">
        <f>VLOOKUP(E78+1,table,2,)</f>
        <v>0.30208333333333298</v>
      </c>
      <c r="N78" s="22">
        <f>(E78-D78+1)/4</f>
        <v>0.25</v>
      </c>
      <c r="O78" s="19">
        <f>IF(G78&lt;13,H78*N78*2,IF(G78&gt;12, 25, 0))</f>
        <v>0.5</v>
      </c>
      <c r="P78"/>
      <c r="Q78"/>
      <c r="S78" s="26"/>
      <c r="U78" s="7"/>
      <c r="V78" s="8"/>
    </row>
    <row r="79" spans="1:22" x14ac:dyDescent="0.25">
      <c r="A79">
        <v>18373</v>
      </c>
      <c r="B79" t="s">
        <v>23</v>
      </c>
      <c r="C79" s="34">
        <v>41936</v>
      </c>
      <c r="D79">
        <v>3</v>
      </c>
      <c r="E79">
        <v>3</v>
      </c>
      <c r="F79">
        <v>5</v>
      </c>
      <c r="G79">
        <v>5</v>
      </c>
      <c r="H79" s="22">
        <f>IF(G79&lt;13,G79-F79+1,IF(F79=G79,0,7-F79+1))</f>
        <v>1</v>
      </c>
      <c r="I79" s="23">
        <f>IF(F79&lt;8,O79,0)</f>
        <v>0.5</v>
      </c>
      <c r="J79" s="24">
        <f>IF(F79&gt;7,IF(F79&lt;13,O79,0),0)</f>
        <v>0</v>
      </c>
      <c r="K79" s="25">
        <f>IF(F79&gt;12,O79,0)</f>
        <v>0</v>
      </c>
      <c r="L79" s="20">
        <f>VLOOKUP(D79,table,2,)</f>
        <v>0.28125</v>
      </c>
      <c r="M79" s="21">
        <f>VLOOKUP(E79+1,table,2,)</f>
        <v>0.29166666666666702</v>
      </c>
      <c r="N79" s="22">
        <f>(E79-D79+1)/4</f>
        <v>0.25</v>
      </c>
      <c r="O79" s="19">
        <f>IF(G79&lt;13,H79*N79*2,IF(G79&gt;12, 25, 0))</f>
        <v>0.5</v>
      </c>
      <c r="P79"/>
      <c r="Q79"/>
      <c r="S79" s="26"/>
      <c r="U79" s="7"/>
      <c r="V79" s="8"/>
    </row>
    <row r="80" spans="1:22" x14ac:dyDescent="0.25">
      <c r="A80">
        <v>18374</v>
      </c>
      <c r="B80" t="s">
        <v>23</v>
      </c>
      <c r="C80" s="34">
        <v>41936</v>
      </c>
      <c r="D80">
        <v>2</v>
      </c>
      <c r="E80">
        <v>2</v>
      </c>
      <c r="F80">
        <v>5</v>
      </c>
      <c r="G80">
        <v>5</v>
      </c>
      <c r="H80" s="22">
        <f>IF(G80&lt;13,G80-F80+1,IF(F80=G80,0,7-F80+1))</f>
        <v>1</v>
      </c>
      <c r="I80" s="23">
        <f>IF(F80&lt;8,O80,0)</f>
        <v>0.5</v>
      </c>
      <c r="J80" s="24">
        <f>IF(F80&gt;7,IF(F80&lt;13,O80,0),0)</f>
        <v>0</v>
      </c>
      <c r="K80" s="25">
        <f>IF(F80&gt;12,O80,0)</f>
        <v>0</v>
      </c>
      <c r="L80" s="20">
        <f>VLOOKUP(D80,table,2,)</f>
        <v>0.27083333333333298</v>
      </c>
      <c r="M80" s="21">
        <f>VLOOKUP(E80+1,table,2,)</f>
        <v>0.28125</v>
      </c>
      <c r="N80" s="22">
        <f>(E80-D80+1)/4</f>
        <v>0.25</v>
      </c>
      <c r="O80" s="19">
        <f>IF(G80&lt;13,H80*N80*2,IF(G80&gt;12, 25, 0))</f>
        <v>0.5</v>
      </c>
      <c r="P80"/>
      <c r="Q80"/>
      <c r="S80" s="26"/>
      <c r="U80" s="7"/>
      <c r="V80" s="8"/>
    </row>
    <row r="81" spans="1:22" x14ac:dyDescent="0.25">
      <c r="A81">
        <v>18375</v>
      </c>
      <c r="B81" t="s">
        <v>23</v>
      </c>
      <c r="C81" s="34">
        <v>41936</v>
      </c>
      <c r="D81">
        <v>5</v>
      </c>
      <c r="E81">
        <v>5</v>
      </c>
      <c r="F81">
        <v>4</v>
      </c>
      <c r="G81">
        <v>4</v>
      </c>
      <c r="H81" s="22">
        <f>IF(G81&lt;13,G81-F81+1,IF(F81=G81,0,7-F81+1))</f>
        <v>1</v>
      </c>
      <c r="I81" s="23">
        <f>IF(F81&lt;8,O81,0)</f>
        <v>0.5</v>
      </c>
      <c r="J81" s="24">
        <f>IF(F81&gt;7,IF(F81&lt;13,O81,0),0)</f>
        <v>0</v>
      </c>
      <c r="K81" s="25">
        <f>IF(F81&gt;12,O81,0)</f>
        <v>0</v>
      </c>
      <c r="L81" s="20">
        <f>VLOOKUP(D81,table,2,)</f>
        <v>0.30208333333333298</v>
      </c>
      <c r="M81" s="21">
        <f>VLOOKUP(E81+1,table,2,)</f>
        <v>0.3125</v>
      </c>
      <c r="N81" s="22">
        <f>(E81-D81+1)/4</f>
        <v>0.25</v>
      </c>
      <c r="O81" s="19">
        <f>IF(G81&lt;13,H81*N81*2,IF(G81&gt;12, 25, 0))</f>
        <v>0.5</v>
      </c>
      <c r="P81"/>
      <c r="Q81"/>
      <c r="S81" s="26"/>
      <c r="U81" s="7"/>
      <c r="V81" s="8"/>
    </row>
    <row r="82" spans="1:22" x14ac:dyDescent="0.25">
      <c r="A82">
        <v>18376</v>
      </c>
      <c r="B82" t="s">
        <v>23</v>
      </c>
      <c r="C82" s="34">
        <v>41936</v>
      </c>
      <c r="D82">
        <v>4</v>
      </c>
      <c r="E82">
        <v>4</v>
      </c>
      <c r="F82">
        <v>4</v>
      </c>
      <c r="G82">
        <v>4</v>
      </c>
      <c r="H82" s="22">
        <f>IF(G82&lt;13,G82-F82+1,IF(F82=G82,0,7-F82+1))</f>
        <v>1</v>
      </c>
      <c r="I82" s="23">
        <f>IF(F82&lt;8,O82,0)</f>
        <v>0.5</v>
      </c>
      <c r="J82" s="24">
        <f>IF(F82&gt;7,IF(F82&lt;13,O82,0),0)</f>
        <v>0</v>
      </c>
      <c r="K82" s="25">
        <f>IF(F82&gt;12,O82,0)</f>
        <v>0</v>
      </c>
      <c r="L82" s="20">
        <f>VLOOKUP(D82,table,2,)</f>
        <v>0.29166666666666702</v>
      </c>
      <c r="M82" s="21">
        <f>VLOOKUP(E82+1,table,2,)</f>
        <v>0.30208333333333298</v>
      </c>
      <c r="N82" s="22">
        <f>(E82-D82+1)/4</f>
        <v>0.25</v>
      </c>
      <c r="O82" s="19">
        <f>IF(G82&lt;13,H82*N82*2,IF(G82&gt;12, 25, 0))</f>
        <v>0.5</v>
      </c>
      <c r="P82"/>
      <c r="Q82"/>
      <c r="S82" s="26"/>
      <c r="U82" s="7"/>
      <c r="V82" s="8"/>
    </row>
    <row r="83" spans="1:22" x14ac:dyDescent="0.25">
      <c r="A83">
        <v>18377</v>
      </c>
      <c r="B83" t="s">
        <v>23</v>
      </c>
      <c r="C83" s="34">
        <v>41936</v>
      </c>
      <c r="D83">
        <v>3</v>
      </c>
      <c r="E83">
        <v>3</v>
      </c>
      <c r="F83">
        <v>4</v>
      </c>
      <c r="G83">
        <v>4</v>
      </c>
      <c r="H83" s="22">
        <f>IF(G83&lt;13,G83-F83+1,IF(F83=G83,0,7-F83+1))</f>
        <v>1</v>
      </c>
      <c r="I83" s="23">
        <f>IF(F83&lt;8,O83,0)</f>
        <v>0.5</v>
      </c>
      <c r="J83" s="24">
        <f>IF(F83&gt;7,IF(F83&lt;13,O83,0),0)</f>
        <v>0</v>
      </c>
      <c r="K83" s="25">
        <f>IF(F83&gt;12,O83,0)</f>
        <v>0</v>
      </c>
      <c r="L83" s="20">
        <f>VLOOKUP(D83,table,2,)</f>
        <v>0.28125</v>
      </c>
      <c r="M83" s="21">
        <f>VLOOKUP(E83+1,table,2,)</f>
        <v>0.29166666666666702</v>
      </c>
      <c r="N83" s="22">
        <f>(E83-D83+1)/4</f>
        <v>0.25</v>
      </c>
      <c r="O83" s="19">
        <f>IF(G83&lt;13,H83*N83*2,IF(G83&gt;12, 25, 0))</f>
        <v>0.5</v>
      </c>
      <c r="P83"/>
      <c r="Q83"/>
      <c r="S83" s="26"/>
      <c r="U83" s="7"/>
      <c r="V83" s="8"/>
    </row>
    <row r="84" spans="1:22" x14ac:dyDescent="0.25">
      <c r="A84">
        <v>18378</v>
      </c>
      <c r="B84" t="s">
        <v>23</v>
      </c>
      <c r="C84" s="34">
        <v>41936</v>
      </c>
      <c r="D84">
        <v>2</v>
      </c>
      <c r="E84">
        <v>2</v>
      </c>
      <c r="F84">
        <v>4</v>
      </c>
      <c r="G84">
        <v>4</v>
      </c>
      <c r="H84" s="22">
        <f>IF(G84&lt;13,G84-F84+1,IF(F84=G84,0,7-F84+1))</f>
        <v>1</v>
      </c>
      <c r="I84" s="23">
        <f>IF(F84&lt;8,O84,0)</f>
        <v>0.5</v>
      </c>
      <c r="J84" s="24">
        <f>IF(F84&gt;7,IF(F84&lt;13,O84,0),0)</f>
        <v>0</v>
      </c>
      <c r="K84" s="25">
        <f>IF(F84&gt;12,O84,0)</f>
        <v>0</v>
      </c>
      <c r="L84" s="20">
        <f>VLOOKUP(D84,table,2,)</f>
        <v>0.27083333333333298</v>
      </c>
      <c r="M84" s="21">
        <f>VLOOKUP(E84+1,table,2,)</f>
        <v>0.28125</v>
      </c>
      <c r="N84" s="22">
        <f>(E84-D84+1)/4</f>
        <v>0.25</v>
      </c>
      <c r="O84" s="19">
        <f>IF(G84&lt;13,H84*N84*2,IF(G84&gt;12, 25, 0))</f>
        <v>0.5</v>
      </c>
      <c r="P84"/>
      <c r="Q84"/>
      <c r="S84" s="26"/>
      <c r="U84" s="7"/>
      <c r="V84" s="8"/>
    </row>
    <row r="85" spans="1:22" x14ac:dyDescent="0.25">
      <c r="A85">
        <v>18379</v>
      </c>
      <c r="B85" t="s">
        <v>23</v>
      </c>
      <c r="C85" s="34">
        <v>41936</v>
      </c>
      <c r="D85">
        <v>5</v>
      </c>
      <c r="E85">
        <v>5</v>
      </c>
      <c r="F85">
        <v>3</v>
      </c>
      <c r="G85">
        <v>3</v>
      </c>
      <c r="H85" s="22">
        <f>IF(G85&lt;13,G85-F85+1,IF(F85=G85,0,7-F85+1))</f>
        <v>1</v>
      </c>
      <c r="I85" s="23">
        <f>IF(F85&lt;8,O85,0)</f>
        <v>0.5</v>
      </c>
      <c r="J85" s="24">
        <f>IF(F85&gt;7,IF(F85&lt;13,O85,0),0)</f>
        <v>0</v>
      </c>
      <c r="K85" s="25">
        <f>IF(F85&gt;12,O85,0)</f>
        <v>0</v>
      </c>
      <c r="L85" s="20">
        <f>VLOOKUP(D85,table,2,)</f>
        <v>0.30208333333333298</v>
      </c>
      <c r="M85" s="21">
        <f>VLOOKUP(E85+1,table,2,)</f>
        <v>0.3125</v>
      </c>
      <c r="N85" s="22">
        <f>(E85-D85+1)/4</f>
        <v>0.25</v>
      </c>
      <c r="O85" s="19">
        <f>IF(G85&lt;13,H85*N85*2,IF(G85&gt;12, 25, 0))</f>
        <v>0.5</v>
      </c>
      <c r="P85"/>
      <c r="Q85"/>
      <c r="S85" s="26"/>
      <c r="U85" s="7"/>
      <c r="V85" s="8"/>
    </row>
    <row r="86" spans="1:22" x14ac:dyDescent="0.25">
      <c r="A86">
        <v>18380</v>
      </c>
      <c r="B86" t="s">
        <v>23</v>
      </c>
      <c r="C86" s="34">
        <v>41936</v>
      </c>
      <c r="D86">
        <v>4</v>
      </c>
      <c r="E86">
        <v>4</v>
      </c>
      <c r="F86">
        <v>3</v>
      </c>
      <c r="G86">
        <v>3</v>
      </c>
      <c r="H86" s="22">
        <f>IF(G86&lt;13,G86-F86+1,IF(F86=G86,0,7-F86+1))</f>
        <v>1</v>
      </c>
      <c r="I86" s="23">
        <f>IF(F86&lt;8,O86,0)</f>
        <v>0.5</v>
      </c>
      <c r="J86" s="24">
        <f>IF(F86&gt;7,IF(F86&lt;13,O86,0),0)</f>
        <v>0</v>
      </c>
      <c r="K86" s="25">
        <f>IF(F86&gt;12,O86,0)</f>
        <v>0</v>
      </c>
      <c r="L86" s="20">
        <f>VLOOKUP(D86,table,2,)</f>
        <v>0.29166666666666702</v>
      </c>
      <c r="M86" s="21">
        <f>VLOOKUP(E86+1,table,2,)</f>
        <v>0.30208333333333298</v>
      </c>
      <c r="N86" s="22">
        <f>(E86-D86+1)/4</f>
        <v>0.25</v>
      </c>
      <c r="O86" s="19">
        <f>IF(G86&lt;13,H86*N86*2,IF(G86&gt;12, 25, 0))</f>
        <v>0.5</v>
      </c>
      <c r="P86"/>
      <c r="Q86"/>
      <c r="S86" s="26"/>
      <c r="U86" s="7"/>
      <c r="V86" s="8"/>
    </row>
    <row r="87" spans="1:22" x14ac:dyDescent="0.25">
      <c r="A87">
        <v>18381</v>
      </c>
      <c r="B87" t="s">
        <v>23</v>
      </c>
      <c r="C87" s="34">
        <v>41936</v>
      </c>
      <c r="D87">
        <v>6</v>
      </c>
      <c r="E87">
        <v>6</v>
      </c>
      <c r="F87">
        <v>3</v>
      </c>
      <c r="G87">
        <v>3</v>
      </c>
      <c r="H87" s="22">
        <f>IF(G87&lt;13,G87-F87+1,IF(F87=G87,0,7-F87+1))</f>
        <v>1</v>
      </c>
      <c r="I87" s="23">
        <f>IF(F87&lt;8,O87,0)</f>
        <v>0.5</v>
      </c>
      <c r="J87" s="24">
        <f>IF(F87&gt;7,IF(F87&lt;13,O87,0),0)</f>
        <v>0</v>
      </c>
      <c r="K87" s="25">
        <f>IF(F87&gt;12,O87,0)</f>
        <v>0</v>
      </c>
      <c r="L87" s="20">
        <f>VLOOKUP(D87,table,2,)</f>
        <v>0.3125</v>
      </c>
      <c r="M87" s="21">
        <f>VLOOKUP(E87+1,table,2,)</f>
        <v>0.32291666666666702</v>
      </c>
      <c r="N87" s="22">
        <f>(E87-D87+1)/4</f>
        <v>0.25</v>
      </c>
      <c r="O87" s="19">
        <f>IF(G87&lt;13,H87*N87*2,IF(G87&gt;12, 25, 0))</f>
        <v>0.5</v>
      </c>
      <c r="P87"/>
      <c r="Q87"/>
      <c r="S87" s="26"/>
      <c r="U87" s="7"/>
      <c r="V87" s="8"/>
    </row>
    <row r="88" spans="1:22" x14ac:dyDescent="0.25">
      <c r="A88">
        <v>18390</v>
      </c>
      <c r="B88" t="s">
        <v>23</v>
      </c>
      <c r="C88" s="34">
        <v>41937</v>
      </c>
      <c r="D88">
        <v>16</v>
      </c>
      <c r="E88">
        <v>18</v>
      </c>
      <c r="F88">
        <v>0</v>
      </c>
      <c r="G88">
        <v>1</v>
      </c>
      <c r="H88" s="22">
        <f>IF(G88&lt;13,G88-F88+1,IF(F88=G88,0,7-F88+1))</f>
        <v>2</v>
      </c>
      <c r="I88" s="23">
        <f>IF(F88&lt;8,O88,0)</f>
        <v>3</v>
      </c>
      <c r="J88" s="24">
        <f>IF(F88&gt;7,IF(F88&lt;13,O88,0),0)</f>
        <v>0</v>
      </c>
      <c r="K88" s="25">
        <f>IF(F88&gt;12,O88,0)</f>
        <v>0</v>
      </c>
      <c r="L88" s="20">
        <f>VLOOKUP(D88,table,2,)</f>
        <v>0.41666666666666702</v>
      </c>
      <c r="M88" s="21">
        <f>VLOOKUP(E88+1,table,2,)</f>
        <v>0.44791666666666702</v>
      </c>
      <c r="N88" s="22">
        <f>(E88-D88+1)/4</f>
        <v>0.75</v>
      </c>
      <c r="O88" s="19">
        <f>IF(G88&lt;13,H88*N88*2,IF(G88&gt;12, 25, 0))</f>
        <v>3</v>
      </c>
      <c r="P88"/>
      <c r="Q88"/>
      <c r="S88" s="26"/>
      <c r="U88" s="7"/>
      <c r="V88" s="8"/>
    </row>
    <row r="89" spans="1:22" x14ac:dyDescent="0.25">
      <c r="A89">
        <v>18451</v>
      </c>
      <c r="B89" t="s">
        <v>23</v>
      </c>
      <c r="C89" s="34">
        <v>41941</v>
      </c>
      <c r="D89">
        <v>50</v>
      </c>
      <c r="E89">
        <v>53</v>
      </c>
      <c r="F89">
        <v>0</v>
      </c>
      <c r="G89">
        <v>4</v>
      </c>
      <c r="H89" s="22">
        <f>IF(G89&lt;13,G89-F89+1,IF(F89=G89,0,7-F89+1))</f>
        <v>5</v>
      </c>
      <c r="I89" s="23">
        <f>IF(F89&lt;8,O89,0)</f>
        <v>10</v>
      </c>
      <c r="J89" s="24">
        <f>IF(F89&gt;7,IF(F89&lt;13,O89,0),0)</f>
        <v>0</v>
      </c>
      <c r="K89" s="25">
        <f>IF(F89&gt;12,O89,0)</f>
        <v>0</v>
      </c>
      <c r="L89" s="20">
        <f>VLOOKUP(D89,table,2,)</f>
        <v>0.77083333333333404</v>
      </c>
      <c r="M89" s="21">
        <f>VLOOKUP(E89+1,table,2,)</f>
        <v>0.812500000000001</v>
      </c>
      <c r="N89" s="22">
        <f>(E89-D89+1)/4</f>
        <v>1</v>
      </c>
      <c r="O89" s="19">
        <f>IF(G89&lt;13,H89*N89*2,IF(G89&gt;12, 25, 0))</f>
        <v>10</v>
      </c>
      <c r="P89"/>
      <c r="Q89"/>
      <c r="S89" s="26"/>
      <c r="U89" s="7"/>
      <c r="V89" s="8"/>
    </row>
    <row r="90" spans="1:22" x14ac:dyDescent="0.25">
      <c r="A90">
        <v>18414</v>
      </c>
      <c r="B90" t="s">
        <v>23</v>
      </c>
      <c r="C90" s="34">
        <v>41939</v>
      </c>
      <c r="D90">
        <v>5</v>
      </c>
      <c r="E90">
        <v>5</v>
      </c>
      <c r="F90">
        <v>3</v>
      </c>
      <c r="G90">
        <v>3</v>
      </c>
      <c r="H90" s="22">
        <f>IF(G90&lt;13,G90-F90+1,IF(F90=G90,0,7-F90+1))</f>
        <v>1</v>
      </c>
      <c r="I90" s="23">
        <f>IF(F90&lt;8,O90,0)</f>
        <v>0.5</v>
      </c>
      <c r="J90" s="24">
        <f>IF(F90&gt;7,IF(F90&lt;13,O90,0),0)</f>
        <v>0</v>
      </c>
      <c r="K90" s="25">
        <f>IF(F90&gt;12,O90,0)</f>
        <v>0</v>
      </c>
      <c r="L90" s="20">
        <f>VLOOKUP(D90,table,2,)</f>
        <v>0.30208333333333298</v>
      </c>
      <c r="M90" s="21">
        <f>VLOOKUP(E90+1,table,2,)</f>
        <v>0.3125</v>
      </c>
      <c r="N90" s="22">
        <f>(E90-D90+1)/4</f>
        <v>0.25</v>
      </c>
      <c r="O90" s="19">
        <f>IF(G90&lt;13,H90*N90*2,IF(G90&gt;12, 25, 0))</f>
        <v>0.5</v>
      </c>
      <c r="P90"/>
      <c r="Q90"/>
      <c r="S90" s="26"/>
      <c r="U90" s="7"/>
      <c r="V90" s="8"/>
    </row>
    <row r="91" spans="1:22" x14ac:dyDescent="0.25">
      <c r="A91">
        <v>18415</v>
      </c>
      <c r="B91" t="s">
        <v>23</v>
      </c>
      <c r="C91" s="34">
        <v>41939</v>
      </c>
      <c r="D91">
        <v>4</v>
      </c>
      <c r="E91">
        <v>4</v>
      </c>
      <c r="F91">
        <v>3</v>
      </c>
      <c r="G91">
        <v>3</v>
      </c>
      <c r="H91" s="22">
        <f>IF(G91&lt;13,G91-F91+1,IF(F91=G91,0,7-F91+1))</f>
        <v>1</v>
      </c>
      <c r="I91" s="23">
        <f>IF(F91&lt;8,O91,0)</f>
        <v>0.5</v>
      </c>
      <c r="J91" s="24">
        <f>IF(F91&gt;7,IF(F91&lt;13,O91,0),0)</f>
        <v>0</v>
      </c>
      <c r="K91" s="25">
        <f>IF(F91&gt;12,O91,0)</f>
        <v>0</v>
      </c>
      <c r="L91" s="20">
        <f>VLOOKUP(D91,table,2,)</f>
        <v>0.29166666666666702</v>
      </c>
      <c r="M91" s="21">
        <f>VLOOKUP(E91+1,table,2,)</f>
        <v>0.30208333333333298</v>
      </c>
      <c r="N91" s="22">
        <f>(E91-D91+1)/4</f>
        <v>0.25</v>
      </c>
      <c r="O91" s="19">
        <f>IF(G91&lt;13,H91*N91*2,IF(G91&gt;12, 25, 0))</f>
        <v>0.5</v>
      </c>
      <c r="P91"/>
      <c r="Q91"/>
      <c r="S91" s="26"/>
      <c r="U91" s="7"/>
      <c r="V91" s="8"/>
    </row>
    <row r="92" spans="1:22" x14ac:dyDescent="0.25">
      <c r="A92">
        <v>18416</v>
      </c>
      <c r="B92" t="s">
        <v>23</v>
      </c>
      <c r="C92" s="34">
        <v>41939</v>
      </c>
      <c r="D92">
        <v>3</v>
      </c>
      <c r="E92">
        <v>3</v>
      </c>
      <c r="F92">
        <v>3</v>
      </c>
      <c r="G92">
        <v>3</v>
      </c>
      <c r="H92" s="22">
        <f>IF(G92&lt;13,G92-F92+1,IF(F92=G92,0,7-F92+1))</f>
        <v>1</v>
      </c>
      <c r="I92" s="23">
        <f>IF(F92&lt;8,O92,0)</f>
        <v>0.5</v>
      </c>
      <c r="J92" s="24">
        <f>IF(F92&gt;7,IF(F92&lt;13,O92,0),0)</f>
        <v>0</v>
      </c>
      <c r="K92" s="25">
        <f>IF(F92&gt;12,O92,0)</f>
        <v>0</v>
      </c>
      <c r="L92" s="20">
        <f>VLOOKUP(D92,table,2,)</f>
        <v>0.28125</v>
      </c>
      <c r="M92" s="21">
        <f>VLOOKUP(E92+1,table,2,)</f>
        <v>0.29166666666666702</v>
      </c>
      <c r="N92" s="22">
        <f>(E92-D92+1)/4</f>
        <v>0.25</v>
      </c>
      <c r="O92" s="19">
        <f>IF(G92&lt;13,H92*N92*2,IF(G92&gt;12, 25, 0))</f>
        <v>0.5</v>
      </c>
      <c r="P92"/>
      <c r="Q92"/>
      <c r="S92" s="26"/>
      <c r="U92" s="7"/>
      <c r="V92" s="8"/>
    </row>
    <row r="93" spans="1:22" x14ac:dyDescent="0.25">
      <c r="A93">
        <v>18417</v>
      </c>
      <c r="B93" t="s">
        <v>23</v>
      </c>
      <c r="C93" s="34">
        <v>41939</v>
      </c>
      <c r="D93">
        <v>2</v>
      </c>
      <c r="E93">
        <v>2</v>
      </c>
      <c r="F93">
        <v>3</v>
      </c>
      <c r="G93">
        <v>3</v>
      </c>
      <c r="H93" s="22">
        <f>IF(G93&lt;13,G93-F93+1,IF(F93=G93,0,7-F93+1))</f>
        <v>1</v>
      </c>
      <c r="I93" s="23">
        <f>IF(F93&lt;8,O93,0)</f>
        <v>0.5</v>
      </c>
      <c r="J93" s="24">
        <f>IF(F93&gt;7,IF(F93&lt;13,O93,0),0)</f>
        <v>0</v>
      </c>
      <c r="K93" s="25">
        <f>IF(F93&gt;12,O93,0)</f>
        <v>0</v>
      </c>
      <c r="L93" s="20">
        <f>VLOOKUP(D93,table,2,)</f>
        <v>0.27083333333333298</v>
      </c>
      <c r="M93" s="21">
        <f>VLOOKUP(E93+1,table,2,)</f>
        <v>0.28125</v>
      </c>
      <c r="N93" s="22">
        <f>(E93-D93+1)/4</f>
        <v>0.25</v>
      </c>
      <c r="O93" s="19">
        <f>IF(G93&lt;13,H93*N93*2,IF(G93&gt;12, 25, 0))</f>
        <v>0.5</v>
      </c>
      <c r="P93"/>
      <c r="Q93"/>
      <c r="S93" s="26"/>
      <c r="U93" s="7"/>
      <c r="V93" s="8"/>
    </row>
    <row r="94" spans="1:22" x14ac:dyDescent="0.25">
      <c r="A94">
        <v>18418</v>
      </c>
      <c r="B94" t="s">
        <v>23</v>
      </c>
      <c r="C94" s="34">
        <v>41939</v>
      </c>
      <c r="D94">
        <v>5</v>
      </c>
      <c r="E94">
        <v>5</v>
      </c>
      <c r="F94">
        <v>2</v>
      </c>
      <c r="G94">
        <v>2</v>
      </c>
      <c r="H94" s="22">
        <f>IF(G94&lt;13,G94-F94+1,IF(F94=G94,0,7-F94+1))</f>
        <v>1</v>
      </c>
      <c r="I94" s="23">
        <f>IF(F94&lt;8,O94,0)</f>
        <v>0.5</v>
      </c>
      <c r="J94" s="24">
        <f>IF(F94&gt;7,IF(F94&lt;13,O94,0),0)</f>
        <v>0</v>
      </c>
      <c r="K94" s="25">
        <f>IF(F94&gt;12,O94,0)</f>
        <v>0</v>
      </c>
      <c r="L94" s="20">
        <f>VLOOKUP(D94,table,2,)</f>
        <v>0.30208333333333298</v>
      </c>
      <c r="M94" s="21">
        <f>VLOOKUP(E94+1,table,2,)</f>
        <v>0.3125</v>
      </c>
      <c r="N94" s="22">
        <f>(E94-D94+1)/4</f>
        <v>0.25</v>
      </c>
      <c r="O94" s="19">
        <f>IF(G94&lt;13,H94*N94*2,IF(G94&gt;12, 25, 0))</f>
        <v>0.5</v>
      </c>
      <c r="P94"/>
      <c r="Q94"/>
      <c r="S94" s="26"/>
      <c r="U94" s="7"/>
      <c r="V94" s="8"/>
    </row>
    <row r="95" spans="1:22" x14ac:dyDescent="0.25">
      <c r="A95">
        <v>18419</v>
      </c>
      <c r="B95" t="s">
        <v>23</v>
      </c>
      <c r="C95" s="34">
        <v>41939</v>
      </c>
      <c r="D95">
        <v>4</v>
      </c>
      <c r="E95">
        <v>4</v>
      </c>
      <c r="F95">
        <v>2</v>
      </c>
      <c r="G95">
        <v>2</v>
      </c>
      <c r="H95" s="22">
        <f>IF(G95&lt;13,G95-F95+1,IF(F95=G95,0,7-F95+1))</f>
        <v>1</v>
      </c>
      <c r="I95" s="23">
        <f>IF(F95&lt;8,O95,0)</f>
        <v>0.5</v>
      </c>
      <c r="J95" s="24">
        <f>IF(F95&gt;7,IF(F95&lt;13,O95,0),0)</f>
        <v>0</v>
      </c>
      <c r="K95" s="25">
        <f>IF(F95&gt;12,O95,0)</f>
        <v>0</v>
      </c>
      <c r="L95" s="20">
        <f>VLOOKUP(D95,table,2,)</f>
        <v>0.29166666666666702</v>
      </c>
      <c r="M95" s="21">
        <f>VLOOKUP(E95+1,table,2,)</f>
        <v>0.30208333333333298</v>
      </c>
      <c r="N95" s="22">
        <f>(E95-D95+1)/4</f>
        <v>0.25</v>
      </c>
      <c r="O95" s="19">
        <f>IF(G95&lt;13,H95*N95*2,IF(G95&gt;12, 25, 0))</f>
        <v>0.5</v>
      </c>
      <c r="P95"/>
      <c r="Q95"/>
      <c r="S95" s="26"/>
      <c r="U95" s="7"/>
      <c r="V95" s="8"/>
    </row>
    <row r="96" spans="1:22" x14ac:dyDescent="0.25">
      <c r="A96">
        <v>18420</v>
      </c>
      <c r="B96" t="s">
        <v>23</v>
      </c>
      <c r="C96" s="34">
        <v>41939</v>
      </c>
      <c r="D96">
        <v>3</v>
      </c>
      <c r="E96">
        <v>3</v>
      </c>
      <c r="F96">
        <v>2</v>
      </c>
      <c r="G96">
        <v>2</v>
      </c>
      <c r="H96" s="22">
        <f>IF(G96&lt;13,G96-F96+1,IF(F96=G96,0,7-F96+1))</f>
        <v>1</v>
      </c>
      <c r="I96" s="23">
        <f>IF(F96&lt;8,O96,0)</f>
        <v>0.5</v>
      </c>
      <c r="J96" s="24">
        <f>IF(F96&gt;7,IF(F96&lt;13,O96,0),0)</f>
        <v>0</v>
      </c>
      <c r="K96" s="25">
        <f>IF(F96&gt;12,O96,0)</f>
        <v>0</v>
      </c>
      <c r="L96" s="20">
        <f>VLOOKUP(D96,table,2,)</f>
        <v>0.28125</v>
      </c>
      <c r="M96" s="21">
        <f>VLOOKUP(E96+1,table,2,)</f>
        <v>0.29166666666666702</v>
      </c>
      <c r="N96" s="22">
        <f>(E96-D96+1)/4</f>
        <v>0.25</v>
      </c>
      <c r="O96" s="19">
        <f>IF(G96&lt;13,H96*N96*2,IF(G96&gt;12, 25, 0))</f>
        <v>0.5</v>
      </c>
      <c r="P96"/>
      <c r="Q96"/>
      <c r="S96" s="26"/>
      <c r="U96" s="7"/>
      <c r="V96" s="8"/>
    </row>
    <row r="97" spans="1:22" x14ac:dyDescent="0.25">
      <c r="A97">
        <v>18421</v>
      </c>
      <c r="B97" t="s">
        <v>23</v>
      </c>
      <c r="C97" s="34">
        <v>41939</v>
      </c>
      <c r="D97">
        <v>2</v>
      </c>
      <c r="E97">
        <v>2</v>
      </c>
      <c r="F97">
        <v>2</v>
      </c>
      <c r="G97">
        <v>2</v>
      </c>
      <c r="H97" s="22">
        <f>IF(G97&lt;13,G97-F97+1,IF(F97=G97,0,7-F97+1))</f>
        <v>1</v>
      </c>
      <c r="I97" s="23">
        <f>IF(F97&lt;8,O97,0)</f>
        <v>0.5</v>
      </c>
      <c r="J97" s="24">
        <f>IF(F97&gt;7,IF(F97&lt;13,O97,0),0)</f>
        <v>0</v>
      </c>
      <c r="K97" s="25">
        <f>IF(F97&gt;12,O97,0)</f>
        <v>0</v>
      </c>
      <c r="L97" s="20">
        <f>VLOOKUP(D97,table,2,)</f>
        <v>0.27083333333333298</v>
      </c>
      <c r="M97" s="21">
        <f>VLOOKUP(E97+1,table,2,)</f>
        <v>0.28125</v>
      </c>
      <c r="N97" s="22">
        <f>(E97-D97+1)/4</f>
        <v>0.25</v>
      </c>
      <c r="O97" s="19">
        <f>IF(G97&lt;13,H97*N97*2,IF(G97&gt;12, 25, 0))</f>
        <v>0.5</v>
      </c>
      <c r="P97"/>
      <c r="Q97"/>
      <c r="S97" s="26"/>
      <c r="U97" s="7"/>
      <c r="V97" s="8"/>
    </row>
    <row r="98" spans="1:22" x14ac:dyDescent="0.25">
      <c r="A98">
        <v>18422</v>
      </c>
      <c r="B98" t="s">
        <v>23</v>
      </c>
      <c r="C98" s="34">
        <v>41939</v>
      </c>
      <c r="D98">
        <v>5</v>
      </c>
      <c r="E98">
        <v>5</v>
      </c>
      <c r="F98">
        <v>1</v>
      </c>
      <c r="G98">
        <v>1</v>
      </c>
      <c r="H98" s="22">
        <f>IF(G98&lt;13,G98-F98+1,IF(F98=G98,0,7-F98+1))</f>
        <v>1</v>
      </c>
      <c r="I98" s="23">
        <f>IF(F98&lt;8,O98,0)</f>
        <v>0.5</v>
      </c>
      <c r="J98" s="24">
        <f>IF(F98&gt;7,IF(F98&lt;13,O98,0),0)</f>
        <v>0</v>
      </c>
      <c r="K98" s="25">
        <f>IF(F98&gt;12,O98,0)</f>
        <v>0</v>
      </c>
      <c r="L98" s="20">
        <f>VLOOKUP(D98,table,2,)</f>
        <v>0.30208333333333298</v>
      </c>
      <c r="M98" s="21">
        <f>VLOOKUP(E98+1,table,2,)</f>
        <v>0.3125</v>
      </c>
      <c r="N98" s="22">
        <f>(E98-D98+1)/4</f>
        <v>0.25</v>
      </c>
      <c r="O98" s="19">
        <f>IF(G98&lt;13,H98*N98*2,IF(G98&gt;12, 25, 0))</f>
        <v>0.5</v>
      </c>
      <c r="P98"/>
      <c r="Q98"/>
      <c r="S98" s="26"/>
      <c r="U98" s="7"/>
      <c r="V98" s="8"/>
    </row>
    <row r="99" spans="1:22" x14ac:dyDescent="0.25">
      <c r="A99">
        <v>18423</v>
      </c>
      <c r="B99" t="s">
        <v>23</v>
      </c>
      <c r="C99" s="34">
        <v>41939</v>
      </c>
      <c r="D99">
        <v>4</v>
      </c>
      <c r="E99">
        <v>4</v>
      </c>
      <c r="F99">
        <v>1</v>
      </c>
      <c r="G99">
        <v>1</v>
      </c>
      <c r="H99" s="22">
        <f>IF(G99&lt;13,G99-F99+1,IF(F99=G99,0,7-F99+1))</f>
        <v>1</v>
      </c>
      <c r="I99" s="23">
        <f>IF(F99&lt;8,O99,0)</f>
        <v>0.5</v>
      </c>
      <c r="J99" s="24">
        <f>IF(F99&gt;7,IF(F99&lt;13,O99,0),0)</f>
        <v>0</v>
      </c>
      <c r="K99" s="25">
        <f>IF(F99&gt;12,O99,0)</f>
        <v>0</v>
      </c>
      <c r="L99" s="20">
        <f>VLOOKUP(D99,table,2,)</f>
        <v>0.29166666666666702</v>
      </c>
      <c r="M99" s="21">
        <f>VLOOKUP(E99+1,table,2,)</f>
        <v>0.30208333333333298</v>
      </c>
      <c r="N99" s="22">
        <f>(E99-D99+1)/4</f>
        <v>0.25</v>
      </c>
      <c r="O99" s="19">
        <f>IF(G99&lt;13,H99*N99*2,IF(G99&gt;12, 25, 0))</f>
        <v>0.5</v>
      </c>
      <c r="P99"/>
      <c r="Q99"/>
      <c r="S99" s="26"/>
      <c r="U99" s="7"/>
      <c r="V99" s="8"/>
    </row>
    <row r="100" spans="1:22" x14ac:dyDescent="0.25">
      <c r="A100">
        <v>18424</v>
      </c>
      <c r="B100" t="s">
        <v>23</v>
      </c>
      <c r="C100" s="34">
        <v>41939</v>
      </c>
      <c r="D100">
        <v>3</v>
      </c>
      <c r="E100">
        <v>3</v>
      </c>
      <c r="F100">
        <v>1</v>
      </c>
      <c r="G100">
        <v>1</v>
      </c>
      <c r="H100" s="22">
        <f>IF(G100&lt;13,G100-F100+1,IF(F100=G100,0,7-F100+1))</f>
        <v>1</v>
      </c>
      <c r="I100" s="23">
        <f>IF(F100&lt;8,O100,0)</f>
        <v>0.5</v>
      </c>
      <c r="J100" s="24">
        <f>IF(F100&gt;7,IF(F100&lt;13,O100,0),0)</f>
        <v>0</v>
      </c>
      <c r="K100" s="25">
        <f>IF(F100&gt;12,O100,0)</f>
        <v>0</v>
      </c>
      <c r="L100" s="20">
        <f>VLOOKUP(D100,table,2,)</f>
        <v>0.28125</v>
      </c>
      <c r="M100" s="21">
        <f>VLOOKUP(E100+1,table,2,)</f>
        <v>0.29166666666666702</v>
      </c>
      <c r="N100" s="22">
        <f>(E100-D100+1)/4</f>
        <v>0.25</v>
      </c>
      <c r="O100" s="19">
        <f>IF(G100&lt;13,H100*N100*2,IF(G100&gt;12, 25, 0))</f>
        <v>0.5</v>
      </c>
      <c r="P100"/>
      <c r="Q100"/>
      <c r="S100" s="26"/>
      <c r="U100" s="7"/>
      <c r="V100" s="8"/>
    </row>
    <row r="101" spans="1:22" x14ac:dyDescent="0.25">
      <c r="A101">
        <v>18425</v>
      </c>
      <c r="B101" t="s">
        <v>23</v>
      </c>
      <c r="C101" s="34">
        <v>41939</v>
      </c>
      <c r="D101">
        <v>2</v>
      </c>
      <c r="E101">
        <v>2</v>
      </c>
      <c r="F101">
        <v>1</v>
      </c>
      <c r="G101">
        <v>1</v>
      </c>
      <c r="H101" s="22">
        <f>IF(G101&lt;13,G101-F101+1,IF(F101=G101,0,7-F101+1))</f>
        <v>1</v>
      </c>
      <c r="I101" s="23">
        <f>IF(F101&lt;8,O101,0)</f>
        <v>0.5</v>
      </c>
      <c r="J101" s="24">
        <f>IF(F101&gt;7,IF(F101&lt;13,O101,0),0)</f>
        <v>0</v>
      </c>
      <c r="K101" s="25">
        <f>IF(F101&gt;12,O101,0)</f>
        <v>0</v>
      </c>
      <c r="L101" s="20">
        <f>VLOOKUP(D101,table,2,)</f>
        <v>0.27083333333333298</v>
      </c>
      <c r="M101" s="21">
        <f>VLOOKUP(E101+1,table,2,)</f>
        <v>0.28125</v>
      </c>
      <c r="N101" s="22">
        <f>(E101-D101+1)/4</f>
        <v>0.25</v>
      </c>
      <c r="O101" s="19">
        <f>IF(G101&lt;13,H101*N101*2,IF(G101&gt;12, 25, 0))</f>
        <v>0.5</v>
      </c>
      <c r="P101"/>
      <c r="Q101"/>
      <c r="S101" s="26"/>
      <c r="U101" s="7"/>
      <c r="V101" s="8"/>
    </row>
    <row r="102" spans="1:22" x14ac:dyDescent="0.25">
      <c r="A102">
        <v>18426</v>
      </c>
      <c r="B102" t="s">
        <v>23</v>
      </c>
      <c r="C102" s="34">
        <v>41939</v>
      </c>
      <c r="D102">
        <v>5</v>
      </c>
      <c r="E102">
        <v>5</v>
      </c>
      <c r="F102">
        <v>0</v>
      </c>
      <c r="G102">
        <v>0</v>
      </c>
      <c r="H102" s="22">
        <f>IF(G102&lt;13,G102-F102+1,IF(F102=G102,0,7-F102+1))</f>
        <v>1</v>
      </c>
      <c r="I102" s="23">
        <f>IF(F102&lt;8,O102,0)</f>
        <v>0.5</v>
      </c>
      <c r="J102" s="24">
        <f>IF(F102&gt;7,IF(F102&lt;13,O102,0),0)</f>
        <v>0</v>
      </c>
      <c r="K102" s="25">
        <f>IF(F102&gt;12,O102,0)</f>
        <v>0</v>
      </c>
      <c r="L102" s="20">
        <f>VLOOKUP(D102,table,2,)</f>
        <v>0.30208333333333298</v>
      </c>
      <c r="M102" s="21">
        <f>VLOOKUP(E102+1,table,2,)</f>
        <v>0.3125</v>
      </c>
      <c r="N102" s="22">
        <f>(E102-D102+1)/4</f>
        <v>0.25</v>
      </c>
      <c r="O102" s="19">
        <f>IF(G102&lt;13,H102*N102*2,IF(G102&gt;12, 25, 0))</f>
        <v>0.5</v>
      </c>
      <c r="P102"/>
      <c r="Q102"/>
      <c r="S102" s="26"/>
      <c r="U102" s="7"/>
      <c r="V102" s="8"/>
    </row>
    <row r="103" spans="1:22" x14ac:dyDescent="0.25">
      <c r="A103">
        <v>18427</v>
      </c>
      <c r="B103" t="s">
        <v>23</v>
      </c>
      <c r="C103" s="34">
        <v>41939</v>
      </c>
      <c r="D103">
        <v>4</v>
      </c>
      <c r="E103">
        <v>4</v>
      </c>
      <c r="F103">
        <v>0</v>
      </c>
      <c r="G103">
        <v>0</v>
      </c>
      <c r="H103" s="22">
        <f>IF(G103&lt;13,G103-F103+1,IF(F103=G103,0,7-F103+1))</f>
        <v>1</v>
      </c>
      <c r="I103" s="23">
        <f>IF(F103&lt;8,O103,0)</f>
        <v>0.5</v>
      </c>
      <c r="J103" s="24">
        <f>IF(F103&gt;7,IF(F103&lt;13,O103,0),0)</f>
        <v>0</v>
      </c>
      <c r="K103" s="25">
        <f>IF(F103&gt;12,O103,0)</f>
        <v>0</v>
      </c>
      <c r="L103" s="20">
        <f>VLOOKUP(D103,table,2,)</f>
        <v>0.29166666666666702</v>
      </c>
      <c r="M103" s="21">
        <f>VLOOKUP(E103+1,table,2,)</f>
        <v>0.30208333333333298</v>
      </c>
      <c r="N103" s="22">
        <f>(E103-D103+1)/4</f>
        <v>0.25</v>
      </c>
      <c r="O103" s="19">
        <f>IF(G103&lt;13,H103*N103*2,IF(G103&gt;12, 25, 0))</f>
        <v>0.5</v>
      </c>
      <c r="P103"/>
      <c r="Q103"/>
      <c r="S103" s="26"/>
      <c r="U103" s="7"/>
      <c r="V103" s="8"/>
    </row>
    <row r="104" spans="1:22" x14ac:dyDescent="0.25">
      <c r="A104">
        <v>18428</v>
      </c>
      <c r="B104" t="s">
        <v>23</v>
      </c>
      <c r="C104" s="34">
        <v>41939</v>
      </c>
      <c r="D104">
        <v>3</v>
      </c>
      <c r="E104">
        <v>3</v>
      </c>
      <c r="F104">
        <v>0</v>
      </c>
      <c r="G104">
        <v>0</v>
      </c>
      <c r="H104" s="22">
        <f>IF(G104&lt;13,G104-F104+1,IF(F104=G104,0,7-F104+1))</f>
        <v>1</v>
      </c>
      <c r="I104" s="23">
        <f>IF(F104&lt;8,O104,0)</f>
        <v>0.5</v>
      </c>
      <c r="J104" s="24">
        <f>IF(F104&gt;7,IF(F104&lt;13,O104,0),0)</f>
        <v>0</v>
      </c>
      <c r="K104" s="25">
        <f>IF(F104&gt;12,O104,0)</f>
        <v>0</v>
      </c>
      <c r="L104" s="20">
        <f>VLOOKUP(D104,table,2,)</f>
        <v>0.28125</v>
      </c>
      <c r="M104" s="21">
        <f>VLOOKUP(E104+1,table,2,)</f>
        <v>0.29166666666666702</v>
      </c>
      <c r="N104" s="22">
        <f>(E104-D104+1)/4</f>
        <v>0.25</v>
      </c>
      <c r="O104" s="19">
        <f>IF(G104&lt;13,H104*N104*2,IF(G104&gt;12, 25, 0))</f>
        <v>0.5</v>
      </c>
      <c r="P104"/>
      <c r="Q104"/>
      <c r="S104" s="26"/>
      <c r="U104" s="7"/>
      <c r="V104" s="8"/>
    </row>
    <row r="105" spans="1:22" x14ac:dyDescent="0.25">
      <c r="A105">
        <v>18429</v>
      </c>
      <c r="B105" t="s">
        <v>23</v>
      </c>
      <c r="C105" s="34">
        <v>41939</v>
      </c>
      <c r="D105">
        <v>2</v>
      </c>
      <c r="E105">
        <v>2</v>
      </c>
      <c r="F105">
        <v>0</v>
      </c>
      <c r="G105">
        <v>0</v>
      </c>
      <c r="H105" s="22">
        <f>IF(G105&lt;13,G105-F105+1,IF(F105=G105,0,7-F105+1))</f>
        <v>1</v>
      </c>
      <c r="I105" s="23">
        <f>IF(F105&lt;8,O105,0)</f>
        <v>0.5</v>
      </c>
      <c r="J105" s="24">
        <f>IF(F105&gt;7,IF(F105&lt;13,O105,0),0)</f>
        <v>0</v>
      </c>
      <c r="K105" s="25">
        <f>IF(F105&gt;12,O105,0)</f>
        <v>0</v>
      </c>
      <c r="L105" s="20">
        <f>VLOOKUP(D105,table,2,)</f>
        <v>0.27083333333333298</v>
      </c>
      <c r="M105" s="21">
        <f>VLOOKUP(E105+1,table,2,)</f>
        <v>0.28125</v>
      </c>
      <c r="N105" s="22">
        <f>(E105-D105+1)/4</f>
        <v>0.25</v>
      </c>
      <c r="O105" s="19">
        <f>IF(G105&lt;13,H105*N105*2,IF(G105&gt;12, 25, 0))</f>
        <v>0.5</v>
      </c>
      <c r="P105"/>
      <c r="Q105"/>
      <c r="S105" s="26"/>
      <c r="U105" s="7"/>
      <c r="V105" s="8"/>
    </row>
    <row r="106" spans="1:22" x14ac:dyDescent="0.25">
      <c r="A106">
        <v>18447</v>
      </c>
      <c r="B106" t="s">
        <v>23</v>
      </c>
      <c r="C106" s="34">
        <v>41941</v>
      </c>
      <c r="D106">
        <v>54</v>
      </c>
      <c r="E106">
        <v>55</v>
      </c>
      <c r="F106">
        <v>0</v>
      </c>
      <c r="G106">
        <v>4</v>
      </c>
      <c r="H106" s="22">
        <f>IF(G106&lt;13,G106-F106+1,IF(F106=G106,0,7-F106+1))</f>
        <v>5</v>
      </c>
      <c r="I106" s="23">
        <f>IF(F106&lt;8,O106,0)</f>
        <v>5</v>
      </c>
      <c r="J106" s="24">
        <f>IF(F106&gt;7,IF(F106&lt;13,O106,0),0)</f>
        <v>0</v>
      </c>
      <c r="K106" s="25">
        <f>IF(F106&gt;12,O106,0)</f>
        <v>0</v>
      </c>
      <c r="L106" s="20">
        <f>VLOOKUP(D106,table,2,)</f>
        <v>0.812500000000001</v>
      </c>
      <c r="M106" s="21">
        <f>VLOOKUP(E106+1,table,2,)</f>
        <v>0.83333333333333404</v>
      </c>
      <c r="N106" s="22">
        <f>(E106-D106+1)/4</f>
        <v>0.5</v>
      </c>
      <c r="O106" s="19">
        <f>IF(G106&lt;13,H106*N106*2,IF(G106&gt;12, 25, 0))</f>
        <v>5</v>
      </c>
      <c r="P106"/>
      <c r="Q106"/>
      <c r="S106" s="26"/>
      <c r="U106" s="7"/>
      <c r="V106" s="8"/>
    </row>
    <row r="107" spans="1:22" x14ac:dyDescent="0.25">
      <c r="A107">
        <v>18463</v>
      </c>
      <c r="B107" t="s">
        <v>23</v>
      </c>
      <c r="C107" s="34">
        <v>41943</v>
      </c>
      <c r="D107">
        <v>5</v>
      </c>
      <c r="E107">
        <v>5</v>
      </c>
      <c r="F107">
        <v>7</v>
      </c>
      <c r="G107">
        <v>7</v>
      </c>
      <c r="H107" s="22">
        <f>IF(G107&lt;13,G107-F107+1,IF(F107=G107,0,7-F107+1))</f>
        <v>1</v>
      </c>
      <c r="I107" s="23">
        <f>IF(F107&lt;8,O107,0)</f>
        <v>0.5</v>
      </c>
      <c r="J107" s="24">
        <f>IF(F107&gt;7,IF(F107&lt;13,O107,0),0)</f>
        <v>0</v>
      </c>
      <c r="K107" s="25">
        <f>IF(F107&gt;12,O107,0)</f>
        <v>0</v>
      </c>
      <c r="L107" s="20">
        <f>VLOOKUP(D107,table,2,)</f>
        <v>0.30208333333333298</v>
      </c>
      <c r="M107" s="21">
        <f>VLOOKUP(E107+1,table,2,)</f>
        <v>0.3125</v>
      </c>
      <c r="N107" s="22">
        <f>(E107-D107+1)/4</f>
        <v>0.25</v>
      </c>
      <c r="O107" s="19">
        <f>IF(G107&lt;13,H107*N107*2,IF(G107&gt;12, 25, 0))</f>
        <v>0.5</v>
      </c>
      <c r="P107"/>
      <c r="Q107"/>
      <c r="S107" s="26"/>
      <c r="U107" s="7"/>
      <c r="V107" s="8"/>
    </row>
    <row r="108" spans="1:22" x14ac:dyDescent="0.25">
      <c r="A108">
        <v>18464</v>
      </c>
      <c r="B108" t="s">
        <v>23</v>
      </c>
      <c r="C108" s="34">
        <v>41943</v>
      </c>
      <c r="D108">
        <v>4</v>
      </c>
      <c r="E108">
        <v>4</v>
      </c>
      <c r="F108">
        <v>7</v>
      </c>
      <c r="G108">
        <v>7</v>
      </c>
      <c r="H108" s="22">
        <f>IF(G108&lt;13,G108-F108+1,IF(F108=G108,0,7-F108+1))</f>
        <v>1</v>
      </c>
      <c r="I108" s="23">
        <f>IF(F108&lt;8,O108,0)</f>
        <v>0.5</v>
      </c>
      <c r="J108" s="24">
        <f>IF(F108&gt;7,IF(F108&lt;13,O108,0),0)</f>
        <v>0</v>
      </c>
      <c r="K108" s="25">
        <f>IF(F108&gt;12,O108,0)</f>
        <v>0</v>
      </c>
      <c r="L108" s="20">
        <f>VLOOKUP(D108,table,2,)</f>
        <v>0.29166666666666702</v>
      </c>
      <c r="M108" s="21">
        <f>VLOOKUP(E108+1,table,2,)</f>
        <v>0.30208333333333298</v>
      </c>
      <c r="N108" s="22">
        <f>(E108-D108+1)/4</f>
        <v>0.25</v>
      </c>
      <c r="O108" s="19">
        <f>IF(G108&lt;13,H108*N108*2,IF(G108&gt;12, 25, 0))</f>
        <v>0.5</v>
      </c>
      <c r="P108"/>
      <c r="Q108"/>
      <c r="S108" s="26"/>
      <c r="U108" s="7"/>
      <c r="V108" s="8"/>
    </row>
    <row r="109" spans="1:22" x14ac:dyDescent="0.25">
      <c r="A109">
        <v>18465</v>
      </c>
      <c r="B109" t="s">
        <v>23</v>
      </c>
      <c r="C109" s="34">
        <v>41943</v>
      </c>
      <c r="D109">
        <v>3</v>
      </c>
      <c r="E109">
        <v>3</v>
      </c>
      <c r="F109">
        <v>7</v>
      </c>
      <c r="G109">
        <v>7</v>
      </c>
      <c r="H109" s="22">
        <f>IF(G109&lt;13,G109-F109+1,IF(F109=G109,0,7-F109+1))</f>
        <v>1</v>
      </c>
      <c r="I109" s="23">
        <f>IF(F109&lt;8,O109,0)</f>
        <v>0.5</v>
      </c>
      <c r="J109" s="24">
        <f>IF(F109&gt;7,IF(F109&lt;13,O109,0),0)</f>
        <v>0</v>
      </c>
      <c r="K109" s="25">
        <f>IF(F109&gt;12,O109,0)</f>
        <v>0</v>
      </c>
      <c r="L109" s="20">
        <f>VLOOKUP(D109,table,2,)</f>
        <v>0.28125</v>
      </c>
      <c r="M109" s="21">
        <f>VLOOKUP(E109+1,table,2,)</f>
        <v>0.29166666666666702</v>
      </c>
      <c r="N109" s="22">
        <f>(E109-D109+1)/4</f>
        <v>0.25</v>
      </c>
      <c r="O109" s="19">
        <f>IF(G109&lt;13,H109*N109*2,IF(G109&gt;12, 25, 0))</f>
        <v>0.5</v>
      </c>
      <c r="P109"/>
      <c r="Q109"/>
      <c r="S109" s="26"/>
      <c r="U109" s="7"/>
      <c r="V109" s="8"/>
    </row>
    <row r="110" spans="1:22" x14ac:dyDescent="0.25">
      <c r="A110">
        <v>18466</v>
      </c>
      <c r="B110" t="s">
        <v>23</v>
      </c>
      <c r="C110" s="34">
        <v>41943</v>
      </c>
      <c r="D110">
        <v>2</v>
      </c>
      <c r="E110">
        <v>2</v>
      </c>
      <c r="F110">
        <v>7</v>
      </c>
      <c r="G110">
        <v>7</v>
      </c>
      <c r="H110" s="22">
        <f>IF(G110&lt;13,G110-F110+1,IF(F110=G110,0,7-F110+1))</f>
        <v>1</v>
      </c>
      <c r="I110" s="23">
        <f>IF(F110&lt;8,O110,0)</f>
        <v>0.5</v>
      </c>
      <c r="J110" s="24">
        <f>IF(F110&gt;7,IF(F110&lt;13,O110,0),0)</f>
        <v>0</v>
      </c>
      <c r="K110" s="25">
        <f>IF(F110&gt;12,O110,0)</f>
        <v>0</v>
      </c>
      <c r="L110" s="20">
        <f>VLOOKUP(D110,table,2,)</f>
        <v>0.27083333333333298</v>
      </c>
      <c r="M110" s="21">
        <f>VLOOKUP(E110+1,table,2,)</f>
        <v>0.28125</v>
      </c>
      <c r="N110" s="22">
        <f>(E110-D110+1)/4</f>
        <v>0.25</v>
      </c>
      <c r="O110" s="19">
        <f>IF(G110&lt;13,H110*N110*2,IF(G110&gt;12, 25, 0))</f>
        <v>0.5</v>
      </c>
      <c r="P110"/>
      <c r="Q110"/>
      <c r="S110" s="26"/>
      <c r="U110" s="7"/>
      <c r="V110" s="8"/>
    </row>
    <row r="111" spans="1:22" x14ac:dyDescent="0.25">
      <c r="A111">
        <v>18467</v>
      </c>
      <c r="B111" t="s">
        <v>23</v>
      </c>
      <c r="C111" s="34">
        <v>41943</v>
      </c>
      <c r="D111">
        <v>5</v>
      </c>
      <c r="E111">
        <v>5</v>
      </c>
      <c r="F111">
        <v>6</v>
      </c>
      <c r="G111">
        <v>6</v>
      </c>
      <c r="H111" s="22">
        <f>IF(G111&lt;13,G111-F111+1,IF(F111=G111,0,7-F111+1))</f>
        <v>1</v>
      </c>
      <c r="I111" s="23">
        <f>IF(F111&lt;8,O111,0)</f>
        <v>0.5</v>
      </c>
      <c r="J111" s="24">
        <f>IF(F111&gt;7,IF(F111&lt;13,O111,0),0)</f>
        <v>0</v>
      </c>
      <c r="K111" s="25">
        <f>IF(F111&gt;12,O111,0)</f>
        <v>0</v>
      </c>
      <c r="L111" s="20">
        <f>VLOOKUP(D111,table,2,)</f>
        <v>0.30208333333333298</v>
      </c>
      <c r="M111" s="21">
        <f>VLOOKUP(E111+1,table,2,)</f>
        <v>0.3125</v>
      </c>
      <c r="N111" s="22">
        <f>(E111-D111+1)/4</f>
        <v>0.25</v>
      </c>
      <c r="O111" s="19">
        <f>IF(G111&lt;13,H111*N111*2,IF(G111&gt;12, 25, 0))</f>
        <v>0.5</v>
      </c>
      <c r="P111"/>
      <c r="Q111"/>
      <c r="S111" s="26"/>
      <c r="U111" s="7"/>
      <c r="V111" s="8"/>
    </row>
    <row r="112" spans="1:22" x14ac:dyDescent="0.25">
      <c r="A112">
        <v>18468</v>
      </c>
      <c r="B112" t="s">
        <v>23</v>
      </c>
      <c r="C112" s="34">
        <v>41943</v>
      </c>
      <c r="D112">
        <v>4</v>
      </c>
      <c r="E112">
        <v>4</v>
      </c>
      <c r="F112">
        <v>6</v>
      </c>
      <c r="G112">
        <v>6</v>
      </c>
      <c r="H112" s="22">
        <f>IF(G112&lt;13,G112-F112+1,IF(F112=G112,0,7-F112+1))</f>
        <v>1</v>
      </c>
      <c r="I112" s="23">
        <f>IF(F112&lt;8,O112,0)</f>
        <v>0.5</v>
      </c>
      <c r="J112" s="24">
        <f>IF(F112&gt;7,IF(F112&lt;13,O112,0),0)</f>
        <v>0</v>
      </c>
      <c r="K112" s="25">
        <f>IF(F112&gt;12,O112,0)</f>
        <v>0</v>
      </c>
      <c r="L112" s="20">
        <f>VLOOKUP(D112,table,2,)</f>
        <v>0.29166666666666702</v>
      </c>
      <c r="M112" s="21">
        <f>VLOOKUP(E112+1,table,2,)</f>
        <v>0.30208333333333298</v>
      </c>
      <c r="N112" s="22">
        <f>(E112-D112+1)/4</f>
        <v>0.25</v>
      </c>
      <c r="O112" s="19">
        <f>IF(G112&lt;13,H112*N112*2,IF(G112&gt;12, 25, 0))</f>
        <v>0.5</v>
      </c>
      <c r="P112"/>
      <c r="Q112"/>
      <c r="S112" s="26"/>
      <c r="U112" s="7"/>
      <c r="V112" s="8"/>
    </row>
    <row r="113" spans="1:22" x14ac:dyDescent="0.25">
      <c r="A113">
        <v>18469</v>
      </c>
      <c r="B113" t="s">
        <v>23</v>
      </c>
      <c r="C113" s="34">
        <v>41943</v>
      </c>
      <c r="D113">
        <v>3</v>
      </c>
      <c r="E113">
        <v>3</v>
      </c>
      <c r="F113">
        <v>6</v>
      </c>
      <c r="G113">
        <v>6</v>
      </c>
      <c r="H113" s="22">
        <f>IF(G113&lt;13,G113-F113+1,IF(F113=G113,0,7-F113+1))</f>
        <v>1</v>
      </c>
      <c r="I113" s="23">
        <f>IF(F113&lt;8,O113,0)</f>
        <v>0.5</v>
      </c>
      <c r="J113" s="24">
        <f>IF(F113&gt;7,IF(F113&lt;13,O113,0),0)</f>
        <v>0</v>
      </c>
      <c r="K113" s="25">
        <f>IF(F113&gt;12,O113,0)</f>
        <v>0</v>
      </c>
      <c r="L113" s="20">
        <f>VLOOKUP(D113,table,2,)</f>
        <v>0.28125</v>
      </c>
      <c r="M113" s="21">
        <f>VLOOKUP(E113+1,table,2,)</f>
        <v>0.29166666666666702</v>
      </c>
      <c r="N113" s="22">
        <f>(E113-D113+1)/4</f>
        <v>0.25</v>
      </c>
      <c r="O113" s="19">
        <f>IF(G113&lt;13,H113*N113*2,IF(G113&gt;12, 25, 0))</f>
        <v>0.5</v>
      </c>
      <c r="P113"/>
      <c r="Q113"/>
      <c r="S113" s="26"/>
      <c r="U113" s="7"/>
      <c r="V113" s="8"/>
    </row>
    <row r="114" spans="1:22" x14ac:dyDescent="0.25">
      <c r="A114">
        <v>18470</v>
      </c>
      <c r="B114" t="s">
        <v>23</v>
      </c>
      <c r="C114" s="34">
        <v>41943</v>
      </c>
      <c r="D114">
        <v>2</v>
      </c>
      <c r="E114">
        <v>2</v>
      </c>
      <c r="F114">
        <v>6</v>
      </c>
      <c r="G114">
        <v>6</v>
      </c>
      <c r="H114" s="22">
        <f>IF(G114&lt;13,G114-F114+1,IF(F114=G114,0,7-F114+1))</f>
        <v>1</v>
      </c>
      <c r="I114" s="23">
        <f>IF(F114&lt;8,O114,0)</f>
        <v>0.5</v>
      </c>
      <c r="J114" s="24">
        <f>IF(F114&gt;7,IF(F114&lt;13,O114,0),0)</f>
        <v>0</v>
      </c>
      <c r="K114" s="25">
        <f>IF(F114&gt;12,O114,0)</f>
        <v>0</v>
      </c>
      <c r="L114" s="20">
        <f>VLOOKUP(D114,table,2,)</f>
        <v>0.27083333333333298</v>
      </c>
      <c r="M114" s="21">
        <f>VLOOKUP(E114+1,table,2,)</f>
        <v>0.28125</v>
      </c>
      <c r="N114" s="22">
        <f>(E114-D114+1)/4</f>
        <v>0.25</v>
      </c>
      <c r="O114" s="19">
        <f>IF(G114&lt;13,H114*N114*2,IF(G114&gt;12, 25, 0))</f>
        <v>0.5</v>
      </c>
      <c r="P114"/>
      <c r="Q114"/>
      <c r="S114" s="26"/>
      <c r="U114" s="7"/>
      <c r="V114" s="8"/>
    </row>
    <row r="115" spans="1:22" x14ac:dyDescent="0.25">
      <c r="A115">
        <v>18471</v>
      </c>
      <c r="B115" t="s">
        <v>23</v>
      </c>
      <c r="C115" s="34">
        <v>41943</v>
      </c>
      <c r="D115">
        <v>5</v>
      </c>
      <c r="E115">
        <v>5</v>
      </c>
      <c r="F115">
        <v>5</v>
      </c>
      <c r="G115">
        <v>5</v>
      </c>
      <c r="H115" s="22">
        <f>IF(G115&lt;13,G115-F115+1,IF(F115=G115,0,7-F115+1))</f>
        <v>1</v>
      </c>
      <c r="I115" s="23">
        <f>IF(F115&lt;8,O115,0)</f>
        <v>0.5</v>
      </c>
      <c r="J115" s="24">
        <f>IF(F115&gt;7,IF(F115&lt;13,O115,0),0)</f>
        <v>0</v>
      </c>
      <c r="K115" s="25">
        <f>IF(F115&gt;12,O115,0)</f>
        <v>0</v>
      </c>
      <c r="L115" s="20">
        <f>VLOOKUP(D115,table,2,)</f>
        <v>0.30208333333333298</v>
      </c>
      <c r="M115" s="21">
        <f>VLOOKUP(E115+1,table,2,)</f>
        <v>0.3125</v>
      </c>
      <c r="N115" s="22">
        <f>(E115-D115+1)/4</f>
        <v>0.25</v>
      </c>
      <c r="O115" s="19">
        <f>IF(G115&lt;13,H115*N115*2,IF(G115&gt;12, 25, 0))</f>
        <v>0.5</v>
      </c>
      <c r="P115"/>
      <c r="Q115"/>
      <c r="S115" s="26"/>
      <c r="U115" s="7"/>
      <c r="V115" s="8"/>
    </row>
    <row r="116" spans="1:22" x14ac:dyDescent="0.25">
      <c r="A116">
        <v>18472</v>
      </c>
      <c r="B116" t="s">
        <v>23</v>
      </c>
      <c r="C116" s="34">
        <v>41943</v>
      </c>
      <c r="D116">
        <v>4</v>
      </c>
      <c r="E116">
        <v>4</v>
      </c>
      <c r="F116">
        <v>5</v>
      </c>
      <c r="G116">
        <v>5</v>
      </c>
      <c r="H116" s="22">
        <f>IF(G116&lt;13,G116-F116+1,IF(F116=G116,0,7-F116+1))</f>
        <v>1</v>
      </c>
      <c r="I116" s="23">
        <f>IF(F116&lt;8,O116,0)</f>
        <v>0.5</v>
      </c>
      <c r="J116" s="24">
        <f>IF(F116&gt;7,IF(F116&lt;13,O116,0),0)</f>
        <v>0</v>
      </c>
      <c r="K116" s="25">
        <f>IF(F116&gt;12,O116,0)</f>
        <v>0</v>
      </c>
      <c r="L116" s="20">
        <f>VLOOKUP(D116,table,2,)</f>
        <v>0.29166666666666702</v>
      </c>
      <c r="M116" s="21">
        <f>VLOOKUP(E116+1,table,2,)</f>
        <v>0.30208333333333298</v>
      </c>
      <c r="N116" s="22">
        <f>(E116-D116+1)/4</f>
        <v>0.25</v>
      </c>
      <c r="O116" s="19">
        <f>IF(G116&lt;13,H116*N116*2,IF(G116&gt;12, 25, 0))</f>
        <v>0.5</v>
      </c>
      <c r="P116"/>
      <c r="Q116"/>
      <c r="S116" s="26"/>
      <c r="U116" s="7"/>
      <c r="V116" s="8"/>
    </row>
    <row r="117" spans="1:22" x14ac:dyDescent="0.25">
      <c r="A117">
        <v>18473</v>
      </c>
      <c r="B117" t="s">
        <v>23</v>
      </c>
      <c r="C117" s="34">
        <v>41943</v>
      </c>
      <c r="D117">
        <v>3</v>
      </c>
      <c r="E117">
        <v>3</v>
      </c>
      <c r="F117">
        <v>5</v>
      </c>
      <c r="G117">
        <v>5</v>
      </c>
      <c r="H117" s="22">
        <f>IF(G117&lt;13,G117-F117+1,IF(F117=G117,0,7-F117+1))</f>
        <v>1</v>
      </c>
      <c r="I117" s="23">
        <f>IF(F117&lt;8,O117,0)</f>
        <v>0.5</v>
      </c>
      <c r="J117" s="24">
        <f>IF(F117&gt;7,IF(F117&lt;13,O117,0),0)</f>
        <v>0</v>
      </c>
      <c r="K117" s="25">
        <f>IF(F117&gt;12,O117,0)</f>
        <v>0</v>
      </c>
      <c r="L117" s="20">
        <f>VLOOKUP(D117,table,2,)</f>
        <v>0.28125</v>
      </c>
      <c r="M117" s="21">
        <f>VLOOKUP(E117+1,table,2,)</f>
        <v>0.29166666666666702</v>
      </c>
      <c r="N117" s="22">
        <f>(E117-D117+1)/4</f>
        <v>0.25</v>
      </c>
      <c r="O117" s="19">
        <f>IF(G117&lt;13,H117*N117*2,IF(G117&gt;12, 25, 0))</f>
        <v>0.5</v>
      </c>
      <c r="P117"/>
      <c r="Q117"/>
      <c r="S117" s="26"/>
      <c r="U117" s="7"/>
      <c r="V117" s="8"/>
    </row>
    <row r="118" spans="1:22" x14ac:dyDescent="0.25">
      <c r="A118">
        <v>18474</v>
      </c>
      <c r="B118" t="s">
        <v>23</v>
      </c>
      <c r="C118" s="34">
        <v>41943</v>
      </c>
      <c r="D118">
        <v>2</v>
      </c>
      <c r="E118">
        <v>2</v>
      </c>
      <c r="F118">
        <v>5</v>
      </c>
      <c r="G118">
        <v>5</v>
      </c>
      <c r="H118" s="22">
        <f>IF(G118&lt;13,G118-F118+1,IF(F118=G118,0,7-F118+1))</f>
        <v>1</v>
      </c>
      <c r="I118" s="23">
        <f>IF(F118&lt;8,O118,0)</f>
        <v>0.5</v>
      </c>
      <c r="J118" s="24">
        <f>IF(F118&gt;7,IF(F118&lt;13,O118,0),0)</f>
        <v>0</v>
      </c>
      <c r="K118" s="25">
        <f>IF(F118&gt;12,O118,0)</f>
        <v>0</v>
      </c>
      <c r="L118" s="20">
        <f>VLOOKUP(D118,table,2,)</f>
        <v>0.27083333333333298</v>
      </c>
      <c r="M118" s="21">
        <f>VLOOKUP(E118+1,table,2,)</f>
        <v>0.28125</v>
      </c>
      <c r="N118" s="22">
        <f>(E118-D118+1)/4</f>
        <v>0.25</v>
      </c>
      <c r="O118" s="19">
        <f>IF(G118&lt;13,H118*N118*2,IF(G118&gt;12, 25, 0))</f>
        <v>0.5</v>
      </c>
      <c r="P118"/>
      <c r="Q118"/>
      <c r="S118" s="26"/>
      <c r="U118" s="7"/>
      <c r="V118" s="8"/>
    </row>
    <row r="119" spans="1:22" x14ac:dyDescent="0.25">
      <c r="A119">
        <v>18475</v>
      </c>
      <c r="B119" t="s">
        <v>23</v>
      </c>
      <c r="C119" s="34">
        <v>41943</v>
      </c>
      <c r="D119">
        <v>5</v>
      </c>
      <c r="E119">
        <v>5</v>
      </c>
      <c r="F119">
        <v>4</v>
      </c>
      <c r="G119">
        <v>4</v>
      </c>
      <c r="H119" s="22">
        <f>IF(G119&lt;13,G119-F119+1,IF(F119=G119,0,7-F119+1))</f>
        <v>1</v>
      </c>
      <c r="I119" s="23">
        <f>IF(F119&lt;8,O119,0)</f>
        <v>0.5</v>
      </c>
      <c r="J119" s="24">
        <f>IF(F119&gt;7,IF(F119&lt;13,O119,0),0)</f>
        <v>0</v>
      </c>
      <c r="K119" s="25">
        <f>IF(F119&gt;12,O119,0)</f>
        <v>0</v>
      </c>
      <c r="L119" s="20">
        <f>VLOOKUP(D119,table,2,)</f>
        <v>0.30208333333333298</v>
      </c>
      <c r="M119" s="21">
        <f>VLOOKUP(E119+1,table,2,)</f>
        <v>0.3125</v>
      </c>
      <c r="N119" s="22">
        <f>(E119-D119+1)/4</f>
        <v>0.25</v>
      </c>
      <c r="O119" s="19">
        <f>IF(G119&lt;13,H119*N119*2,IF(G119&gt;12, 25, 0))</f>
        <v>0.5</v>
      </c>
      <c r="P119"/>
      <c r="Q119"/>
      <c r="S119" s="26"/>
      <c r="U119" s="7"/>
      <c r="V119" s="8"/>
    </row>
    <row r="120" spans="1:22" x14ac:dyDescent="0.25">
      <c r="A120">
        <v>18476</v>
      </c>
      <c r="B120" t="s">
        <v>23</v>
      </c>
      <c r="C120" s="34">
        <v>41943</v>
      </c>
      <c r="D120">
        <v>4</v>
      </c>
      <c r="E120">
        <v>4</v>
      </c>
      <c r="F120">
        <v>4</v>
      </c>
      <c r="G120">
        <v>4</v>
      </c>
      <c r="H120" s="22">
        <f>IF(G120&lt;13,G120-F120+1,IF(F120=G120,0,7-F120+1))</f>
        <v>1</v>
      </c>
      <c r="I120" s="23">
        <f>IF(F120&lt;8,O120,0)</f>
        <v>0.5</v>
      </c>
      <c r="J120" s="24">
        <f>IF(F120&gt;7,IF(F120&lt;13,O120,0),0)</f>
        <v>0</v>
      </c>
      <c r="K120" s="25">
        <f>IF(F120&gt;12,O120,0)</f>
        <v>0</v>
      </c>
      <c r="L120" s="20">
        <f>VLOOKUP(D120,table,2,)</f>
        <v>0.29166666666666702</v>
      </c>
      <c r="M120" s="21">
        <f>VLOOKUP(E120+1,table,2,)</f>
        <v>0.30208333333333298</v>
      </c>
      <c r="N120" s="22">
        <f>(E120-D120+1)/4</f>
        <v>0.25</v>
      </c>
      <c r="O120" s="19">
        <f>IF(G120&lt;13,H120*N120*2,IF(G120&gt;12, 25, 0))</f>
        <v>0.5</v>
      </c>
      <c r="P120"/>
      <c r="Q120"/>
      <c r="S120" s="26"/>
      <c r="U120" s="7"/>
      <c r="V120" s="8"/>
    </row>
    <row r="121" spans="1:22" x14ac:dyDescent="0.25">
      <c r="A121">
        <v>18477</v>
      </c>
      <c r="B121" t="s">
        <v>23</v>
      </c>
      <c r="C121" s="34">
        <v>41943</v>
      </c>
      <c r="D121">
        <v>3</v>
      </c>
      <c r="E121">
        <v>3</v>
      </c>
      <c r="F121">
        <v>4</v>
      </c>
      <c r="G121">
        <v>4</v>
      </c>
      <c r="H121" s="22">
        <f>IF(G121&lt;13,G121-F121+1,IF(F121=G121,0,7-F121+1))</f>
        <v>1</v>
      </c>
      <c r="I121" s="23">
        <f>IF(F121&lt;8,O121,0)</f>
        <v>0.5</v>
      </c>
      <c r="J121" s="24">
        <f>IF(F121&gt;7,IF(F121&lt;13,O121,0),0)</f>
        <v>0</v>
      </c>
      <c r="K121" s="25">
        <f>IF(F121&gt;12,O121,0)</f>
        <v>0</v>
      </c>
      <c r="L121" s="20">
        <f>VLOOKUP(D121,table,2,)</f>
        <v>0.28125</v>
      </c>
      <c r="M121" s="21">
        <f>VLOOKUP(E121+1,table,2,)</f>
        <v>0.29166666666666702</v>
      </c>
      <c r="N121" s="22">
        <f>(E121-D121+1)/4</f>
        <v>0.25</v>
      </c>
      <c r="O121" s="19">
        <f>IF(G121&lt;13,H121*N121*2,IF(G121&gt;12, 25, 0))</f>
        <v>0.5</v>
      </c>
      <c r="P121"/>
      <c r="Q121"/>
      <c r="S121" s="26"/>
      <c r="U121" s="7"/>
      <c r="V121" s="8"/>
    </row>
    <row r="122" spans="1:22" x14ac:dyDescent="0.25">
      <c r="A122">
        <v>18478</v>
      </c>
      <c r="B122" t="s">
        <v>23</v>
      </c>
      <c r="C122" s="34">
        <v>41943</v>
      </c>
      <c r="D122">
        <v>2</v>
      </c>
      <c r="E122">
        <v>2</v>
      </c>
      <c r="F122">
        <v>4</v>
      </c>
      <c r="G122">
        <v>4</v>
      </c>
      <c r="H122" s="22">
        <f>IF(G122&lt;13,G122-F122+1,IF(F122=G122,0,7-F122+1))</f>
        <v>1</v>
      </c>
      <c r="I122" s="23">
        <f>IF(F122&lt;8,O122,0)</f>
        <v>0.5</v>
      </c>
      <c r="J122" s="24">
        <f>IF(F122&gt;7,IF(F122&lt;13,O122,0),0)</f>
        <v>0</v>
      </c>
      <c r="K122" s="25">
        <f>IF(F122&gt;12,O122,0)</f>
        <v>0</v>
      </c>
      <c r="L122" s="20">
        <f>VLOOKUP(D122,table,2,)</f>
        <v>0.27083333333333298</v>
      </c>
      <c r="M122" s="21">
        <f>VLOOKUP(E122+1,table,2,)</f>
        <v>0.28125</v>
      </c>
      <c r="N122" s="22">
        <f>(E122-D122+1)/4</f>
        <v>0.25</v>
      </c>
      <c r="O122" s="19">
        <f>IF(G122&lt;13,H122*N122*2,IF(G122&gt;12, 25, 0))</f>
        <v>0.5</v>
      </c>
      <c r="P122"/>
      <c r="Q122"/>
      <c r="S122" s="26"/>
      <c r="U122" s="7"/>
      <c r="V122" s="8"/>
    </row>
    <row r="123" spans="1:22" x14ac:dyDescent="0.25">
      <c r="A123">
        <v>18584</v>
      </c>
      <c r="B123" t="s">
        <v>23</v>
      </c>
      <c r="C123" s="34">
        <v>41950</v>
      </c>
      <c r="D123">
        <v>5</v>
      </c>
      <c r="E123">
        <v>5</v>
      </c>
      <c r="F123">
        <v>7</v>
      </c>
      <c r="G123">
        <v>7</v>
      </c>
      <c r="H123" s="22">
        <f>IF(G123&lt;13,G123-F123+1,IF(F123=G123,0,7-F123+1))</f>
        <v>1</v>
      </c>
      <c r="I123" s="23">
        <f>IF(F123&lt;8,O123,0)</f>
        <v>0.5</v>
      </c>
      <c r="J123" s="24">
        <f>IF(F123&gt;7,IF(F123&lt;13,O123,0),0)</f>
        <v>0</v>
      </c>
      <c r="K123" s="25">
        <f>IF(F123&gt;12,O123,0)</f>
        <v>0</v>
      </c>
      <c r="L123" s="20">
        <f>VLOOKUP(D123,table,2,)</f>
        <v>0.30208333333333298</v>
      </c>
      <c r="M123" s="21">
        <f>VLOOKUP(E123+1,table,2,)</f>
        <v>0.3125</v>
      </c>
      <c r="N123" s="22">
        <f>(E123-D123+1)/4</f>
        <v>0.25</v>
      </c>
      <c r="O123" s="19">
        <f>IF(G123&lt;13,H123*N123*2,IF(G123&gt;12, 25, 0))</f>
        <v>0.5</v>
      </c>
      <c r="P123"/>
      <c r="Q123"/>
      <c r="S123" s="26"/>
      <c r="U123" s="7"/>
      <c r="V123" s="8"/>
    </row>
    <row r="124" spans="1:22" x14ac:dyDescent="0.25">
      <c r="A124">
        <v>18519</v>
      </c>
      <c r="B124" t="s">
        <v>23</v>
      </c>
      <c r="C124" s="34">
        <v>41946</v>
      </c>
      <c r="D124">
        <v>5</v>
      </c>
      <c r="E124">
        <v>5</v>
      </c>
      <c r="F124">
        <v>7</v>
      </c>
      <c r="G124">
        <v>7</v>
      </c>
      <c r="H124" s="22">
        <f>IF(G124&lt;13,G124-F124+1,IF(F124=G124,0,7-F124+1))</f>
        <v>1</v>
      </c>
      <c r="I124" s="23">
        <f>IF(F124&lt;8,O124,0)</f>
        <v>0.5</v>
      </c>
      <c r="J124" s="24">
        <f>IF(F124&gt;7,IF(F124&lt;13,O124,0),0)</f>
        <v>0</v>
      </c>
      <c r="K124" s="25">
        <f>IF(F124&gt;12,O124,0)</f>
        <v>0</v>
      </c>
      <c r="L124" s="20">
        <f>VLOOKUP(D124,table,2,)</f>
        <v>0.30208333333333298</v>
      </c>
      <c r="M124" s="21">
        <f>VLOOKUP(E124+1,table,2,)</f>
        <v>0.3125</v>
      </c>
      <c r="N124" s="22">
        <f>(E124-D124+1)/4</f>
        <v>0.25</v>
      </c>
      <c r="O124" s="19">
        <f>IF(G124&lt;13,H124*N124*2,IF(G124&gt;12, 25, 0))</f>
        <v>0.5</v>
      </c>
      <c r="P124"/>
      <c r="Q124"/>
      <c r="S124" s="26"/>
      <c r="U124" s="7"/>
      <c r="V124" s="8"/>
    </row>
    <row r="125" spans="1:22" x14ac:dyDescent="0.25">
      <c r="A125">
        <v>18520</v>
      </c>
      <c r="B125" t="s">
        <v>23</v>
      </c>
      <c r="C125" s="34">
        <v>41946</v>
      </c>
      <c r="D125">
        <v>4</v>
      </c>
      <c r="E125">
        <v>4</v>
      </c>
      <c r="F125">
        <v>7</v>
      </c>
      <c r="G125">
        <v>7</v>
      </c>
      <c r="H125" s="22">
        <f>IF(G125&lt;13,G125-F125+1,IF(F125=G125,0,7-F125+1))</f>
        <v>1</v>
      </c>
      <c r="I125" s="23">
        <f>IF(F125&lt;8,O125,0)</f>
        <v>0.5</v>
      </c>
      <c r="J125" s="24">
        <f>IF(F125&gt;7,IF(F125&lt;13,O125,0),0)</f>
        <v>0</v>
      </c>
      <c r="K125" s="25">
        <f>IF(F125&gt;12,O125,0)</f>
        <v>0</v>
      </c>
      <c r="L125" s="20">
        <f>VLOOKUP(D125,table,2,)</f>
        <v>0.29166666666666702</v>
      </c>
      <c r="M125" s="21">
        <f>VLOOKUP(E125+1,table,2,)</f>
        <v>0.30208333333333298</v>
      </c>
      <c r="N125" s="22">
        <f>(E125-D125+1)/4</f>
        <v>0.25</v>
      </c>
      <c r="O125" s="19">
        <f>IF(G125&lt;13,H125*N125*2,IF(G125&gt;12, 25, 0))</f>
        <v>0.5</v>
      </c>
      <c r="P125"/>
      <c r="Q125"/>
      <c r="S125" s="26"/>
      <c r="U125" s="7"/>
      <c r="V125" s="8"/>
    </row>
    <row r="126" spans="1:22" x14ac:dyDescent="0.25">
      <c r="A126">
        <v>18521</v>
      </c>
      <c r="B126" t="s">
        <v>23</v>
      </c>
      <c r="C126" s="34">
        <v>41946</v>
      </c>
      <c r="D126">
        <v>3</v>
      </c>
      <c r="E126">
        <v>3</v>
      </c>
      <c r="F126">
        <v>7</v>
      </c>
      <c r="G126">
        <v>7</v>
      </c>
      <c r="H126" s="22">
        <f>IF(G126&lt;13,G126-F126+1,IF(F126=G126,0,7-F126+1))</f>
        <v>1</v>
      </c>
      <c r="I126" s="23">
        <f>IF(F126&lt;8,O126,0)</f>
        <v>0.5</v>
      </c>
      <c r="J126" s="24">
        <f>IF(F126&gt;7,IF(F126&lt;13,O126,0),0)</f>
        <v>0</v>
      </c>
      <c r="K126" s="25">
        <f>IF(F126&gt;12,O126,0)</f>
        <v>0</v>
      </c>
      <c r="L126" s="20">
        <f>VLOOKUP(D126,table,2,)</f>
        <v>0.28125</v>
      </c>
      <c r="M126" s="21">
        <f>VLOOKUP(E126+1,table,2,)</f>
        <v>0.29166666666666702</v>
      </c>
      <c r="N126" s="22">
        <f>(E126-D126+1)/4</f>
        <v>0.25</v>
      </c>
      <c r="O126" s="19">
        <f>IF(G126&lt;13,H126*N126*2,IF(G126&gt;12, 25, 0))</f>
        <v>0.5</v>
      </c>
      <c r="P126"/>
      <c r="Q126"/>
      <c r="S126" s="26"/>
      <c r="U126" s="7"/>
      <c r="V126" s="8"/>
    </row>
    <row r="127" spans="1:22" x14ac:dyDescent="0.25">
      <c r="A127">
        <v>18522</v>
      </c>
      <c r="B127" t="s">
        <v>23</v>
      </c>
      <c r="C127" s="34">
        <v>41946</v>
      </c>
      <c r="D127">
        <v>2</v>
      </c>
      <c r="E127">
        <v>2</v>
      </c>
      <c r="F127">
        <v>7</v>
      </c>
      <c r="G127">
        <v>7</v>
      </c>
      <c r="H127" s="22">
        <f>IF(G127&lt;13,G127-F127+1,IF(F127=G127,0,7-F127+1))</f>
        <v>1</v>
      </c>
      <c r="I127" s="23">
        <f>IF(F127&lt;8,O127,0)</f>
        <v>0.5</v>
      </c>
      <c r="J127" s="24">
        <f>IF(F127&gt;7,IF(F127&lt;13,O127,0),0)</f>
        <v>0</v>
      </c>
      <c r="K127" s="25">
        <f>IF(F127&gt;12,O127,0)</f>
        <v>0</v>
      </c>
      <c r="L127" s="20">
        <f>VLOOKUP(D127,table,2,)</f>
        <v>0.27083333333333298</v>
      </c>
      <c r="M127" s="21">
        <f>VLOOKUP(E127+1,table,2,)</f>
        <v>0.28125</v>
      </c>
      <c r="N127" s="22">
        <f>(E127-D127+1)/4</f>
        <v>0.25</v>
      </c>
      <c r="O127" s="19">
        <f>IF(G127&lt;13,H127*N127*2,IF(G127&gt;12, 25, 0))</f>
        <v>0.5</v>
      </c>
      <c r="P127"/>
      <c r="Q127"/>
      <c r="S127" s="26"/>
      <c r="U127" s="7"/>
      <c r="V127" s="8"/>
    </row>
    <row r="128" spans="1:22" x14ac:dyDescent="0.25">
      <c r="A128">
        <v>18523</v>
      </c>
      <c r="B128" t="s">
        <v>23</v>
      </c>
      <c r="C128" s="34">
        <v>41946</v>
      </c>
      <c r="D128">
        <v>5</v>
      </c>
      <c r="E128">
        <v>5</v>
      </c>
      <c r="F128">
        <v>6</v>
      </c>
      <c r="G128">
        <v>6</v>
      </c>
      <c r="H128" s="22">
        <f>IF(G128&lt;13,G128-F128+1,IF(F128=G128,0,7-F128+1))</f>
        <v>1</v>
      </c>
      <c r="I128" s="23">
        <f>IF(F128&lt;8,O128,0)</f>
        <v>0.5</v>
      </c>
      <c r="J128" s="24">
        <f>IF(F128&gt;7,IF(F128&lt;13,O128,0),0)</f>
        <v>0</v>
      </c>
      <c r="K128" s="25">
        <f>IF(F128&gt;12,O128,0)</f>
        <v>0</v>
      </c>
      <c r="L128" s="20">
        <f>VLOOKUP(D128,table,2,)</f>
        <v>0.30208333333333298</v>
      </c>
      <c r="M128" s="21">
        <f>VLOOKUP(E128+1,table,2,)</f>
        <v>0.3125</v>
      </c>
      <c r="N128" s="22">
        <f>(E128-D128+1)/4</f>
        <v>0.25</v>
      </c>
      <c r="O128" s="19">
        <f>IF(G128&lt;13,H128*N128*2,IF(G128&gt;12, 25, 0))</f>
        <v>0.5</v>
      </c>
      <c r="S128" s="26"/>
      <c r="U128" s="7"/>
      <c r="V128" s="8"/>
    </row>
    <row r="129" spans="1:22" x14ac:dyDescent="0.25">
      <c r="A129">
        <v>18524</v>
      </c>
      <c r="B129" t="s">
        <v>23</v>
      </c>
      <c r="C129" s="34">
        <v>41946</v>
      </c>
      <c r="D129">
        <v>4</v>
      </c>
      <c r="E129">
        <v>4</v>
      </c>
      <c r="F129">
        <v>6</v>
      </c>
      <c r="G129">
        <v>6</v>
      </c>
      <c r="H129" s="22">
        <f>IF(G129&lt;13,G129-F129+1,IF(F129=G129,0,7-F129+1))</f>
        <v>1</v>
      </c>
      <c r="I129" s="23">
        <f>IF(F129&lt;8,O129,0)</f>
        <v>0.5</v>
      </c>
      <c r="J129" s="24">
        <f>IF(F129&gt;7,IF(F129&lt;13,O129,0),0)</f>
        <v>0</v>
      </c>
      <c r="K129" s="25">
        <f>IF(F129&gt;12,O129,0)</f>
        <v>0</v>
      </c>
      <c r="L129" s="20">
        <f>VLOOKUP(D129,table,2,)</f>
        <v>0.29166666666666702</v>
      </c>
      <c r="M129" s="21">
        <f>VLOOKUP(E129+1,table,2,)</f>
        <v>0.30208333333333298</v>
      </c>
      <c r="N129" s="22">
        <f>(E129-D129+1)/4</f>
        <v>0.25</v>
      </c>
      <c r="O129" s="19">
        <f>IF(G129&lt;13,H129*N129*2,IF(G129&gt;12, 25, 0))</f>
        <v>0.5</v>
      </c>
      <c r="S129" s="26"/>
      <c r="U129" s="7"/>
      <c r="V129" s="8"/>
    </row>
    <row r="130" spans="1:22" x14ac:dyDescent="0.25">
      <c r="A130">
        <v>18525</v>
      </c>
      <c r="B130" t="s">
        <v>23</v>
      </c>
      <c r="C130" s="34">
        <v>41946</v>
      </c>
      <c r="D130">
        <v>3</v>
      </c>
      <c r="E130">
        <v>3</v>
      </c>
      <c r="F130">
        <v>6</v>
      </c>
      <c r="G130">
        <v>6</v>
      </c>
      <c r="H130" s="22">
        <f>IF(G130&lt;13,G130-F130+1,IF(F130=G130,0,7-F130+1))</f>
        <v>1</v>
      </c>
      <c r="I130" s="23">
        <f>IF(F130&lt;8,O130,0)</f>
        <v>0.5</v>
      </c>
      <c r="J130" s="24">
        <f>IF(F130&gt;7,IF(F130&lt;13,O130,0),0)</f>
        <v>0</v>
      </c>
      <c r="K130" s="25">
        <f>IF(F130&gt;12,O130,0)</f>
        <v>0</v>
      </c>
      <c r="L130" s="20">
        <f>VLOOKUP(D130,table,2,)</f>
        <v>0.28125</v>
      </c>
      <c r="M130" s="21">
        <f>VLOOKUP(E130+1,table,2,)</f>
        <v>0.29166666666666702</v>
      </c>
      <c r="N130" s="22">
        <f>(E130-D130+1)/4</f>
        <v>0.25</v>
      </c>
      <c r="O130" s="19">
        <f>IF(G130&lt;13,H130*N130*2,IF(G130&gt;12, 25, 0))</f>
        <v>0.5</v>
      </c>
      <c r="S130" s="26"/>
      <c r="U130" s="7"/>
      <c r="V130" s="8"/>
    </row>
    <row r="131" spans="1:22" x14ac:dyDescent="0.25">
      <c r="A131">
        <v>18526</v>
      </c>
      <c r="B131" t="s">
        <v>23</v>
      </c>
      <c r="C131" s="34">
        <v>41946</v>
      </c>
      <c r="D131">
        <v>2</v>
      </c>
      <c r="E131">
        <v>2</v>
      </c>
      <c r="F131">
        <v>6</v>
      </c>
      <c r="G131">
        <v>6</v>
      </c>
      <c r="H131" s="22">
        <f>IF(G131&lt;13,G131-F131+1,IF(F131=G131,0,7-F131+1))</f>
        <v>1</v>
      </c>
      <c r="I131" s="23">
        <f>IF(F131&lt;8,O131,0)</f>
        <v>0.5</v>
      </c>
      <c r="J131" s="24">
        <f>IF(F131&gt;7,IF(F131&lt;13,O131,0),0)</f>
        <v>0</v>
      </c>
      <c r="K131" s="25">
        <f>IF(F131&gt;12,O131,0)</f>
        <v>0</v>
      </c>
      <c r="L131" s="20">
        <f>VLOOKUP(D131,table,2,)</f>
        <v>0.27083333333333298</v>
      </c>
      <c r="M131" s="21">
        <f>VLOOKUP(E131+1,table,2,)</f>
        <v>0.28125</v>
      </c>
      <c r="N131" s="22">
        <f>(E131-D131+1)/4</f>
        <v>0.25</v>
      </c>
      <c r="O131" s="19">
        <f>IF(G131&lt;13,H131*N131*2,IF(G131&gt;12, 25, 0))</f>
        <v>0.5</v>
      </c>
      <c r="S131" s="26"/>
      <c r="U131" s="7"/>
      <c r="V131" s="8"/>
    </row>
    <row r="132" spans="1:22" x14ac:dyDescent="0.25">
      <c r="A132">
        <v>18537</v>
      </c>
      <c r="B132" t="s">
        <v>23</v>
      </c>
      <c r="C132" s="34">
        <v>41946</v>
      </c>
      <c r="D132">
        <v>5</v>
      </c>
      <c r="E132">
        <v>5</v>
      </c>
      <c r="F132">
        <v>5</v>
      </c>
      <c r="G132">
        <v>5</v>
      </c>
      <c r="H132" s="22">
        <f>IF(G132&lt;13,G132-F132+1,IF(F132=G132,0,7-F132+1))</f>
        <v>1</v>
      </c>
      <c r="I132" s="23">
        <f>IF(F132&lt;8,O132,0)</f>
        <v>0.5</v>
      </c>
      <c r="J132" s="24">
        <f>IF(F132&gt;7,IF(F132&lt;13,O132,0),0)</f>
        <v>0</v>
      </c>
      <c r="K132" s="25">
        <f>IF(F132&gt;12,O132,0)</f>
        <v>0</v>
      </c>
      <c r="L132" s="20">
        <f>VLOOKUP(D132,table,2,)</f>
        <v>0.30208333333333298</v>
      </c>
      <c r="M132" s="21">
        <f>VLOOKUP(E132+1,table,2,)</f>
        <v>0.3125</v>
      </c>
      <c r="N132" s="22">
        <f>(E132-D132+1)/4</f>
        <v>0.25</v>
      </c>
      <c r="O132" s="19">
        <f>IF(G132&lt;13,H132*N132*2,IF(G132&gt;12, 25, 0))</f>
        <v>0.5</v>
      </c>
      <c r="S132" s="26"/>
      <c r="U132" s="7"/>
      <c r="V132" s="8"/>
    </row>
    <row r="133" spans="1:22" x14ac:dyDescent="0.25">
      <c r="A133">
        <v>18538</v>
      </c>
      <c r="B133" t="s">
        <v>23</v>
      </c>
      <c r="C133" s="34">
        <v>41946</v>
      </c>
      <c r="D133">
        <v>4</v>
      </c>
      <c r="E133">
        <v>4</v>
      </c>
      <c r="F133">
        <v>5</v>
      </c>
      <c r="G133">
        <v>5</v>
      </c>
      <c r="H133" s="22">
        <f>IF(G133&lt;13,G133-F133+1,IF(F133=G133,0,7-F133+1))</f>
        <v>1</v>
      </c>
      <c r="I133" s="23">
        <f>IF(F133&lt;8,O133,0)</f>
        <v>0.5</v>
      </c>
      <c r="J133" s="24">
        <f>IF(F133&gt;7,IF(F133&lt;13,O133,0),0)</f>
        <v>0</v>
      </c>
      <c r="K133" s="25">
        <f>IF(F133&gt;12,O133,0)</f>
        <v>0</v>
      </c>
      <c r="L133" s="20">
        <f>VLOOKUP(D133,table,2,)</f>
        <v>0.29166666666666702</v>
      </c>
      <c r="M133" s="21">
        <f>VLOOKUP(E133+1,table,2,)</f>
        <v>0.30208333333333298</v>
      </c>
      <c r="N133" s="22">
        <f>(E133-D133+1)/4</f>
        <v>0.25</v>
      </c>
      <c r="O133" s="19">
        <f>IF(G133&lt;13,H133*N133*2,IF(G133&gt;12, 25, 0))</f>
        <v>0.5</v>
      </c>
      <c r="S133" s="26"/>
      <c r="U133" s="7"/>
      <c r="V133" s="8"/>
    </row>
    <row r="134" spans="1:22" x14ac:dyDescent="0.25">
      <c r="A134">
        <v>18539</v>
      </c>
      <c r="B134" t="s">
        <v>23</v>
      </c>
      <c r="C134" s="34">
        <v>41946</v>
      </c>
      <c r="D134">
        <v>3</v>
      </c>
      <c r="E134">
        <v>3</v>
      </c>
      <c r="F134">
        <v>5</v>
      </c>
      <c r="G134">
        <v>5</v>
      </c>
      <c r="H134" s="22">
        <f>IF(G134&lt;13,G134-F134+1,IF(F134=G134,0,7-F134+1))</f>
        <v>1</v>
      </c>
      <c r="I134" s="23">
        <f>IF(F134&lt;8,O134,0)</f>
        <v>0.5</v>
      </c>
      <c r="J134" s="24">
        <f>IF(F134&gt;7,IF(F134&lt;13,O134,0),0)</f>
        <v>0</v>
      </c>
      <c r="K134" s="25">
        <f>IF(F134&gt;12,O134,0)</f>
        <v>0</v>
      </c>
      <c r="L134" s="20">
        <f>VLOOKUP(D134,table,2,)</f>
        <v>0.28125</v>
      </c>
      <c r="M134" s="21">
        <f>VLOOKUP(E134+1,table,2,)</f>
        <v>0.29166666666666702</v>
      </c>
      <c r="N134" s="22">
        <f>(E134-D134+1)/4</f>
        <v>0.25</v>
      </c>
      <c r="O134" s="19">
        <f>IF(G134&lt;13,H134*N134*2,IF(G134&gt;12, 25, 0))</f>
        <v>0.5</v>
      </c>
      <c r="S134" s="26"/>
      <c r="U134" s="7"/>
      <c r="V134" s="8"/>
    </row>
    <row r="135" spans="1:22" x14ac:dyDescent="0.25">
      <c r="A135">
        <v>18540</v>
      </c>
      <c r="B135" t="s">
        <v>23</v>
      </c>
      <c r="C135" s="34">
        <v>41946</v>
      </c>
      <c r="D135">
        <v>5</v>
      </c>
      <c r="E135">
        <v>5</v>
      </c>
      <c r="F135">
        <v>4</v>
      </c>
      <c r="G135">
        <v>4</v>
      </c>
      <c r="H135" s="22">
        <f>IF(G135&lt;13,G135-F135+1,IF(F135=G135,0,7-F135+1))</f>
        <v>1</v>
      </c>
      <c r="I135" s="23">
        <f>IF(F135&lt;8,O135,0)</f>
        <v>0.5</v>
      </c>
      <c r="J135" s="24">
        <f>IF(F135&gt;7,IF(F135&lt;13,O135,0),0)</f>
        <v>0</v>
      </c>
      <c r="K135" s="25">
        <f>IF(F135&gt;12,O135,0)</f>
        <v>0</v>
      </c>
      <c r="L135" s="20">
        <f>VLOOKUP(D135,table,2,)</f>
        <v>0.30208333333333298</v>
      </c>
      <c r="M135" s="21">
        <f>VLOOKUP(E135+1,table,2,)</f>
        <v>0.3125</v>
      </c>
      <c r="N135" s="22">
        <f>(E135-D135+1)/4</f>
        <v>0.25</v>
      </c>
      <c r="O135" s="19">
        <f>IF(G135&lt;13,H135*N135*2,IF(G135&gt;12, 25, 0))</f>
        <v>0.5</v>
      </c>
      <c r="S135" s="26"/>
      <c r="U135" s="7"/>
      <c r="V135" s="8"/>
    </row>
    <row r="136" spans="1:22" x14ac:dyDescent="0.25">
      <c r="A136">
        <v>18541</v>
      </c>
      <c r="B136" t="s">
        <v>23</v>
      </c>
      <c r="C136" s="34">
        <v>41946</v>
      </c>
      <c r="D136">
        <v>4</v>
      </c>
      <c r="E136">
        <v>4</v>
      </c>
      <c r="F136">
        <v>4</v>
      </c>
      <c r="G136">
        <v>4</v>
      </c>
      <c r="H136" s="22">
        <f>IF(G136&lt;13,G136-F136+1,IF(F136=G136,0,7-F136+1))</f>
        <v>1</v>
      </c>
      <c r="I136" s="23">
        <f>IF(F136&lt;8,O136,0)</f>
        <v>0.5</v>
      </c>
      <c r="J136" s="24">
        <f>IF(F136&gt;7,IF(F136&lt;13,O136,0),0)</f>
        <v>0</v>
      </c>
      <c r="K136" s="25">
        <f>IF(F136&gt;12,O136,0)</f>
        <v>0</v>
      </c>
      <c r="L136" s="20">
        <f>VLOOKUP(D136,table,2,)</f>
        <v>0.29166666666666702</v>
      </c>
      <c r="M136" s="21">
        <f>VLOOKUP(E136+1,table,2,)</f>
        <v>0.30208333333333298</v>
      </c>
      <c r="N136" s="22">
        <f>(E136-D136+1)/4</f>
        <v>0.25</v>
      </c>
      <c r="O136" s="19">
        <f>IF(G136&lt;13,H136*N136*2,IF(G136&gt;12, 25, 0))</f>
        <v>0.5</v>
      </c>
      <c r="S136" s="26"/>
      <c r="U136" s="7"/>
      <c r="V136" s="8"/>
    </row>
    <row r="137" spans="1:22" x14ac:dyDescent="0.25">
      <c r="A137">
        <v>18542</v>
      </c>
      <c r="B137" t="s">
        <v>23</v>
      </c>
      <c r="C137" s="34">
        <v>41946</v>
      </c>
      <c r="D137">
        <v>3</v>
      </c>
      <c r="E137">
        <v>3</v>
      </c>
      <c r="F137">
        <v>4</v>
      </c>
      <c r="G137">
        <v>4</v>
      </c>
      <c r="H137" s="22">
        <f>IF(G137&lt;13,G137-F137+1,IF(F137=G137,0,7-F137+1))</f>
        <v>1</v>
      </c>
      <c r="I137" s="23">
        <f>IF(F137&lt;8,O137,0)</f>
        <v>0.5</v>
      </c>
      <c r="J137" s="24">
        <f>IF(F137&gt;7,IF(F137&lt;13,O137,0),0)</f>
        <v>0</v>
      </c>
      <c r="K137" s="25">
        <f>IF(F137&gt;12,O137,0)</f>
        <v>0</v>
      </c>
      <c r="L137" s="20">
        <f>VLOOKUP(D137,table,2,)</f>
        <v>0.28125</v>
      </c>
      <c r="M137" s="21">
        <f>VLOOKUP(E137+1,table,2,)</f>
        <v>0.29166666666666702</v>
      </c>
      <c r="N137" s="22">
        <f>(E137-D137+1)/4</f>
        <v>0.25</v>
      </c>
      <c r="O137" s="19">
        <f>IF(G137&lt;13,H137*N137*2,IF(G137&gt;12, 25, 0))</f>
        <v>0.5</v>
      </c>
      <c r="S137" s="26"/>
      <c r="U137" s="7"/>
      <c r="V137" s="8"/>
    </row>
    <row r="138" spans="1:22" x14ac:dyDescent="0.25">
      <c r="A138">
        <v>18543</v>
      </c>
      <c r="B138" t="s">
        <v>23</v>
      </c>
      <c r="C138" s="34">
        <v>41946</v>
      </c>
      <c r="D138">
        <v>5</v>
      </c>
      <c r="E138">
        <v>5</v>
      </c>
      <c r="F138">
        <v>3</v>
      </c>
      <c r="G138">
        <v>3</v>
      </c>
      <c r="H138" s="22">
        <f>IF(G138&lt;13,G138-F138+1,IF(F138=G138,0,7-F138+1))</f>
        <v>1</v>
      </c>
      <c r="I138" s="23">
        <f>IF(F138&lt;8,O138,0)</f>
        <v>0.5</v>
      </c>
      <c r="J138" s="24">
        <f>IF(F138&gt;7,IF(F138&lt;13,O138,0),0)</f>
        <v>0</v>
      </c>
      <c r="K138" s="25">
        <f>IF(F138&gt;12,O138,0)</f>
        <v>0</v>
      </c>
      <c r="L138" s="20">
        <f>VLOOKUP(D138,table,2,)</f>
        <v>0.30208333333333298</v>
      </c>
      <c r="M138" s="21">
        <f>VLOOKUP(E138+1,table,2,)</f>
        <v>0.3125</v>
      </c>
      <c r="N138" s="22">
        <f>(E138-D138+1)/4</f>
        <v>0.25</v>
      </c>
      <c r="O138" s="19">
        <f>IF(G138&lt;13,H138*N138*2,IF(G138&gt;12, 25, 0))</f>
        <v>0.5</v>
      </c>
      <c r="S138" s="26"/>
      <c r="U138" s="7"/>
      <c r="V138" s="8"/>
    </row>
    <row r="139" spans="1:22" x14ac:dyDescent="0.25">
      <c r="A139">
        <v>18544</v>
      </c>
      <c r="B139" t="s">
        <v>23</v>
      </c>
      <c r="C139" s="34">
        <v>41946</v>
      </c>
      <c r="D139">
        <v>4</v>
      </c>
      <c r="E139">
        <v>4</v>
      </c>
      <c r="F139">
        <v>3</v>
      </c>
      <c r="G139">
        <v>3</v>
      </c>
      <c r="H139" s="22">
        <f>IF(G139&lt;13,G139-F139+1,IF(F139=G139,0,7-F139+1))</f>
        <v>1</v>
      </c>
      <c r="I139" s="23">
        <f>IF(F139&lt;8,O139,0)</f>
        <v>0.5</v>
      </c>
      <c r="J139" s="24">
        <f>IF(F139&gt;7,IF(F139&lt;13,O139,0),0)</f>
        <v>0</v>
      </c>
      <c r="K139" s="25">
        <f>IF(F139&gt;12,O139,0)</f>
        <v>0</v>
      </c>
      <c r="L139" s="20">
        <f>VLOOKUP(D139,table,2,)</f>
        <v>0.29166666666666702</v>
      </c>
      <c r="M139" s="21">
        <f>VLOOKUP(E139+1,table,2,)</f>
        <v>0.30208333333333298</v>
      </c>
      <c r="N139" s="22">
        <f>(E139-D139+1)/4</f>
        <v>0.25</v>
      </c>
      <c r="O139" s="19">
        <f>IF(G139&lt;13,H139*N139*2,IF(G139&gt;12, 25, 0))</f>
        <v>0.5</v>
      </c>
      <c r="S139" s="26"/>
      <c r="U139" s="7"/>
      <c r="V139" s="8"/>
    </row>
    <row r="140" spans="1:22" x14ac:dyDescent="0.25">
      <c r="A140">
        <v>18545</v>
      </c>
      <c r="B140" t="s">
        <v>23</v>
      </c>
      <c r="C140" s="34">
        <v>41946</v>
      </c>
      <c r="D140">
        <v>3</v>
      </c>
      <c r="E140">
        <v>3</v>
      </c>
      <c r="F140">
        <v>3</v>
      </c>
      <c r="G140">
        <v>3</v>
      </c>
      <c r="H140" s="22">
        <f>IF(G140&lt;13,G140-F140+1,IF(F140=G140,0,7-F140+1))</f>
        <v>1</v>
      </c>
      <c r="I140" s="23">
        <f>IF(F140&lt;8,O140,0)</f>
        <v>0.5</v>
      </c>
      <c r="J140" s="24">
        <f>IF(F140&gt;7,IF(F140&lt;13,O140,0),0)</f>
        <v>0</v>
      </c>
      <c r="K140" s="25">
        <f>IF(F140&gt;12,O140,0)</f>
        <v>0</v>
      </c>
      <c r="L140" s="20">
        <f>VLOOKUP(D140,table,2,)</f>
        <v>0.28125</v>
      </c>
      <c r="M140" s="21">
        <f>VLOOKUP(E140+1,table,2,)</f>
        <v>0.29166666666666702</v>
      </c>
      <c r="N140" s="22">
        <f>(E140-D140+1)/4</f>
        <v>0.25</v>
      </c>
      <c r="O140" s="19">
        <f>IF(G140&lt;13,H140*N140*2,IF(G140&gt;12, 25, 0))</f>
        <v>0.5</v>
      </c>
      <c r="S140" s="26"/>
      <c r="U140" s="7"/>
      <c r="V140" s="8"/>
    </row>
    <row r="141" spans="1:22" x14ac:dyDescent="0.25">
      <c r="A141">
        <v>18585</v>
      </c>
      <c r="B141" t="s">
        <v>23</v>
      </c>
      <c r="C141" s="34">
        <v>41950</v>
      </c>
      <c r="D141">
        <v>4</v>
      </c>
      <c r="E141">
        <v>4</v>
      </c>
      <c r="F141">
        <v>7</v>
      </c>
      <c r="G141">
        <v>7</v>
      </c>
      <c r="H141" s="22">
        <f>IF(G141&lt;13,G141-F141+1,IF(F141=G141,0,7-F141+1))</f>
        <v>1</v>
      </c>
      <c r="I141" s="23">
        <f>IF(F141&lt;8,O141,0)</f>
        <v>0.5</v>
      </c>
      <c r="J141" s="24">
        <f>IF(F141&gt;7,IF(F141&lt;13,O141,0),0)</f>
        <v>0</v>
      </c>
      <c r="K141" s="25">
        <f>IF(F141&gt;12,O141,0)</f>
        <v>0</v>
      </c>
      <c r="L141" s="20">
        <f>VLOOKUP(D141,table,2,)</f>
        <v>0.29166666666666702</v>
      </c>
      <c r="M141" s="21">
        <f>VLOOKUP(E141+1,table,2,)</f>
        <v>0.30208333333333298</v>
      </c>
      <c r="N141" s="22">
        <f>(E141-D141+1)/4</f>
        <v>0.25</v>
      </c>
      <c r="O141" s="19">
        <f>IF(G141&lt;13,H141*N141*2,IF(G141&gt;12, 25, 0))</f>
        <v>0.5</v>
      </c>
      <c r="S141" s="26"/>
      <c r="U141" s="7"/>
      <c r="V141" s="8"/>
    </row>
    <row r="142" spans="1:22" x14ac:dyDescent="0.25">
      <c r="A142">
        <v>18586</v>
      </c>
      <c r="B142" t="s">
        <v>23</v>
      </c>
      <c r="C142" s="34">
        <v>41950</v>
      </c>
      <c r="D142">
        <v>3</v>
      </c>
      <c r="E142">
        <v>3</v>
      </c>
      <c r="F142">
        <v>7</v>
      </c>
      <c r="G142">
        <v>7</v>
      </c>
      <c r="H142" s="22">
        <f>IF(G142&lt;13,G142-F142+1,IF(F142=G142,0,7-F142+1))</f>
        <v>1</v>
      </c>
      <c r="I142" s="23">
        <f>IF(F142&lt;8,O142,0)</f>
        <v>0.5</v>
      </c>
      <c r="J142" s="24">
        <f>IF(F142&gt;7,IF(F142&lt;13,O142,0),0)</f>
        <v>0</v>
      </c>
      <c r="K142" s="25">
        <f>IF(F142&gt;12,O142,0)</f>
        <v>0</v>
      </c>
      <c r="L142" s="20">
        <f>VLOOKUP(D142,table,2,)</f>
        <v>0.28125</v>
      </c>
      <c r="M142" s="21">
        <f>VLOOKUP(E142+1,table,2,)</f>
        <v>0.29166666666666702</v>
      </c>
      <c r="N142" s="22">
        <f>(E142-D142+1)/4</f>
        <v>0.25</v>
      </c>
      <c r="O142" s="19">
        <f>IF(G142&lt;13,H142*N142*2,IF(G142&gt;12, 25, 0))</f>
        <v>0.5</v>
      </c>
      <c r="S142" s="26"/>
      <c r="U142" s="7"/>
      <c r="V142" s="8"/>
    </row>
    <row r="143" spans="1:22" x14ac:dyDescent="0.25">
      <c r="A143">
        <v>18587</v>
      </c>
      <c r="B143" t="s">
        <v>23</v>
      </c>
      <c r="C143" s="34">
        <v>41950</v>
      </c>
      <c r="D143">
        <v>2</v>
      </c>
      <c r="E143">
        <v>2</v>
      </c>
      <c r="F143">
        <v>7</v>
      </c>
      <c r="G143">
        <v>7</v>
      </c>
      <c r="H143" s="22">
        <f>IF(G143&lt;13,G143-F143+1,IF(F143=G143,0,7-F143+1))</f>
        <v>1</v>
      </c>
      <c r="I143" s="23">
        <f>IF(F143&lt;8,O143,0)</f>
        <v>0.5</v>
      </c>
      <c r="J143" s="24">
        <f>IF(F143&gt;7,IF(F143&lt;13,O143,0),0)</f>
        <v>0</v>
      </c>
      <c r="K143" s="25">
        <f>IF(F143&gt;12,O143,0)</f>
        <v>0</v>
      </c>
      <c r="L143" s="20">
        <f>VLOOKUP(D143,table,2,)</f>
        <v>0.27083333333333298</v>
      </c>
      <c r="M143" s="21">
        <f>VLOOKUP(E143+1,table,2,)</f>
        <v>0.28125</v>
      </c>
      <c r="N143" s="22">
        <f>(E143-D143+1)/4</f>
        <v>0.25</v>
      </c>
      <c r="O143" s="19">
        <f>IF(G143&lt;13,H143*N143*2,IF(G143&gt;12, 25, 0))</f>
        <v>0.5</v>
      </c>
      <c r="S143" s="26"/>
      <c r="U143" s="7"/>
      <c r="V143" s="8"/>
    </row>
    <row r="144" spans="1:22" x14ac:dyDescent="0.25">
      <c r="A144">
        <v>18588</v>
      </c>
      <c r="B144" t="s">
        <v>23</v>
      </c>
      <c r="C144" s="34">
        <v>41950</v>
      </c>
      <c r="D144">
        <v>5</v>
      </c>
      <c r="E144">
        <v>5</v>
      </c>
      <c r="F144">
        <v>6</v>
      </c>
      <c r="G144">
        <v>6</v>
      </c>
      <c r="H144" s="22">
        <f>IF(G144&lt;13,G144-F144+1,IF(F144=G144,0,7-F144+1))</f>
        <v>1</v>
      </c>
      <c r="I144" s="23">
        <f>IF(F144&lt;8,O144,0)</f>
        <v>0.5</v>
      </c>
      <c r="J144" s="24">
        <f>IF(F144&gt;7,IF(F144&lt;13,O144,0),0)</f>
        <v>0</v>
      </c>
      <c r="K144" s="25">
        <f>IF(F144&gt;12,O144,0)</f>
        <v>0</v>
      </c>
      <c r="L144" s="20">
        <f>VLOOKUP(D144,table,2,)</f>
        <v>0.30208333333333298</v>
      </c>
      <c r="M144" s="21">
        <f>VLOOKUP(E144+1,table,2,)</f>
        <v>0.3125</v>
      </c>
      <c r="N144" s="22">
        <f>(E144-D144+1)/4</f>
        <v>0.25</v>
      </c>
      <c r="O144" s="19">
        <f>IF(G144&lt;13,H144*N144*2,IF(G144&gt;12, 25, 0))</f>
        <v>0.5</v>
      </c>
      <c r="S144" s="26"/>
      <c r="U144" s="7"/>
      <c r="V144" s="8"/>
    </row>
    <row r="145" spans="1:22" x14ac:dyDescent="0.25">
      <c r="A145">
        <v>18589</v>
      </c>
      <c r="B145" t="s">
        <v>23</v>
      </c>
      <c r="C145" s="34">
        <v>41950</v>
      </c>
      <c r="D145">
        <v>4</v>
      </c>
      <c r="E145">
        <v>4</v>
      </c>
      <c r="F145">
        <v>6</v>
      </c>
      <c r="G145">
        <v>6</v>
      </c>
      <c r="H145" s="22">
        <f>IF(G145&lt;13,G145-F145+1,IF(F145=G145,0,7-F145+1))</f>
        <v>1</v>
      </c>
      <c r="I145" s="23">
        <f>IF(F145&lt;8,O145,0)</f>
        <v>0.5</v>
      </c>
      <c r="J145" s="24">
        <f>IF(F145&gt;7,IF(F145&lt;13,O145,0),0)</f>
        <v>0</v>
      </c>
      <c r="K145" s="25">
        <f>IF(F145&gt;12,O145,0)</f>
        <v>0</v>
      </c>
      <c r="L145" s="20">
        <f>VLOOKUP(D145,table,2,)</f>
        <v>0.29166666666666702</v>
      </c>
      <c r="M145" s="21">
        <f>VLOOKUP(E145+1,table,2,)</f>
        <v>0.30208333333333298</v>
      </c>
      <c r="N145" s="22">
        <f>(E145-D145+1)/4</f>
        <v>0.25</v>
      </c>
      <c r="O145" s="19">
        <f>IF(G145&lt;13,H145*N145*2,IF(G145&gt;12, 25, 0))</f>
        <v>0.5</v>
      </c>
      <c r="S145" s="26"/>
      <c r="U145" s="7"/>
      <c r="V145" s="8"/>
    </row>
    <row r="146" spans="1:22" x14ac:dyDescent="0.25">
      <c r="A146">
        <v>18590</v>
      </c>
      <c r="B146" t="s">
        <v>23</v>
      </c>
      <c r="C146" s="34">
        <v>41950</v>
      </c>
      <c r="D146">
        <v>3</v>
      </c>
      <c r="E146">
        <v>3</v>
      </c>
      <c r="F146">
        <v>6</v>
      </c>
      <c r="G146">
        <v>6</v>
      </c>
      <c r="H146" s="22">
        <f>IF(G146&lt;13,G146-F146+1,IF(F146=G146,0,7-F146+1))</f>
        <v>1</v>
      </c>
      <c r="I146" s="23">
        <f>IF(F146&lt;8,O146,0)</f>
        <v>0.5</v>
      </c>
      <c r="J146" s="24">
        <f>IF(F146&gt;7,IF(F146&lt;13,O146,0),0)</f>
        <v>0</v>
      </c>
      <c r="K146" s="25">
        <f>IF(F146&gt;12,O146,0)</f>
        <v>0</v>
      </c>
      <c r="L146" s="20">
        <f>VLOOKUP(D146,table,2,)</f>
        <v>0.28125</v>
      </c>
      <c r="M146" s="21">
        <f>VLOOKUP(E146+1,table,2,)</f>
        <v>0.29166666666666702</v>
      </c>
      <c r="N146" s="22">
        <f>(E146-D146+1)/4</f>
        <v>0.25</v>
      </c>
      <c r="O146" s="19">
        <f>IF(G146&lt;13,H146*N146*2,IF(G146&gt;12, 25, 0))</f>
        <v>0.5</v>
      </c>
      <c r="S146" s="26"/>
      <c r="U146" s="7"/>
      <c r="V146" s="8"/>
    </row>
    <row r="147" spans="1:22" x14ac:dyDescent="0.25">
      <c r="A147">
        <v>18591</v>
      </c>
      <c r="B147" t="s">
        <v>23</v>
      </c>
      <c r="C147" s="34">
        <v>41950</v>
      </c>
      <c r="D147">
        <v>2</v>
      </c>
      <c r="E147">
        <v>2</v>
      </c>
      <c r="F147">
        <v>6</v>
      </c>
      <c r="G147">
        <v>6</v>
      </c>
      <c r="H147" s="22">
        <f>IF(G147&lt;13,G147-F147+1,IF(F147=G147,0,7-F147+1))</f>
        <v>1</v>
      </c>
      <c r="I147" s="23">
        <f>IF(F147&lt;8,O147,0)</f>
        <v>0.5</v>
      </c>
      <c r="J147" s="24">
        <f>IF(F147&gt;7,IF(F147&lt;13,O147,0),0)</f>
        <v>0</v>
      </c>
      <c r="K147" s="25">
        <f>IF(F147&gt;12,O147,0)</f>
        <v>0</v>
      </c>
      <c r="L147" s="20">
        <f>VLOOKUP(D147,table,2,)</f>
        <v>0.27083333333333298</v>
      </c>
      <c r="M147" s="21">
        <f>VLOOKUP(E147+1,table,2,)</f>
        <v>0.28125</v>
      </c>
      <c r="N147" s="22">
        <f>(E147-D147+1)/4</f>
        <v>0.25</v>
      </c>
      <c r="O147" s="19">
        <f>IF(G147&lt;13,H147*N147*2,IF(G147&gt;12, 25, 0))</f>
        <v>0.5</v>
      </c>
      <c r="S147" s="26"/>
      <c r="U147" s="7"/>
      <c r="V147" s="8"/>
    </row>
    <row r="148" spans="1:22" x14ac:dyDescent="0.25">
      <c r="A148">
        <v>18592</v>
      </c>
      <c r="B148" t="s">
        <v>23</v>
      </c>
      <c r="C148" s="34">
        <v>41950</v>
      </c>
      <c r="D148">
        <v>5</v>
      </c>
      <c r="E148">
        <v>5</v>
      </c>
      <c r="F148">
        <v>5</v>
      </c>
      <c r="G148">
        <v>5</v>
      </c>
      <c r="H148" s="22">
        <f>IF(G148&lt;13,G148-F148+1,IF(F148=G148,0,7-F148+1))</f>
        <v>1</v>
      </c>
      <c r="I148" s="23">
        <f>IF(F148&lt;8,O148,0)</f>
        <v>0.5</v>
      </c>
      <c r="J148" s="24">
        <f>IF(F148&gt;7,IF(F148&lt;13,O148,0),0)</f>
        <v>0</v>
      </c>
      <c r="K148" s="25">
        <f>IF(F148&gt;12,O148,0)</f>
        <v>0</v>
      </c>
      <c r="L148" s="20">
        <f>VLOOKUP(D148,table,2,)</f>
        <v>0.30208333333333298</v>
      </c>
      <c r="M148" s="21">
        <f>VLOOKUP(E148+1,table,2,)</f>
        <v>0.3125</v>
      </c>
      <c r="N148" s="22">
        <f>(E148-D148+1)/4</f>
        <v>0.25</v>
      </c>
      <c r="O148" s="19">
        <f>IF(G148&lt;13,H148*N148*2,IF(G148&gt;12, 25, 0))</f>
        <v>0.5</v>
      </c>
      <c r="S148" s="26"/>
      <c r="U148" s="7"/>
      <c r="V148" s="8"/>
    </row>
    <row r="149" spans="1:22" x14ac:dyDescent="0.25">
      <c r="A149">
        <v>18593</v>
      </c>
      <c r="B149" t="s">
        <v>23</v>
      </c>
      <c r="C149" s="34">
        <v>41950</v>
      </c>
      <c r="D149">
        <v>4</v>
      </c>
      <c r="E149">
        <v>4</v>
      </c>
      <c r="F149">
        <v>5</v>
      </c>
      <c r="G149">
        <v>5</v>
      </c>
      <c r="H149" s="22">
        <f t="shared" ref="H149:H212" si="0">IF(G149&lt;13,G149-F149+1,IF(F149=G149,0,7-F149+1))</f>
        <v>1</v>
      </c>
      <c r="I149" s="23">
        <f t="shared" ref="I149:I212" si="1">IF(F149&lt;8,O149,0)</f>
        <v>0.5</v>
      </c>
      <c r="J149" s="24">
        <f t="shared" ref="J149:J212" si="2">IF(F149&gt;7,IF(F149&lt;13,O149,0),0)</f>
        <v>0</v>
      </c>
      <c r="K149" s="25">
        <f t="shared" ref="K149:K212" si="3">IF(F149&gt;12,O149,0)</f>
        <v>0</v>
      </c>
      <c r="L149" s="20">
        <f>VLOOKUP(D149,table,2,)</f>
        <v>0.29166666666666702</v>
      </c>
      <c r="M149" s="21">
        <f>VLOOKUP(E149+1,table,2,)</f>
        <v>0.30208333333333298</v>
      </c>
      <c r="N149" s="22">
        <f t="shared" ref="N149:N212" si="4">(E149-D149+1)/4</f>
        <v>0.25</v>
      </c>
      <c r="O149" s="19">
        <f t="shared" ref="O149:O212" si="5">IF(G149&lt;13,H149*N149*2,IF(G149&gt;12, 25, 0))</f>
        <v>0.5</v>
      </c>
      <c r="S149" s="26"/>
      <c r="U149" s="7"/>
      <c r="V149" s="8"/>
    </row>
    <row r="150" spans="1:22" x14ac:dyDescent="0.25">
      <c r="A150">
        <v>18594</v>
      </c>
      <c r="B150" t="s">
        <v>23</v>
      </c>
      <c r="C150" s="34">
        <v>41950</v>
      </c>
      <c r="D150">
        <v>3</v>
      </c>
      <c r="E150">
        <v>3</v>
      </c>
      <c r="F150">
        <v>5</v>
      </c>
      <c r="G150">
        <v>5</v>
      </c>
      <c r="H150" s="22">
        <f t="shared" si="0"/>
        <v>1</v>
      </c>
      <c r="I150" s="23">
        <f t="shared" si="1"/>
        <v>0.5</v>
      </c>
      <c r="J150" s="24">
        <f t="shared" si="2"/>
        <v>0</v>
      </c>
      <c r="K150" s="25">
        <f t="shared" si="3"/>
        <v>0</v>
      </c>
      <c r="L150" s="20">
        <f>VLOOKUP(D150,table,2,)</f>
        <v>0.28125</v>
      </c>
      <c r="M150" s="21">
        <f>VLOOKUP(E150+1,table,2,)</f>
        <v>0.29166666666666702</v>
      </c>
      <c r="N150" s="22">
        <f t="shared" si="4"/>
        <v>0.25</v>
      </c>
      <c r="O150" s="19">
        <f t="shared" si="5"/>
        <v>0.5</v>
      </c>
      <c r="S150" s="26"/>
      <c r="U150" s="7"/>
      <c r="V150" s="8"/>
    </row>
    <row r="151" spans="1:22" x14ac:dyDescent="0.25">
      <c r="A151">
        <v>18595</v>
      </c>
      <c r="B151" t="s">
        <v>23</v>
      </c>
      <c r="C151" s="34">
        <v>41950</v>
      </c>
      <c r="D151">
        <v>2</v>
      </c>
      <c r="E151">
        <v>2</v>
      </c>
      <c r="F151">
        <v>5</v>
      </c>
      <c r="G151">
        <v>5</v>
      </c>
      <c r="H151" s="22">
        <f t="shared" si="0"/>
        <v>1</v>
      </c>
      <c r="I151" s="23">
        <f t="shared" si="1"/>
        <v>0.5</v>
      </c>
      <c r="J151" s="24">
        <f t="shared" si="2"/>
        <v>0</v>
      </c>
      <c r="K151" s="25">
        <f t="shared" si="3"/>
        <v>0</v>
      </c>
      <c r="L151" s="20">
        <f>VLOOKUP(D151,table,2,)</f>
        <v>0.27083333333333298</v>
      </c>
      <c r="M151" s="21">
        <f>VLOOKUP(E151+1,table,2,)</f>
        <v>0.28125</v>
      </c>
      <c r="N151" s="22">
        <f t="shared" si="4"/>
        <v>0.25</v>
      </c>
      <c r="O151" s="19">
        <f t="shared" si="5"/>
        <v>0.5</v>
      </c>
      <c r="S151" s="26"/>
      <c r="U151" s="7"/>
      <c r="V151" s="8"/>
    </row>
    <row r="152" spans="1:22" x14ac:dyDescent="0.25">
      <c r="A152">
        <v>18596</v>
      </c>
      <c r="B152" t="s">
        <v>23</v>
      </c>
      <c r="C152" s="34">
        <v>41950</v>
      </c>
      <c r="D152">
        <v>5</v>
      </c>
      <c r="E152">
        <v>5</v>
      </c>
      <c r="F152">
        <v>4</v>
      </c>
      <c r="G152">
        <v>4</v>
      </c>
      <c r="H152" s="22">
        <f t="shared" si="0"/>
        <v>1</v>
      </c>
      <c r="I152" s="23">
        <f t="shared" si="1"/>
        <v>0.5</v>
      </c>
      <c r="J152" s="24">
        <f t="shared" si="2"/>
        <v>0</v>
      </c>
      <c r="K152" s="25">
        <f t="shared" si="3"/>
        <v>0</v>
      </c>
      <c r="L152" s="20">
        <f>VLOOKUP(D152,table,2,)</f>
        <v>0.30208333333333298</v>
      </c>
      <c r="M152" s="21">
        <f>VLOOKUP(E152+1,table,2,)</f>
        <v>0.3125</v>
      </c>
      <c r="N152" s="22">
        <f t="shared" si="4"/>
        <v>0.25</v>
      </c>
      <c r="O152" s="19">
        <f t="shared" si="5"/>
        <v>0.5</v>
      </c>
      <c r="S152" s="26"/>
      <c r="U152" s="7"/>
      <c r="V152" s="8"/>
    </row>
    <row r="153" spans="1:22" x14ac:dyDescent="0.25">
      <c r="A153">
        <v>18597</v>
      </c>
      <c r="B153" t="s">
        <v>23</v>
      </c>
      <c r="C153" s="34">
        <v>41950</v>
      </c>
      <c r="D153">
        <v>4</v>
      </c>
      <c r="E153">
        <v>4</v>
      </c>
      <c r="F153">
        <v>4</v>
      </c>
      <c r="G153">
        <v>4</v>
      </c>
      <c r="H153" s="22">
        <f t="shared" si="0"/>
        <v>1</v>
      </c>
      <c r="I153" s="23">
        <f t="shared" si="1"/>
        <v>0.5</v>
      </c>
      <c r="J153" s="24">
        <f t="shared" si="2"/>
        <v>0</v>
      </c>
      <c r="K153" s="25">
        <f t="shared" si="3"/>
        <v>0</v>
      </c>
      <c r="L153" s="20">
        <f>VLOOKUP(D153,table,2,)</f>
        <v>0.29166666666666702</v>
      </c>
      <c r="M153" s="21">
        <f>VLOOKUP(E153+1,table,2,)</f>
        <v>0.30208333333333298</v>
      </c>
      <c r="N153" s="22">
        <f t="shared" si="4"/>
        <v>0.25</v>
      </c>
      <c r="O153" s="19">
        <f t="shared" si="5"/>
        <v>0.5</v>
      </c>
      <c r="S153" s="26"/>
      <c r="U153" s="7"/>
      <c r="V153" s="8"/>
    </row>
    <row r="154" spans="1:22" x14ac:dyDescent="0.25">
      <c r="A154">
        <v>18598</v>
      </c>
      <c r="B154" t="s">
        <v>23</v>
      </c>
      <c r="C154" s="34">
        <v>41950</v>
      </c>
      <c r="D154">
        <v>3</v>
      </c>
      <c r="E154">
        <v>3</v>
      </c>
      <c r="F154">
        <v>4</v>
      </c>
      <c r="G154">
        <v>4</v>
      </c>
      <c r="H154" s="22">
        <f t="shared" si="0"/>
        <v>1</v>
      </c>
      <c r="I154" s="23">
        <f t="shared" si="1"/>
        <v>0.5</v>
      </c>
      <c r="J154" s="24">
        <f t="shared" si="2"/>
        <v>0</v>
      </c>
      <c r="K154" s="25">
        <f t="shared" si="3"/>
        <v>0</v>
      </c>
      <c r="L154" s="20">
        <f>VLOOKUP(D154,table,2,)</f>
        <v>0.28125</v>
      </c>
      <c r="M154" s="21">
        <f>VLOOKUP(E154+1,table,2,)</f>
        <v>0.29166666666666702</v>
      </c>
      <c r="N154" s="22">
        <f t="shared" si="4"/>
        <v>0.25</v>
      </c>
      <c r="O154" s="19">
        <f t="shared" si="5"/>
        <v>0.5</v>
      </c>
      <c r="S154" s="26"/>
      <c r="U154" s="7"/>
      <c r="V154" s="8"/>
    </row>
    <row r="155" spans="1:22" x14ac:dyDescent="0.25">
      <c r="A155">
        <v>18599</v>
      </c>
      <c r="B155" t="s">
        <v>23</v>
      </c>
      <c r="C155" s="34">
        <v>41950</v>
      </c>
      <c r="D155">
        <v>2</v>
      </c>
      <c r="E155">
        <v>2</v>
      </c>
      <c r="F155">
        <v>4</v>
      </c>
      <c r="G155">
        <v>4</v>
      </c>
      <c r="H155" s="22">
        <f t="shared" si="0"/>
        <v>1</v>
      </c>
      <c r="I155" s="23">
        <f t="shared" si="1"/>
        <v>0.5</v>
      </c>
      <c r="J155" s="24">
        <f t="shared" si="2"/>
        <v>0</v>
      </c>
      <c r="K155" s="25">
        <f t="shared" si="3"/>
        <v>0</v>
      </c>
      <c r="L155" s="20">
        <f>VLOOKUP(D155,table,2,)</f>
        <v>0.27083333333333298</v>
      </c>
      <c r="M155" s="21">
        <f>VLOOKUP(E155+1,table,2,)</f>
        <v>0.28125</v>
      </c>
      <c r="N155" s="22">
        <f t="shared" si="4"/>
        <v>0.25</v>
      </c>
      <c r="O155" s="19">
        <f t="shared" si="5"/>
        <v>0.5</v>
      </c>
      <c r="S155" s="26"/>
      <c r="U155" s="7"/>
      <c r="V155" s="8"/>
    </row>
    <row r="156" spans="1:22" x14ac:dyDescent="0.25">
      <c r="A156">
        <v>18613</v>
      </c>
      <c r="B156" t="s">
        <v>23</v>
      </c>
      <c r="C156" s="34">
        <v>41953</v>
      </c>
      <c r="D156">
        <v>5</v>
      </c>
      <c r="E156">
        <v>5</v>
      </c>
      <c r="F156">
        <v>7</v>
      </c>
      <c r="G156">
        <v>7</v>
      </c>
      <c r="H156" s="22">
        <f t="shared" si="0"/>
        <v>1</v>
      </c>
      <c r="I156" s="23">
        <f t="shared" si="1"/>
        <v>0.5</v>
      </c>
      <c r="J156" s="24">
        <f t="shared" si="2"/>
        <v>0</v>
      </c>
      <c r="K156" s="25">
        <f t="shared" si="3"/>
        <v>0</v>
      </c>
      <c r="L156" s="20">
        <f>VLOOKUP(D156,table,2,)</f>
        <v>0.30208333333333298</v>
      </c>
      <c r="M156" s="21">
        <f>VLOOKUP(E156+1,table,2,)</f>
        <v>0.3125</v>
      </c>
      <c r="N156" s="22">
        <f t="shared" si="4"/>
        <v>0.25</v>
      </c>
      <c r="O156" s="19">
        <f t="shared" si="5"/>
        <v>0.5</v>
      </c>
      <c r="S156" s="26"/>
      <c r="U156" s="7"/>
      <c r="V156" s="8"/>
    </row>
    <row r="157" spans="1:22" x14ac:dyDescent="0.25">
      <c r="A157">
        <v>18614</v>
      </c>
      <c r="B157" t="s">
        <v>23</v>
      </c>
      <c r="C157" s="34">
        <v>41953</v>
      </c>
      <c r="D157">
        <v>4</v>
      </c>
      <c r="E157">
        <v>4</v>
      </c>
      <c r="F157">
        <v>7</v>
      </c>
      <c r="G157">
        <v>7</v>
      </c>
      <c r="H157" s="22">
        <f t="shared" si="0"/>
        <v>1</v>
      </c>
      <c r="I157" s="23">
        <f t="shared" si="1"/>
        <v>0.5</v>
      </c>
      <c r="J157" s="24">
        <f t="shared" si="2"/>
        <v>0</v>
      </c>
      <c r="K157" s="25">
        <f t="shared" si="3"/>
        <v>0</v>
      </c>
      <c r="L157" s="20">
        <f>VLOOKUP(D157,table,2,)</f>
        <v>0.29166666666666702</v>
      </c>
      <c r="M157" s="21">
        <f>VLOOKUP(E157+1,table,2,)</f>
        <v>0.30208333333333298</v>
      </c>
      <c r="N157" s="22">
        <f t="shared" si="4"/>
        <v>0.25</v>
      </c>
      <c r="O157" s="19">
        <f t="shared" si="5"/>
        <v>0.5</v>
      </c>
      <c r="S157" s="26"/>
      <c r="U157" s="7"/>
      <c r="V157" s="8"/>
    </row>
    <row r="158" spans="1:22" x14ac:dyDescent="0.25">
      <c r="A158">
        <v>18615</v>
      </c>
      <c r="B158" t="s">
        <v>23</v>
      </c>
      <c r="C158" s="34">
        <v>41953</v>
      </c>
      <c r="D158">
        <v>3</v>
      </c>
      <c r="E158">
        <v>3</v>
      </c>
      <c r="F158">
        <v>7</v>
      </c>
      <c r="G158">
        <v>7</v>
      </c>
      <c r="H158" s="22">
        <f t="shared" si="0"/>
        <v>1</v>
      </c>
      <c r="I158" s="23">
        <f t="shared" si="1"/>
        <v>0.5</v>
      </c>
      <c r="J158" s="24">
        <f t="shared" si="2"/>
        <v>0</v>
      </c>
      <c r="K158" s="25">
        <f t="shared" si="3"/>
        <v>0</v>
      </c>
      <c r="L158" s="20">
        <f>VLOOKUP(D158,table,2,)</f>
        <v>0.28125</v>
      </c>
      <c r="M158" s="21">
        <f>VLOOKUP(E158+1,table,2,)</f>
        <v>0.29166666666666702</v>
      </c>
      <c r="N158" s="22">
        <f t="shared" si="4"/>
        <v>0.25</v>
      </c>
      <c r="O158" s="19">
        <f t="shared" si="5"/>
        <v>0.5</v>
      </c>
      <c r="S158" s="26"/>
      <c r="U158" s="7"/>
      <c r="V158" s="8"/>
    </row>
    <row r="159" spans="1:22" x14ac:dyDescent="0.25">
      <c r="A159">
        <v>18616</v>
      </c>
      <c r="B159" t="s">
        <v>23</v>
      </c>
      <c r="C159" s="34">
        <v>41953</v>
      </c>
      <c r="D159">
        <v>2</v>
      </c>
      <c r="E159">
        <v>2</v>
      </c>
      <c r="F159">
        <v>7</v>
      </c>
      <c r="G159">
        <v>7</v>
      </c>
      <c r="H159" s="22">
        <f t="shared" si="0"/>
        <v>1</v>
      </c>
      <c r="I159" s="23">
        <f t="shared" si="1"/>
        <v>0.5</v>
      </c>
      <c r="J159" s="24">
        <f t="shared" si="2"/>
        <v>0</v>
      </c>
      <c r="K159" s="25">
        <f t="shared" si="3"/>
        <v>0</v>
      </c>
      <c r="L159" s="20">
        <f>VLOOKUP(D159,table,2,)</f>
        <v>0.27083333333333298</v>
      </c>
      <c r="M159" s="21">
        <f>VLOOKUP(E159+1,table,2,)</f>
        <v>0.28125</v>
      </c>
      <c r="N159" s="22">
        <f t="shared" si="4"/>
        <v>0.25</v>
      </c>
      <c r="O159" s="19">
        <f t="shared" si="5"/>
        <v>0.5</v>
      </c>
      <c r="S159" s="26"/>
      <c r="U159" s="7"/>
      <c r="V159" s="8"/>
    </row>
    <row r="160" spans="1:22" x14ac:dyDescent="0.25">
      <c r="A160">
        <v>18617</v>
      </c>
      <c r="B160" t="s">
        <v>23</v>
      </c>
      <c r="C160" s="34">
        <v>41953</v>
      </c>
      <c r="D160">
        <v>5</v>
      </c>
      <c r="E160">
        <v>5</v>
      </c>
      <c r="F160">
        <v>6</v>
      </c>
      <c r="G160">
        <v>6</v>
      </c>
      <c r="H160" s="22">
        <f t="shared" si="0"/>
        <v>1</v>
      </c>
      <c r="I160" s="23">
        <f t="shared" si="1"/>
        <v>0.5</v>
      </c>
      <c r="J160" s="24">
        <f t="shared" si="2"/>
        <v>0</v>
      </c>
      <c r="K160" s="25">
        <f t="shared" si="3"/>
        <v>0</v>
      </c>
      <c r="L160" s="20">
        <f>VLOOKUP(D160,table,2,)</f>
        <v>0.30208333333333298</v>
      </c>
      <c r="M160" s="21">
        <f>VLOOKUP(E160+1,table,2,)</f>
        <v>0.3125</v>
      </c>
      <c r="N160" s="22">
        <f t="shared" si="4"/>
        <v>0.25</v>
      </c>
      <c r="O160" s="19">
        <f t="shared" si="5"/>
        <v>0.5</v>
      </c>
      <c r="S160" s="26"/>
      <c r="U160" s="7"/>
      <c r="V160" s="8"/>
    </row>
    <row r="161" spans="1:22" x14ac:dyDescent="0.25">
      <c r="A161">
        <v>18618</v>
      </c>
      <c r="B161" t="s">
        <v>23</v>
      </c>
      <c r="C161" s="34">
        <v>41953</v>
      </c>
      <c r="D161">
        <v>4</v>
      </c>
      <c r="E161">
        <v>4</v>
      </c>
      <c r="F161">
        <v>6</v>
      </c>
      <c r="G161">
        <v>6</v>
      </c>
      <c r="H161" s="22">
        <f t="shared" si="0"/>
        <v>1</v>
      </c>
      <c r="I161" s="23">
        <f t="shared" si="1"/>
        <v>0.5</v>
      </c>
      <c r="J161" s="24">
        <f t="shared" si="2"/>
        <v>0</v>
      </c>
      <c r="K161" s="25">
        <f t="shared" si="3"/>
        <v>0</v>
      </c>
      <c r="L161" s="20">
        <f>VLOOKUP(D161,table,2,)</f>
        <v>0.29166666666666702</v>
      </c>
      <c r="M161" s="21">
        <f>VLOOKUP(E161+1,table,2,)</f>
        <v>0.30208333333333298</v>
      </c>
      <c r="N161" s="22">
        <f t="shared" si="4"/>
        <v>0.25</v>
      </c>
      <c r="O161" s="19">
        <f t="shared" si="5"/>
        <v>0.5</v>
      </c>
      <c r="S161" s="26"/>
      <c r="U161" s="7"/>
      <c r="V161" s="8"/>
    </row>
    <row r="162" spans="1:22" x14ac:dyDescent="0.25">
      <c r="A162">
        <v>18619</v>
      </c>
      <c r="B162" t="s">
        <v>23</v>
      </c>
      <c r="C162" s="34">
        <v>41953</v>
      </c>
      <c r="D162">
        <v>3</v>
      </c>
      <c r="E162">
        <v>3</v>
      </c>
      <c r="F162">
        <v>6</v>
      </c>
      <c r="G162">
        <v>6</v>
      </c>
      <c r="H162" s="22">
        <f t="shared" si="0"/>
        <v>1</v>
      </c>
      <c r="I162" s="23">
        <f t="shared" si="1"/>
        <v>0.5</v>
      </c>
      <c r="J162" s="24">
        <f t="shared" si="2"/>
        <v>0</v>
      </c>
      <c r="K162" s="25">
        <f t="shared" si="3"/>
        <v>0</v>
      </c>
      <c r="L162" s="20">
        <f>VLOOKUP(D162,table,2,)</f>
        <v>0.28125</v>
      </c>
      <c r="M162" s="21">
        <f>VLOOKUP(E162+1,table,2,)</f>
        <v>0.29166666666666702</v>
      </c>
      <c r="N162" s="22">
        <f t="shared" si="4"/>
        <v>0.25</v>
      </c>
      <c r="O162" s="19">
        <f t="shared" si="5"/>
        <v>0.5</v>
      </c>
      <c r="S162" s="26"/>
      <c r="U162" s="7"/>
      <c r="V162" s="8"/>
    </row>
    <row r="163" spans="1:22" x14ac:dyDescent="0.25">
      <c r="A163">
        <v>18620</v>
      </c>
      <c r="B163" t="s">
        <v>23</v>
      </c>
      <c r="C163" s="34">
        <v>41953</v>
      </c>
      <c r="D163">
        <v>2</v>
      </c>
      <c r="E163">
        <v>2</v>
      </c>
      <c r="F163">
        <v>6</v>
      </c>
      <c r="G163">
        <v>6</v>
      </c>
      <c r="H163" s="22">
        <f t="shared" si="0"/>
        <v>1</v>
      </c>
      <c r="I163" s="23">
        <f t="shared" si="1"/>
        <v>0.5</v>
      </c>
      <c r="J163" s="24">
        <f t="shared" si="2"/>
        <v>0</v>
      </c>
      <c r="K163" s="25">
        <f t="shared" si="3"/>
        <v>0</v>
      </c>
      <c r="L163" s="20">
        <f>VLOOKUP(D163,table,2,)</f>
        <v>0.27083333333333298</v>
      </c>
      <c r="M163" s="21">
        <f>VLOOKUP(E163+1,table,2,)</f>
        <v>0.28125</v>
      </c>
      <c r="N163" s="22">
        <f t="shared" si="4"/>
        <v>0.25</v>
      </c>
      <c r="O163" s="19">
        <f t="shared" si="5"/>
        <v>0.5</v>
      </c>
      <c r="S163" s="26"/>
      <c r="U163" s="7"/>
      <c r="V163" s="8"/>
    </row>
    <row r="164" spans="1:22" x14ac:dyDescent="0.25">
      <c r="A164">
        <v>18664</v>
      </c>
      <c r="B164" t="s">
        <v>23</v>
      </c>
      <c r="C164" s="34">
        <v>41957</v>
      </c>
      <c r="D164">
        <v>5</v>
      </c>
      <c r="E164">
        <v>5</v>
      </c>
      <c r="F164">
        <v>7</v>
      </c>
      <c r="G164">
        <v>7</v>
      </c>
      <c r="H164" s="22">
        <f t="shared" si="0"/>
        <v>1</v>
      </c>
      <c r="I164" s="23">
        <f t="shared" si="1"/>
        <v>0.5</v>
      </c>
      <c r="J164" s="24">
        <f t="shared" si="2"/>
        <v>0</v>
      </c>
      <c r="K164" s="25">
        <f t="shared" si="3"/>
        <v>0</v>
      </c>
      <c r="L164" s="20">
        <f>VLOOKUP(D164,table,2,)</f>
        <v>0.30208333333333298</v>
      </c>
      <c r="M164" s="21">
        <f>VLOOKUP(E164+1,table,2,)</f>
        <v>0.3125</v>
      </c>
      <c r="N164" s="22">
        <f t="shared" si="4"/>
        <v>0.25</v>
      </c>
      <c r="O164" s="19">
        <f t="shared" si="5"/>
        <v>0.5</v>
      </c>
      <c r="S164" s="26"/>
      <c r="U164" s="7"/>
      <c r="V164" s="8"/>
    </row>
    <row r="165" spans="1:22" x14ac:dyDescent="0.25">
      <c r="A165">
        <v>18665</v>
      </c>
      <c r="B165" t="s">
        <v>23</v>
      </c>
      <c r="C165" s="34">
        <v>41957</v>
      </c>
      <c r="D165">
        <v>4</v>
      </c>
      <c r="E165">
        <v>4</v>
      </c>
      <c r="F165">
        <v>7</v>
      </c>
      <c r="G165">
        <v>7</v>
      </c>
      <c r="H165" s="22">
        <f t="shared" si="0"/>
        <v>1</v>
      </c>
      <c r="I165" s="23">
        <f t="shared" si="1"/>
        <v>0.5</v>
      </c>
      <c r="J165" s="24">
        <f t="shared" si="2"/>
        <v>0</v>
      </c>
      <c r="K165" s="25">
        <f t="shared" si="3"/>
        <v>0</v>
      </c>
      <c r="L165" s="20">
        <f>VLOOKUP(D165,table,2,)</f>
        <v>0.29166666666666702</v>
      </c>
      <c r="M165" s="21">
        <f>VLOOKUP(E165+1,table,2,)</f>
        <v>0.30208333333333298</v>
      </c>
      <c r="N165" s="22">
        <f t="shared" si="4"/>
        <v>0.25</v>
      </c>
      <c r="O165" s="19">
        <f t="shared" si="5"/>
        <v>0.5</v>
      </c>
      <c r="S165" s="26"/>
      <c r="U165" s="7"/>
      <c r="V165" s="8"/>
    </row>
    <row r="166" spans="1:22" x14ac:dyDescent="0.25">
      <c r="A166">
        <v>18666</v>
      </c>
      <c r="B166" t="s">
        <v>23</v>
      </c>
      <c r="C166" s="34">
        <v>41957</v>
      </c>
      <c r="D166">
        <v>3</v>
      </c>
      <c r="E166">
        <v>3</v>
      </c>
      <c r="F166">
        <v>7</v>
      </c>
      <c r="G166">
        <v>7</v>
      </c>
      <c r="H166" s="22">
        <f t="shared" si="0"/>
        <v>1</v>
      </c>
      <c r="I166" s="23">
        <f t="shared" si="1"/>
        <v>0.5</v>
      </c>
      <c r="J166" s="24">
        <f t="shared" si="2"/>
        <v>0</v>
      </c>
      <c r="K166" s="25">
        <f t="shared" si="3"/>
        <v>0</v>
      </c>
      <c r="L166" s="20">
        <f>VLOOKUP(D166,table,2,)</f>
        <v>0.28125</v>
      </c>
      <c r="M166" s="21">
        <f>VLOOKUP(E166+1,table,2,)</f>
        <v>0.29166666666666702</v>
      </c>
      <c r="N166" s="22">
        <f t="shared" si="4"/>
        <v>0.25</v>
      </c>
      <c r="O166" s="19">
        <f t="shared" si="5"/>
        <v>0.5</v>
      </c>
      <c r="S166" s="26"/>
      <c r="U166" s="7"/>
      <c r="V166" s="8"/>
    </row>
    <row r="167" spans="1:22" x14ac:dyDescent="0.25">
      <c r="A167">
        <v>18667</v>
      </c>
      <c r="B167" t="s">
        <v>23</v>
      </c>
      <c r="C167" s="34">
        <v>41957</v>
      </c>
      <c r="D167">
        <v>2</v>
      </c>
      <c r="E167">
        <v>2</v>
      </c>
      <c r="F167">
        <v>7</v>
      </c>
      <c r="G167">
        <v>7</v>
      </c>
      <c r="H167" s="22">
        <f t="shared" si="0"/>
        <v>1</v>
      </c>
      <c r="I167" s="23">
        <f t="shared" si="1"/>
        <v>0.5</v>
      </c>
      <c r="J167" s="24">
        <f t="shared" si="2"/>
        <v>0</v>
      </c>
      <c r="K167" s="25">
        <f t="shared" si="3"/>
        <v>0</v>
      </c>
      <c r="L167" s="20">
        <f>VLOOKUP(D167,table,2,)</f>
        <v>0.27083333333333298</v>
      </c>
      <c r="M167" s="21">
        <f>VLOOKUP(E167+1,table,2,)</f>
        <v>0.28125</v>
      </c>
      <c r="N167" s="22">
        <f t="shared" si="4"/>
        <v>0.25</v>
      </c>
      <c r="O167" s="19">
        <f t="shared" si="5"/>
        <v>0.5</v>
      </c>
      <c r="S167" s="26"/>
      <c r="U167" s="7"/>
      <c r="V167" s="8"/>
    </row>
    <row r="168" spans="1:22" x14ac:dyDescent="0.25">
      <c r="A168">
        <v>18668</v>
      </c>
      <c r="B168" t="s">
        <v>23</v>
      </c>
      <c r="C168" s="34">
        <v>41957</v>
      </c>
      <c r="D168">
        <v>5</v>
      </c>
      <c r="E168">
        <v>5</v>
      </c>
      <c r="F168">
        <v>6</v>
      </c>
      <c r="G168">
        <v>6</v>
      </c>
      <c r="H168" s="22">
        <f t="shared" si="0"/>
        <v>1</v>
      </c>
      <c r="I168" s="23">
        <f t="shared" si="1"/>
        <v>0.5</v>
      </c>
      <c r="J168" s="24">
        <f t="shared" si="2"/>
        <v>0</v>
      </c>
      <c r="K168" s="25">
        <f t="shared" si="3"/>
        <v>0</v>
      </c>
      <c r="L168" s="20">
        <f>VLOOKUP(D168,table,2,)</f>
        <v>0.30208333333333298</v>
      </c>
      <c r="M168" s="21">
        <f>VLOOKUP(E168+1,table,2,)</f>
        <v>0.3125</v>
      </c>
      <c r="N168" s="22">
        <f t="shared" si="4"/>
        <v>0.25</v>
      </c>
      <c r="O168" s="19">
        <f t="shared" si="5"/>
        <v>0.5</v>
      </c>
      <c r="S168" s="26"/>
      <c r="U168" s="7"/>
      <c r="V168" s="8"/>
    </row>
    <row r="169" spans="1:22" x14ac:dyDescent="0.25">
      <c r="A169">
        <v>18669</v>
      </c>
      <c r="B169" t="s">
        <v>23</v>
      </c>
      <c r="C169" s="34">
        <v>41957</v>
      </c>
      <c r="D169">
        <v>4</v>
      </c>
      <c r="E169">
        <v>4</v>
      </c>
      <c r="F169">
        <v>6</v>
      </c>
      <c r="G169">
        <v>6</v>
      </c>
      <c r="H169" s="22">
        <f t="shared" si="0"/>
        <v>1</v>
      </c>
      <c r="I169" s="23">
        <f t="shared" si="1"/>
        <v>0.5</v>
      </c>
      <c r="J169" s="24">
        <f t="shared" si="2"/>
        <v>0</v>
      </c>
      <c r="K169" s="25">
        <f t="shared" si="3"/>
        <v>0</v>
      </c>
      <c r="L169" s="20">
        <f>VLOOKUP(D169,table,2,)</f>
        <v>0.29166666666666702</v>
      </c>
      <c r="M169" s="21">
        <f>VLOOKUP(E169+1,table,2,)</f>
        <v>0.30208333333333298</v>
      </c>
      <c r="N169" s="22">
        <f t="shared" si="4"/>
        <v>0.25</v>
      </c>
      <c r="O169" s="19">
        <f t="shared" si="5"/>
        <v>0.5</v>
      </c>
      <c r="S169" s="26"/>
      <c r="U169" s="7"/>
      <c r="V169" s="8"/>
    </row>
    <row r="170" spans="1:22" x14ac:dyDescent="0.25">
      <c r="A170">
        <v>18670</v>
      </c>
      <c r="B170" t="s">
        <v>23</v>
      </c>
      <c r="C170" s="34">
        <v>41957</v>
      </c>
      <c r="D170">
        <v>3</v>
      </c>
      <c r="E170">
        <v>3</v>
      </c>
      <c r="F170">
        <v>6</v>
      </c>
      <c r="G170">
        <v>6</v>
      </c>
      <c r="H170" s="22">
        <f t="shared" si="0"/>
        <v>1</v>
      </c>
      <c r="I170" s="23">
        <f t="shared" si="1"/>
        <v>0.5</v>
      </c>
      <c r="J170" s="24">
        <f t="shared" si="2"/>
        <v>0</v>
      </c>
      <c r="K170" s="25">
        <f t="shared" si="3"/>
        <v>0</v>
      </c>
      <c r="L170" s="20">
        <f>VLOOKUP(D170,table,2,)</f>
        <v>0.28125</v>
      </c>
      <c r="M170" s="21">
        <f>VLOOKUP(E170+1,table,2,)</f>
        <v>0.29166666666666702</v>
      </c>
      <c r="N170" s="22">
        <f t="shared" si="4"/>
        <v>0.25</v>
      </c>
      <c r="O170" s="19">
        <f t="shared" si="5"/>
        <v>0.5</v>
      </c>
      <c r="S170" s="26"/>
      <c r="U170" s="7"/>
      <c r="V170" s="8"/>
    </row>
    <row r="171" spans="1:22" x14ac:dyDescent="0.25">
      <c r="A171">
        <v>18671</v>
      </c>
      <c r="B171" t="s">
        <v>23</v>
      </c>
      <c r="C171" s="34">
        <v>41957</v>
      </c>
      <c r="D171">
        <v>2</v>
      </c>
      <c r="E171">
        <v>2</v>
      </c>
      <c r="F171">
        <v>6</v>
      </c>
      <c r="G171">
        <v>6</v>
      </c>
      <c r="H171" s="22">
        <f t="shared" si="0"/>
        <v>1</v>
      </c>
      <c r="I171" s="23">
        <f t="shared" si="1"/>
        <v>0.5</v>
      </c>
      <c r="J171" s="24">
        <f t="shared" si="2"/>
        <v>0</v>
      </c>
      <c r="K171" s="25">
        <f t="shared" si="3"/>
        <v>0</v>
      </c>
      <c r="L171" s="20">
        <f>VLOOKUP(D171,table,2,)</f>
        <v>0.27083333333333298</v>
      </c>
      <c r="M171" s="21">
        <f>VLOOKUP(E171+1,table,2,)</f>
        <v>0.28125</v>
      </c>
      <c r="N171" s="22">
        <f t="shared" si="4"/>
        <v>0.25</v>
      </c>
      <c r="O171" s="19">
        <f t="shared" si="5"/>
        <v>0.5</v>
      </c>
      <c r="S171" s="26"/>
      <c r="U171" s="7"/>
      <c r="V171" s="8"/>
    </row>
    <row r="172" spans="1:22" x14ac:dyDescent="0.25">
      <c r="A172">
        <v>18672</v>
      </c>
      <c r="B172" t="s">
        <v>23</v>
      </c>
      <c r="C172" s="34">
        <v>41957</v>
      </c>
      <c r="D172">
        <v>5</v>
      </c>
      <c r="E172">
        <v>5</v>
      </c>
      <c r="F172">
        <v>5</v>
      </c>
      <c r="G172">
        <v>5</v>
      </c>
      <c r="H172" s="22">
        <f t="shared" si="0"/>
        <v>1</v>
      </c>
      <c r="I172" s="23">
        <f t="shared" si="1"/>
        <v>0.5</v>
      </c>
      <c r="J172" s="24">
        <f t="shared" si="2"/>
        <v>0</v>
      </c>
      <c r="K172" s="25">
        <f t="shared" si="3"/>
        <v>0</v>
      </c>
      <c r="L172" s="20">
        <f>VLOOKUP(D172,table,2,)</f>
        <v>0.30208333333333298</v>
      </c>
      <c r="M172" s="21">
        <f>VLOOKUP(E172+1,table,2,)</f>
        <v>0.3125</v>
      </c>
      <c r="N172" s="22">
        <f t="shared" si="4"/>
        <v>0.25</v>
      </c>
      <c r="O172" s="19">
        <f t="shared" si="5"/>
        <v>0.5</v>
      </c>
      <c r="S172" s="26"/>
      <c r="U172" s="7"/>
      <c r="V172" s="8"/>
    </row>
    <row r="173" spans="1:22" x14ac:dyDescent="0.25">
      <c r="A173">
        <v>18673</v>
      </c>
      <c r="B173" t="s">
        <v>23</v>
      </c>
      <c r="C173" s="34">
        <v>41957</v>
      </c>
      <c r="D173">
        <v>4</v>
      </c>
      <c r="E173">
        <v>4</v>
      </c>
      <c r="F173">
        <v>5</v>
      </c>
      <c r="G173">
        <v>5</v>
      </c>
      <c r="H173" s="22">
        <f t="shared" si="0"/>
        <v>1</v>
      </c>
      <c r="I173" s="23">
        <f t="shared" si="1"/>
        <v>0.5</v>
      </c>
      <c r="J173" s="24">
        <f t="shared" si="2"/>
        <v>0</v>
      </c>
      <c r="K173" s="25">
        <f t="shared" si="3"/>
        <v>0</v>
      </c>
      <c r="L173" s="20">
        <f>VLOOKUP(D173,table,2,)</f>
        <v>0.29166666666666702</v>
      </c>
      <c r="M173" s="21">
        <f>VLOOKUP(E173+1,table,2,)</f>
        <v>0.30208333333333298</v>
      </c>
      <c r="N173" s="22">
        <f t="shared" si="4"/>
        <v>0.25</v>
      </c>
      <c r="O173" s="19">
        <f t="shared" si="5"/>
        <v>0.5</v>
      </c>
      <c r="S173" s="26"/>
      <c r="U173" s="7"/>
      <c r="V173" s="8"/>
    </row>
    <row r="174" spans="1:22" x14ac:dyDescent="0.25">
      <c r="A174">
        <v>18674</v>
      </c>
      <c r="B174" t="s">
        <v>23</v>
      </c>
      <c r="C174" s="34">
        <v>41957</v>
      </c>
      <c r="D174">
        <v>3</v>
      </c>
      <c r="E174">
        <v>3</v>
      </c>
      <c r="F174">
        <v>5</v>
      </c>
      <c r="G174">
        <v>5</v>
      </c>
      <c r="H174" s="22">
        <f t="shared" si="0"/>
        <v>1</v>
      </c>
      <c r="I174" s="23">
        <f t="shared" si="1"/>
        <v>0.5</v>
      </c>
      <c r="J174" s="24">
        <f t="shared" si="2"/>
        <v>0</v>
      </c>
      <c r="K174" s="25">
        <f t="shared" si="3"/>
        <v>0</v>
      </c>
      <c r="L174" s="20">
        <f>VLOOKUP(D174,table,2,)</f>
        <v>0.28125</v>
      </c>
      <c r="M174" s="21">
        <f>VLOOKUP(E174+1,table,2,)</f>
        <v>0.29166666666666702</v>
      </c>
      <c r="N174" s="22">
        <f t="shared" si="4"/>
        <v>0.25</v>
      </c>
      <c r="O174" s="19">
        <f t="shared" si="5"/>
        <v>0.5</v>
      </c>
      <c r="S174" s="26"/>
      <c r="U174" s="7"/>
      <c r="V174" s="8"/>
    </row>
    <row r="175" spans="1:22" x14ac:dyDescent="0.25">
      <c r="A175">
        <v>18698</v>
      </c>
      <c r="B175" t="s">
        <v>23</v>
      </c>
      <c r="C175" s="34">
        <v>41960</v>
      </c>
      <c r="D175">
        <v>4</v>
      </c>
      <c r="E175">
        <v>5</v>
      </c>
      <c r="F175">
        <v>7</v>
      </c>
      <c r="G175">
        <v>7</v>
      </c>
      <c r="H175" s="22">
        <f t="shared" si="0"/>
        <v>1</v>
      </c>
      <c r="I175" s="23">
        <f t="shared" si="1"/>
        <v>1</v>
      </c>
      <c r="J175" s="24">
        <f t="shared" si="2"/>
        <v>0</v>
      </c>
      <c r="K175" s="25">
        <f t="shared" si="3"/>
        <v>0</v>
      </c>
      <c r="L175" s="20">
        <f>VLOOKUP(D175,table,2,)</f>
        <v>0.29166666666666702</v>
      </c>
      <c r="M175" s="21">
        <f>VLOOKUP(E175+1,table,2,)</f>
        <v>0.3125</v>
      </c>
      <c r="N175" s="22">
        <f t="shared" si="4"/>
        <v>0.5</v>
      </c>
      <c r="O175" s="19">
        <f t="shared" si="5"/>
        <v>1</v>
      </c>
      <c r="S175" s="26"/>
      <c r="U175" s="7"/>
      <c r="V175" s="8"/>
    </row>
    <row r="176" spans="1:22" x14ac:dyDescent="0.25">
      <c r="A176">
        <v>18699</v>
      </c>
      <c r="B176" t="s">
        <v>23</v>
      </c>
      <c r="C176" s="34">
        <v>41960</v>
      </c>
      <c r="D176">
        <v>2</v>
      </c>
      <c r="E176">
        <v>3</v>
      </c>
      <c r="F176">
        <v>7</v>
      </c>
      <c r="G176">
        <v>7</v>
      </c>
      <c r="H176" s="22">
        <f t="shared" si="0"/>
        <v>1</v>
      </c>
      <c r="I176" s="23">
        <f t="shared" si="1"/>
        <v>1</v>
      </c>
      <c r="J176" s="24">
        <f t="shared" si="2"/>
        <v>0</v>
      </c>
      <c r="K176" s="25">
        <f t="shared" si="3"/>
        <v>0</v>
      </c>
      <c r="L176" s="20">
        <f>VLOOKUP(D176,table,2,)</f>
        <v>0.27083333333333298</v>
      </c>
      <c r="M176" s="21">
        <f>VLOOKUP(E176+1,table,2,)</f>
        <v>0.29166666666666702</v>
      </c>
      <c r="N176" s="22">
        <f t="shared" si="4"/>
        <v>0.5</v>
      </c>
      <c r="O176" s="19">
        <f t="shared" si="5"/>
        <v>1</v>
      </c>
      <c r="S176" s="26"/>
      <c r="U176" s="7"/>
      <c r="V176" s="8"/>
    </row>
    <row r="177" spans="1:22" x14ac:dyDescent="0.25">
      <c r="A177">
        <v>18700</v>
      </c>
      <c r="B177" t="s">
        <v>23</v>
      </c>
      <c r="C177" s="34">
        <v>41960</v>
      </c>
      <c r="D177">
        <v>4</v>
      </c>
      <c r="E177">
        <v>5</v>
      </c>
      <c r="F177">
        <v>6</v>
      </c>
      <c r="G177">
        <v>6</v>
      </c>
      <c r="H177" s="22">
        <f t="shared" si="0"/>
        <v>1</v>
      </c>
      <c r="I177" s="23">
        <f t="shared" si="1"/>
        <v>1</v>
      </c>
      <c r="J177" s="24">
        <f t="shared" si="2"/>
        <v>0</v>
      </c>
      <c r="K177" s="25">
        <f t="shared" si="3"/>
        <v>0</v>
      </c>
      <c r="L177" s="20">
        <f>VLOOKUP(D177,table,2,)</f>
        <v>0.29166666666666702</v>
      </c>
      <c r="M177" s="21">
        <f>VLOOKUP(E177+1,table,2,)</f>
        <v>0.3125</v>
      </c>
      <c r="N177" s="22">
        <f t="shared" si="4"/>
        <v>0.5</v>
      </c>
      <c r="O177" s="19">
        <f t="shared" si="5"/>
        <v>1</v>
      </c>
      <c r="S177" s="26"/>
      <c r="U177" s="7"/>
      <c r="V177" s="8"/>
    </row>
    <row r="178" spans="1:22" x14ac:dyDescent="0.25">
      <c r="A178">
        <v>18701</v>
      </c>
      <c r="B178" t="s">
        <v>23</v>
      </c>
      <c r="C178" s="34">
        <v>41960</v>
      </c>
      <c r="D178">
        <v>2</v>
      </c>
      <c r="E178">
        <v>3</v>
      </c>
      <c r="F178">
        <v>6</v>
      </c>
      <c r="G178">
        <v>6</v>
      </c>
      <c r="H178" s="22">
        <f t="shared" si="0"/>
        <v>1</v>
      </c>
      <c r="I178" s="23">
        <f t="shared" si="1"/>
        <v>1</v>
      </c>
      <c r="J178" s="24">
        <f t="shared" si="2"/>
        <v>0</v>
      </c>
      <c r="K178" s="25">
        <f t="shared" si="3"/>
        <v>0</v>
      </c>
      <c r="L178" s="20">
        <f>VLOOKUP(D178,table,2,)</f>
        <v>0.27083333333333298</v>
      </c>
      <c r="M178" s="21">
        <f>VLOOKUP(E178+1,table,2,)</f>
        <v>0.29166666666666702</v>
      </c>
      <c r="N178" s="22">
        <f t="shared" si="4"/>
        <v>0.5</v>
      </c>
      <c r="O178" s="19">
        <f t="shared" si="5"/>
        <v>1</v>
      </c>
      <c r="S178" s="26"/>
      <c r="U178" s="7"/>
      <c r="V178" s="8"/>
    </row>
    <row r="179" spans="1:22" x14ac:dyDescent="0.25">
      <c r="A179">
        <v>18702</v>
      </c>
      <c r="B179" t="s">
        <v>23</v>
      </c>
      <c r="C179" s="34">
        <v>41960</v>
      </c>
      <c r="D179">
        <v>4</v>
      </c>
      <c r="E179">
        <v>5</v>
      </c>
      <c r="F179">
        <v>5</v>
      </c>
      <c r="G179">
        <v>5</v>
      </c>
      <c r="H179" s="22">
        <f t="shared" si="0"/>
        <v>1</v>
      </c>
      <c r="I179" s="23">
        <f t="shared" si="1"/>
        <v>1</v>
      </c>
      <c r="J179" s="24">
        <f t="shared" si="2"/>
        <v>0</v>
      </c>
      <c r="K179" s="25">
        <f t="shared" si="3"/>
        <v>0</v>
      </c>
      <c r="L179" s="20">
        <f>VLOOKUP(D179,table,2,)</f>
        <v>0.29166666666666702</v>
      </c>
      <c r="M179" s="21">
        <f>VLOOKUP(E179+1,table,2,)</f>
        <v>0.3125</v>
      </c>
      <c r="N179" s="22">
        <f t="shared" si="4"/>
        <v>0.5</v>
      </c>
      <c r="O179" s="19">
        <f t="shared" si="5"/>
        <v>1</v>
      </c>
      <c r="S179" s="26"/>
      <c r="U179" s="7"/>
      <c r="V179" s="8"/>
    </row>
    <row r="180" spans="1:22" x14ac:dyDescent="0.25">
      <c r="A180">
        <v>18703</v>
      </c>
      <c r="B180" t="s">
        <v>23</v>
      </c>
      <c r="C180" s="34">
        <v>41960</v>
      </c>
      <c r="D180">
        <v>2</v>
      </c>
      <c r="E180">
        <v>3</v>
      </c>
      <c r="F180">
        <v>5</v>
      </c>
      <c r="G180">
        <v>5</v>
      </c>
      <c r="H180" s="22">
        <f t="shared" si="0"/>
        <v>1</v>
      </c>
      <c r="I180" s="23">
        <f t="shared" si="1"/>
        <v>1</v>
      </c>
      <c r="J180" s="24">
        <f t="shared" si="2"/>
        <v>0</v>
      </c>
      <c r="K180" s="25">
        <f t="shared" si="3"/>
        <v>0</v>
      </c>
      <c r="L180" s="20">
        <f>VLOOKUP(D180,table,2,)</f>
        <v>0.27083333333333298</v>
      </c>
      <c r="M180" s="21">
        <f>VLOOKUP(E180+1,table,2,)</f>
        <v>0.29166666666666702</v>
      </c>
      <c r="N180" s="22">
        <f t="shared" si="4"/>
        <v>0.5</v>
      </c>
      <c r="O180" s="19">
        <f t="shared" si="5"/>
        <v>1</v>
      </c>
      <c r="S180" s="26"/>
      <c r="U180" s="7"/>
      <c r="V180" s="8"/>
    </row>
    <row r="181" spans="1:22" x14ac:dyDescent="0.25">
      <c r="A181">
        <v>18704</v>
      </c>
      <c r="B181" t="s">
        <v>23</v>
      </c>
      <c r="C181" s="34">
        <v>41960</v>
      </c>
      <c r="D181">
        <v>10</v>
      </c>
      <c r="E181">
        <v>10</v>
      </c>
      <c r="F181">
        <v>4</v>
      </c>
      <c r="G181">
        <v>5</v>
      </c>
      <c r="H181" s="22">
        <f t="shared" si="0"/>
        <v>2</v>
      </c>
      <c r="I181" s="23">
        <f t="shared" si="1"/>
        <v>1</v>
      </c>
      <c r="J181" s="24">
        <f t="shared" si="2"/>
        <v>0</v>
      </c>
      <c r="K181" s="25">
        <f t="shared" si="3"/>
        <v>0</v>
      </c>
      <c r="L181" s="20">
        <f>VLOOKUP(D181,table,2,)</f>
        <v>0.35416666666666702</v>
      </c>
      <c r="M181" s="21">
        <f>VLOOKUP(E181+1,table,2,)</f>
        <v>0.36458333333333398</v>
      </c>
      <c r="N181" s="22">
        <f t="shared" si="4"/>
        <v>0.25</v>
      </c>
      <c r="O181" s="19">
        <f t="shared" si="5"/>
        <v>1</v>
      </c>
      <c r="S181" s="26"/>
      <c r="U181" s="7"/>
      <c r="V181" s="8"/>
    </row>
    <row r="182" spans="1:22" x14ac:dyDescent="0.25">
      <c r="A182">
        <v>18705</v>
      </c>
      <c r="B182" t="s">
        <v>23</v>
      </c>
      <c r="C182" s="34">
        <v>41960</v>
      </c>
      <c r="D182">
        <v>11</v>
      </c>
      <c r="E182">
        <v>12</v>
      </c>
      <c r="F182">
        <v>5</v>
      </c>
      <c r="G182">
        <v>5</v>
      </c>
      <c r="H182" s="22">
        <f t="shared" si="0"/>
        <v>1</v>
      </c>
      <c r="I182" s="23">
        <f t="shared" si="1"/>
        <v>1</v>
      </c>
      <c r="J182" s="24">
        <f t="shared" si="2"/>
        <v>0</v>
      </c>
      <c r="K182" s="25">
        <f t="shared" si="3"/>
        <v>0</v>
      </c>
      <c r="L182" s="20">
        <f>VLOOKUP(D182,table,2,)</f>
        <v>0.36458333333333398</v>
      </c>
      <c r="M182" s="21">
        <f>VLOOKUP(E182+1,table,2,)</f>
        <v>0.38541666666666702</v>
      </c>
      <c r="N182" s="22">
        <f t="shared" si="4"/>
        <v>0.5</v>
      </c>
      <c r="O182" s="19">
        <f t="shared" si="5"/>
        <v>1</v>
      </c>
      <c r="S182" s="26"/>
      <c r="U182" s="7"/>
      <c r="V182" s="8"/>
    </row>
    <row r="183" spans="1:22" x14ac:dyDescent="0.25">
      <c r="A183">
        <v>18706</v>
      </c>
      <c r="B183" t="s">
        <v>23</v>
      </c>
      <c r="C183" s="34">
        <v>41960</v>
      </c>
      <c r="D183">
        <v>11</v>
      </c>
      <c r="E183">
        <v>12</v>
      </c>
      <c r="F183">
        <v>4</v>
      </c>
      <c r="G183">
        <v>4</v>
      </c>
      <c r="H183" s="22">
        <f t="shared" si="0"/>
        <v>1</v>
      </c>
      <c r="I183" s="23">
        <f t="shared" si="1"/>
        <v>1</v>
      </c>
      <c r="J183" s="24">
        <f t="shared" si="2"/>
        <v>0</v>
      </c>
      <c r="K183" s="25">
        <f t="shared" si="3"/>
        <v>0</v>
      </c>
      <c r="L183" s="20">
        <f>VLOOKUP(D183,table,2,)</f>
        <v>0.36458333333333398</v>
      </c>
      <c r="M183" s="21">
        <f>VLOOKUP(E183+1,table,2,)</f>
        <v>0.38541666666666702</v>
      </c>
      <c r="N183" s="22">
        <f t="shared" si="4"/>
        <v>0.5</v>
      </c>
      <c r="O183" s="19">
        <f t="shared" si="5"/>
        <v>1</v>
      </c>
      <c r="S183" s="26"/>
      <c r="U183" s="7"/>
      <c r="V183" s="8"/>
    </row>
    <row r="184" spans="1:22" x14ac:dyDescent="0.25">
      <c r="A184">
        <v>18753</v>
      </c>
      <c r="B184" t="s">
        <v>23</v>
      </c>
      <c r="C184" s="34">
        <v>41962</v>
      </c>
      <c r="D184">
        <v>54</v>
      </c>
      <c r="E184">
        <v>57</v>
      </c>
      <c r="F184">
        <v>7</v>
      </c>
      <c r="G184">
        <v>7</v>
      </c>
      <c r="H184" s="22">
        <f t="shared" si="0"/>
        <v>1</v>
      </c>
      <c r="I184" s="23">
        <f t="shared" si="1"/>
        <v>2</v>
      </c>
      <c r="J184" s="24">
        <f t="shared" si="2"/>
        <v>0</v>
      </c>
      <c r="K184" s="25">
        <f t="shared" si="3"/>
        <v>0</v>
      </c>
      <c r="L184" s="20">
        <f>VLOOKUP(D184,table,2,)</f>
        <v>0.812500000000001</v>
      </c>
      <c r="M184" s="21">
        <f>VLOOKUP(E184+1,table,2,)</f>
        <v>0.85416666666666796</v>
      </c>
      <c r="N184" s="22">
        <f t="shared" si="4"/>
        <v>1</v>
      </c>
      <c r="O184" s="19">
        <f t="shared" si="5"/>
        <v>2</v>
      </c>
      <c r="S184" s="26"/>
      <c r="U184" s="7"/>
      <c r="V184" s="8"/>
    </row>
    <row r="185" spans="1:22" x14ac:dyDescent="0.25">
      <c r="A185">
        <v>18756</v>
      </c>
      <c r="B185" t="s">
        <v>23</v>
      </c>
      <c r="C185" s="34">
        <v>41964</v>
      </c>
      <c r="D185">
        <v>6</v>
      </c>
      <c r="E185">
        <v>9</v>
      </c>
      <c r="F185">
        <v>0</v>
      </c>
      <c r="G185">
        <v>1</v>
      </c>
      <c r="H185" s="22">
        <f t="shared" si="0"/>
        <v>2</v>
      </c>
      <c r="I185" s="23">
        <f t="shared" si="1"/>
        <v>4</v>
      </c>
      <c r="J185" s="24">
        <f t="shared" si="2"/>
        <v>0</v>
      </c>
      <c r="K185" s="25">
        <f t="shared" si="3"/>
        <v>0</v>
      </c>
      <c r="L185" s="20">
        <f>VLOOKUP(D185,table,2,)</f>
        <v>0.3125</v>
      </c>
      <c r="M185" s="21">
        <f>VLOOKUP(E185+1,table,2,)</f>
        <v>0.35416666666666702</v>
      </c>
      <c r="N185" s="22">
        <f t="shared" si="4"/>
        <v>1</v>
      </c>
      <c r="O185" s="19">
        <f t="shared" si="5"/>
        <v>4</v>
      </c>
      <c r="S185" s="26"/>
      <c r="U185" s="7"/>
      <c r="V185" s="8"/>
    </row>
    <row r="186" spans="1:22" x14ac:dyDescent="0.25">
      <c r="A186">
        <v>18764</v>
      </c>
      <c r="B186" t="s">
        <v>23</v>
      </c>
      <c r="C186" s="34">
        <v>41964</v>
      </c>
      <c r="D186">
        <v>2</v>
      </c>
      <c r="E186">
        <v>3</v>
      </c>
      <c r="F186">
        <v>6</v>
      </c>
      <c r="G186">
        <v>6</v>
      </c>
      <c r="H186" s="22">
        <f t="shared" si="0"/>
        <v>1</v>
      </c>
      <c r="I186" s="23">
        <f t="shared" si="1"/>
        <v>1</v>
      </c>
      <c r="J186" s="24">
        <f t="shared" si="2"/>
        <v>0</v>
      </c>
      <c r="K186" s="25">
        <f t="shared" si="3"/>
        <v>0</v>
      </c>
      <c r="L186" s="20">
        <f>VLOOKUP(D186,table,2,)</f>
        <v>0.27083333333333298</v>
      </c>
      <c r="M186" s="21">
        <f>VLOOKUP(E186+1,table,2,)</f>
        <v>0.29166666666666702</v>
      </c>
      <c r="N186" s="22">
        <f t="shared" si="4"/>
        <v>0.5</v>
      </c>
      <c r="O186" s="19">
        <f t="shared" si="5"/>
        <v>1</v>
      </c>
      <c r="S186" s="26"/>
      <c r="U186" s="7"/>
      <c r="V186" s="8"/>
    </row>
    <row r="187" spans="1:22" x14ac:dyDescent="0.25">
      <c r="A187">
        <v>18763</v>
      </c>
      <c r="B187" t="s">
        <v>23</v>
      </c>
      <c r="C187" s="34">
        <v>41964</v>
      </c>
      <c r="D187">
        <v>4</v>
      </c>
      <c r="E187">
        <v>5</v>
      </c>
      <c r="F187">
        <v>6</v>
      </c>
      <c r="G187">
        <v>6</v>
      </c>
      <c r="H187" s="22">
        <f t="shared" si="0"/>
        <v>1</v>
      </c>
      <c r="I187" s="23">
        <f t="shared" si="1"/>
        <v>1</v>
      </c>
      <c r="J187" s="24">
        <f t="shared" si="2"/>
        <v>0</v>
      </c>
      <c r="K187" s="25">
        <f t="shared" si="3"/>
        <v>0</v>
      </c>
      <c r="L187" s="20">
        <f>VLOOKUP(D187,table,2,)</f>
        <v>0.29166666666666702</v>
      </c>
      <c r="M187" s="21">
        <f>VLOOKUP(E187+1,table,2,)</f>
        <v>0.3125</v>
      </c>
      <c r="N187" s="22">
        <f t="shared" si="4"/>
        <v>0.5</v>
      </c>
      <c r="O187" s="19">
        <f t="shared" si="5"/>
        <v>1</v>
      </c>
      <c r="S187" s="26"/>
      <c r="U187" s="7"/>
      <c r="V187" s="8"/>
    </row>
    <row r="188" spans="1:22" x14ac:dyDescent="0.25">
      <c r="A188">
        <v>18762</v>
      </c>
      <c r="B188" t="s">
        <v>23</v>
      </c>
      <c r="C188" s="34">
        <v>41964</v>
      </c>
      <c r="D188">
        <v>2</v>
      </c>
      <c r="E188">
        <v>5</v>
      </c>
      <c r="F188">
        <v>7</v>
      </c>
      <c r="G188">
        <v>7</v>
      </c>
      <c r="H188" s="22">
        <f t="shared" si="0"/>
        <v>1</v>
      </c>
      <c r="I188" s="23">
        <f t="shared" si="1"/>
        <v>2</v>
      </c>
      <c r="J188" s="24">
        <f t="shared" si="2"/>
        <v>0</v>
      </c>
      <c r="K188" s="25">
        <f t="shared" si="3"/>
        <v>0</v>
      </c>
      <c r="L188" s="20">
        <f>VLOOKUP(D188,table,2,)</f>
        <v>0.27083333333333298</v>
      </c>
      <c r="M188" s="21">
        <f>VLOOKUP(E188+1,table,2,)</f>
        <v>0.3125</v>
      </c>
      <c r="N188" s="22">
        <f t="shared" si="4"/>
        <v>1</v>
      </c>
      <c r="O188" s="19">
        <f t="shared" si="5"/>
        <v>2</v>
      </c>
      <c r="S188" s="26"/>
      <c r="U188" s="7"/>
      <c r="V188" s="8"/>
    </row>
    <row r="189" spans="1:22" x14ac:dyDescent="0.25">
      <c r="A189">
        <v>18765</v>
      </c>
      <c r="B189" t="s">
        <v>23</v>
      </c>
      <c r="C189" s="34">
        <v>41964</v>
      </c>
      <c r="D189">
        <v>4</v>
      </c>
      <c r="E189">
        <v>5</v>
      </c>
      <c r="F189">
        <v>5</v>
      </c>
      <c r="G189">
        <v>5</v>
      </c>
      <c r="H189" s="22">
        <f t="shared" si="0"/>
        <v>1</v>
      </c>
      <c r="I189" s="23">
        <f t="shared" si="1"/>
        <v>1</v>
      </c>
      <c r="J189" s="24">
        <f t="shared" si="2"/>
        <v>0</v>
      </c>
      <c r="K189" s="25">
        <f t="shared" si="3"/>
        <v>0</v>
      </c>
      <c r="L189" s="20">
        <f>VLOOKUP(D189,table,2,)</f>
        <v>0.29166666666666702</v>
      </c>
      <c r="M189" s="21">
        <f>VLOOKUP(E189+1,table,2,)</f>
        <v>0.3125</v>
      </c>
      <c r="N189" s="22">
        <f t="shared" si="4"/>
        <v>0.5</v>
      </c>
      <c r="O189" s="19">
        <f t="shared" si="5"/>
        <v>1</v>
      </c>
      <c r="S189" s="26"/>
      <c r="U189" s="7"/>
      <c r="V189" s="8"/>
    </row>
    <row r="190" spans="1:22" x14ac:dyDescent="0.25">
      <c r="A190">
        <v>18766</v>
      </c>
      <c r="B190" t="s">
        <v>23</v>
      </c>
      <c r="C190" s="34">
        <v>41964</v>
      </c>
      <c r="D190">
        <v>3</v>
      </c>
      <c r="E190">
        <v>3</v>
      </c>
      <c r="F190">
        <v>5</v>
      </c>
      <c r="G190">
        <v>5</v>
      </c>
      <c r="H190" s="22">
        <f t="shared" si="0"/>
        <v>1</v>
      </c>
      <c r="I190" s="23">
        <f t="shared" si="1"/>
        <v>0.5</v>
      </c>
      <c r="J190" s="24">
        <f t="shared" si="2"/>
        <v>0</v>
      </c>
      <c r="K190" s="25">
        <f t="shared" si="3"/>
        <v>0</v>
      </c>
      <c r="L190" s="20">
        <f>VLOOKUP(D190,table,2,)</f>
        <v>0.28125</v>
      </c>
      <c r="M190" s="21">
        <f>VLOOKUP(E190+1,table,2,)</f>
        <v>0.29166666666666702</v>
      </c>
      <c r="N190" s="22">
        <f t="shared" si="4"/>
        <v>0.25</v>
      </c>
      <c r="O190" s="19">
        <f t="shared" si="5"/>
        <v>0.5</v>
      </c>
      <c r="S190" s="26"/>
      <c r="U190" s="7"/>
      <c r="V190" s="8"/>
    </row>
    <row r="191" spans="1:22" x14ac:dyDescent="0.25">
      <c r="A191">
        <v>18767</v>
      </c>
      <c r="B191" t="s">
        <v>23</v>
      </c>
      <c r="C191" s="34">
        <v>41964</v>
      </c>
      <c r="D191">
        <v>5</v>
      </c>
      <c r="E191">
        <v>5</v>
      </c>
      <c r="F191">
        <v>3</v>
      </c>
      <c r="G191">
        <v>4</v>
      </c>
      <c r="H191" s="22">
        <f t="shared" si="0"/>
        <v>2</v>
      </c>
      <c r="I191" s="23">
        <f t="shared" si="1"/>
        <v>1</v>
      </c>
      <c r="J191" s="24">
        <f t="shared" si="2"/>
        <v>0</v>
      </c>
      <c r="K191" s="25">
        <f t="shared" si="3"/>
        <v>0</v>
      </c>
      <c r="L191" s="20">
        <f>VLOOKUP(D191,table,2,)</f>
        <v>0.30208333333333298</v>
      </c>
      <c r="M191" s="21">
        <f>VLOOKUP(E191+1,table,2,)</f>
        <v>0.3125</v>
      </c>
      <c r="N191" s="22">
        <f t="shared" si="4"/>
        <v>0.25</v>
      </c>
      <c r="O191" s="19">
        <f t="shared" si="5"/>
        <v>1</v>
      </c>
      <c r="S191" s="26"/>
      <c r="U191" s="7"/>
      <c r="V191" s="8"/>
    </row>
    <row r="192" spans="1:22" x14ac:dyDescent="0.25">
      <c r="A192">
        <v>18768</v>
      </c>
      <c r="B192" t="s">
        <v>23</v>
      </c>
      <c r="C192" s="34">
        <v>41964</v>
      </c>
      <c r="D192">
        <v>3</v>
      </c>
      <c r="E192">
        <v>4</v>
      </c>
      <c r="F192">
        <v>4</v>
      </c>
      <c r="G192">
        <v>4</v>
      </c>
      <c r="H192" s="22">
        <f t="shared" si="0"/>
        <v>1</v>
      </c>
      <c r="I192" s="23">
        <f t="shared" si="1"/>
        <v>1</v>
      </c>
      <c r="J192" s="24">
        <f t="shared" si="2"/>
        <v>0</v>
      </c>
      <c r="K192" s="25">
        <f t="shared" si="3"/>
        <v>0</v>
      </c>
      <c r="L192" s="20">
        <f>VLOOKUP(D192,table,2,)</f>
        <v>0.28125</v>
      </c>
      <c r="M192" s="21">
        <f>VLOOKUP(E192+1,table,2,)</f>
        <v>0.30208333333333298</v>
      </c>
      <c r="N192" s="22">
        <f t="shared" si="4"/>
        <v>0.5</v>
      </c>
      <c r="O192" s="19">
        <f t="shared" si="5"/>
        <v>1</v>
      </c>
      <c r="S192" s="26"/>
      <c r="U192" s="7"/>
      <c r="V192" s="8"/>
    </row>
    <row r="193" spans="1:22" x14ac:dyDescent="0.25">
      <c r="A193">
        <v>18769</v>
      </c>
      <c r="B193" t="s">
        <v>23</v>
      </c>
      <c r="C193" s="34">
        <v>41964</v>
      </c>
      <c r="D193">
        <v>3</v>
      </c>
      <c r="E193">
        <v>4</v>
      </c>
      <c r="F193">
        <v>3</v>
      </c>
      <c r="G193">
        <v>3</v>
      </c>
      <c r="H193" s="22">
        <f t="shared" si="0"/>
        <v>1</v>
      </c>
      <c r="I193" s="23">
        <f t="shared" si="1"/>
        <v>1</v>
      </c>
      <c r="J193" s="24">
        <f t="shared" si="2"/>
        <v>0</v>
      </c>
      <c r="K193" s="25">
        <f t="shared" si="3"/>
        <v>0</v>
      </c>
      <c r="L193" s="20">
        <f>VLOOKUP(D193,table,2,)</f>
        <v>0.28125</v>
      </c>
      <c r="M193" s="21">
        <f>VLOOKUP(E193+1,table,2,)</f>
        <v>0.30208333333333298</v>
      </c>
      <c r="N193" s="22">
        <f t="shared" si="4"/>
        <v>0.5</v>
      </c>
      <c r="O193" s="19">
        <f t="shared" si="5"/>
        <v>1</v>
      </c>
      <c r="S193" s="26"/>
      <c r="U193" s="7"/>
      <c r="V193" s="8"/>
    </row>
    <row r="194" spans="1:22" x14ac:dyDescent="0.25">
      <c r="A194">
        <v>18785</v>
      </c>
      <c r="B194" t="s">
        <v>23</v>
      </c>
      <c r="C194" s="34">
        <v>41967</v>
      </c>
      <c r="D194">
        <v>4</v>
      </c>
      <c r="E194">
        <v>5</v>
      </c>
      <c r="F194">
        <v>7</v>
      </c>
      <c r="G194">
        <v>7</v>
      </c>
      <c r="H194" s="22">
        <f t="shared" si="0"/>
        <v>1</v>
      </c>
      <c r="I194" s="23">
        <f t="shared" si="1"/>
        <v>1</v>
      </c>
      <c r="J194" s="24">
        <f t="shared" si="2"/>
        <v>0</v>
      </c>
      <c r="K194" s="25">
        <f t="shared" si="3"/>
        <v>0</v>
      </c>
      <c r="L194" s="20">
        <f>VLOOKUP(D194,table,2,)</f>
        <v>0.29166666666666702</v>
      </c>
      <c r="M194" s="21">
        <f>VLOOKUP(E194+1,table,2,)</f>
        <v>0.3125</v>
      </c>
      <c r="N194" s="22">
        <f t="shared" si="4"/>
        <v>0.5</v>
      </c>
      <c r="O194" s="19">
        <f t="shared" si="5"/>
        <v>1</v>
      </c>
      <c r="S194" s="26"/>
      <c r="U194" s="7"/>
      <c r="V194" s="8"/>
    </row>
    <row r="195" spans="1:22" x14ac:dyDescent="0.25">
      <c r="A195">
        <v>18786</v>
      </c>
      <c r="B195" t="s">
        <v>23</v>
      </c>
      <c r="C195" s="34">
        <v>41967</v>
      </c>
      <c r="D195">
        <v>2</v>
      </c>
      <c r="E195">
        <v>3</v>
      </c>
      <c r="F195">
        <v>7</v>
      </c>
      <c r="G195">
        <v>7</v>
      </c>
      <c r="H195" s="22">
        <f t="shared" si="0"/>
        <v>1</v>
      </c>
      <c r="I195" s="23">
        <f t="shared" si="1"/>
        <v>1</v>
      </c>
      <c r="J195" s="24">
        <f t="shared" si="2"/>
        <v>0</v>
      </c>
      <c r="K195" s="25">
        <f t="shared" si="3"/>
        <v>0</v>
      </c>
      <c r="L195" s="20">
        <f>VLOOKUP(D195,table,2,)</f>
        <v>0.27083333333333298</v>
      </c>
      <c r="M195" s="21">
        <f>VLOOKUP(E195+1,table,2,)</f>
        <v>0.29166666666666702</v>
      </c>
      <c r="N195" s="22">
        <f t="shared" si="4"/>
        <v>0.5</v>
      </c>
      <c r="O195" s="19">
        <f t="shared" si="5"/>
        <v>1</v>
      </c>
      <c r="S195" s="26"/>
    </row>
    <row r="196" spans="1:22" x14ac:dyDescent="0.25">
      <c r="A196">
        <v>18787</v>
      </c>
      <c r="B196" t="s">
        <v>23</v>
      </c>
      <c r="C196" s="34">
        <v>41967</v>
      </c>
      <c r="D196">
        <v>4</v>
      </c>
      <c r="E196">
        <v>5</v>
      </c>
      <c r="F196">
        <v>6</v>
      </c>
      <c r="G196">
        <v>6</v>
      </c>
      <c r="H196" s="22">
        <f t="shared" si="0"/>
        <v>1</v>
      </c>
      <c r="I196" s="23">
        <f t="shared" si="1"/>
        <v>1</v>
      </c>
      <c r="J196" s="24">
        <f t="shared" si="2"/>
        <v>0</v>
      </c>
      <c r="K196" s="25">
        <f t="shared" si="3"/>
        <v>0</v>
      </c>
      <c r="L196" s="20">
        <f>VLOOKUP(D196,table,2,)</f>
        <v>0.29166666666666702</v>
      </c>
      <c r="M196" s="21">
        <f>VLOOKUP(E196+1,table,2,)</f>
        <v>0.3125</v>
      </c>
      <c r="N196" s="22">
        <f t="shared" si="4"/>
        <v>0.5</v>
      </c>
      <c r="O196" s="19">
        <f t="shared" si="5"/>
        <v>1</v>
      </c>
      <c r="S196" s="26"/>
    </row>
    <row r="197" spans="1:22" x14ac:dyDescent="0.25">
      <c r="A197">
        <v>18788</v>
      </c>
      <c r="B197" t="s">
        <v>23</v>
      </c>
      <c r="C197" s="34">
        <v>41967</v>
      </c>
      <c r="D197">
        <v>2</v>
      </c>
      <c r="E197">
        <v>3</v>
      </c>
      <c r="F197">
        <v>6</v>
      </c>
      <c r="G197">
        <v>6</v>
      </c>
      <c r="H197" s="22">
        <f t="shared" si="0"/>
        <v>1</v>
      </c>
      <c r="I197" s="23">
        <f t="shared" si="1"/>
        <v>1</v>
      </c>
      <c r="J197" s="24">
        <f t="shared" si="2"/>
        <v>0</v>
      </c>
      <c r="K197" s="25">
        <f t="shared" si="3"/>
        <v>0</v>
      </c>
      <c r="L197" s="20">
        <f>VLOOKUP(D197,table,2,)</f>
        <v>0.27083333333333298</v>
      </c>
      <c r="M197" s="21">
        <f>VLOOKUP(E197+1,table,2,)</f>
        <v>0.29166666666666702</v>
      </c>
      <c r="N197" s="22">
        <f t="shared" si="4"/>
        <v>0.5</v>
      </c>
      <c r="O197" s="19">
        <f t="shared" si="5"/>
        <v>1</v>
      </c>
      <c r="S197" s="26"/>
    </row>
    <row r="198" spans="1:22" x14ac:dyDescent="0.25">
      <c r="A198">
        <v>18789</v>
      </c>
      <c r="B198" t="s">
        <v>23</v>
      </c>
      <c r="C198" s="34">
        <v>41967</v>
      </c>
      <c r="D198">
        <v>4</v>
      </c>
      <c r="E198">
        <v>5</v>
      </c>
      <c r="F198">
        <v>5</v>
      </c>
      <c r="G198">
        <v>5</v>
      </c>
      <c r="H198" s="22">
        <f t="shared" si="0"/>
        <v>1</v>
      </c>
      <c r="I198" s="23">
        <f t="shared" si="1"/>
        <v>1</v>
      </c>
      <c r="J198" s="24">
        <f t="shared" si="2"/>
        <v>0</v>
      </c>
      <c r="K198" s="25">
        <f t="shared" si="3"/>
        <v>0</v>
      </c>
      <c r="L198" s="20">
        <f>VLOOKUP(D198,table,2,)</f>
        <v>0.29166666666666702</v>
      </c>
      <c r="M198" s="21">
        <f>VLOOKUP(E198+1,table,2,)</f>
        <v>0.3125</v>
      </c>
      <c r="N198" s="22">
        <f t="shared" si="4"/>
        <v>0.5</v>
      </c>
      <c r="O198" s="19">
        <f t="shared" si="5"/>
        <v>1</v>
      </c>
      <c r="S198" s="26"/>
    </row>
    <row r="199" spans="1:22" x14ac:dyDescent="0.25">
      <c r="A199">
        <v>18790</v>
      </c>
      <c r="B199" t="s">
        <v>23</v>
      </c>
      <c r="C199" s="34">
        <v>41967</v>
      </c>
      <c r="D199">
        <v>2</v>
      </c>
      <c r="E199">
        <v>3</v>
      </c>
      <c r="F199">
        <v>5</v>
      </c>
      <c r="G199">
        <v>5</v>
      </c>
      <c r="H199" s="22">
        <f t="shared" si="0"/>
        <v>1</v>
      </c>
      <c r="I199" s="23">
        <f t="shared" si="1"/>
        <v>1</v>
      </c>
      <c r="J199" s="24">
        <f t="shared" si="2"/>
        <v>0</v>
      </c>
      <c r="K199" s="25">
        <f t="shared" si="3"/>
        <v>0</v>
      </c>
      <c r="L199" s="20">
        <f>VLOOKUP(D199,table,2,)</f>
        <v>0.27083333333333298</v>
      </c>
      <c r="M199" s="21">
        <f>VLOOKUP(E199+1,table,2,)</f>
        <v>0.29166666666666702</v>
      </c>
      <c r="N199" s="22">
        <f t="shared" si="4"/>
        <v>0.5</v>
      </c>
      <c r="O199" s="19">
        <f t="shared" si="5"/>
        <v>1</v>
      </c>
      <c r="S199" s="26"/>
    </row>
    <row r="200" spans="1:22" x14ac:dyDescent="0.25">
      <c r="A200">
        <v>18791</v>
      </c>
      <c r="B200" t="s">
        <v>23</v>
      </c>
      <c r="C200" s="34">
        <v>41967</v>
      </c>
      <c r="D200">
        <v>4</v>
      </c>
      <c r="E200">
        <v>5</v>
      </c>
      <c r="F200">
        <v>4</v>
      </c>
      <c r="G200">
        <v>4</v>
      </c>
      <c r="H200" s="22">
        <f t="shared" si="0"/>
        <v>1</v>
      </c>
      <c r="I200" s="23">
        <f t="shared" si="1"/>
        <v>1</v>
      </c>
      <c r="J200" s="24">
        <f t="shared" si="2"/>
        <v>0</v>
      </c>
      <c r="K200" s="25">
        <f t="shared" si="3"/>
        <v>0</v>
      </c>
      <c r="L200" s="20">
        <f>VLOOKUP(D200,table,2,)</f>
        <v>0.29166666666666702</v>
      </c>
      <c r="M200" s="21">
        <f>VLOOKUP(E200+1,table,2,)</f>
        <v>0.3125</v>
      </c>
      <c r="N200" s="22">
        <f t="shared" si="4"/>
        <v>0.5</v>
      </c>
      <c r="O200" s="19">
        <f t="shared" si="5"/>
        <v>1</v>
      </c>
      <c r="S200" s="26"/>
    </row>
    <row r="201" spans="1:22" x14ac:dyDescent="0.25">
      <c r="A201">
        <v>18792</v>
      </c>
      <c r="B201" t="s">
        <v>23</v>
      </c>
      <c r="C201" s="34">
        <v>41967</v>
      </c>
      <c r="D201">
        <v>2</v>
      </c>
      <c r="E201">
        <v>3</v>
      </c>
      <c r="F201">
        <v>4</v>
      </c>
      <c r="G201">
        <v>4</v>
      </c>
      <c r="H201" s="22">
        <f t="shared" si="0"/>
        <v>1</v>
      </c>
      <c r="I201" s="23">
        <f t="shared" si="1"/>
        <v>1</v>
      </c>
      <c r="J201" s="24">
        <f t="shared" si="2"/>
        <v>0</v>
      </c>
      <c r="K201" s="25">
        <f t="shared" si="3"/>
        <v>0</v>
      </c>
      <c r="L201" s="20">
        <f>VLOOKUP(D201,table,2,)</f>
        <v>0.27083333333333298</v>
      </c>
      <c r="M201" s="21">
        <f>VLOOKUP(E201+1,table,2,)</f>
        <v>0.29166666666666702</v>
      </c>
      <c r="N201" s="22">
        <f t="shared" si="4"/>
        <v>0.5</v>
      </c>
      <c r="O201" s="19">
        <f t="shared" si="5"/>
        <v>1</v>
      </c>
      <c r="S201" s="26"/>
    </row>
    <row r="202" spans="1:22" x14ac:dyDescent="0.25">
      <c r="A202">
        <v>18829</v>
      </c>
      <c r="B202" t="s">
        <v>23</v>
      </c>
      <c r="C202" s="34">
        <v>41971</v>
      </c>
      <c r="D202">
        <v>4</v>
      </c>
      <c r="E202">
        <v>5</v>
      </c>
      <c r="F202">
        <v>7</v>
      </c>
      <c r="G202">
        <v>7</v>
      </c>
      <c r="H202" s="22">
        <f t="shared" si="0"/>
        <v>1</v>
      </c>
      <c r="I202" s="23">
        <f t="shared" si="1"/>
        <v>1</v>
      </c>
      <c r="J202" s="24">
        <f t="shared" si="2"/>
        <v>0</v>
      </c>
      <c r="K202" s="25">
        <f t="shared" si="3"/>
        <v>0</v>
      </c>
      <c r="L202" s="20">
        <f>VLOOKUP(D202,table,2,)</f>
        <v>0.29166666666666702</v>
      </c>
      <c r="M202" s="21">
        <f>VLOOKUP(E202+1,table,2,)</f>
        <v>0.3125</v>
      </c>
      <c r="N202" s="22">
        <f t="shared" si="4"/>
        <v>0.5</v>
      </c>
      <c r="O202" s="19">
        <f t="shared" si="5"/>
        <v>1</v>
      </c>
      <c r="S202" s="26"/>
    </row>
    <row r="203" spans="1:22" x14ac:dyDescent="0.25">
      <c r="A203">
        <v>18830</v>
      </c>
      <c r="B203" t="s">
        <v>23</v>
      </c>
      <c r="C203" s="34">
        <v>41971</v>
      </c>
      <c r="D203">
        <v>3</v>
      </c>
      <c r="E203">
        <v>3</v>
      </c>
      <c r="F203">
        <v>7</v>
      </c>
      <c r="G203">
        <v>7</v>
      </c>
      <c r="H203" s="22">
        <f t="shared" si="0"/>
        <v>1</v>
      </c>
      <c r="I203" s="23">
        <f t="shared" si="1"/>
        <v>0.5</v>
      </c>
      <c r="J203" s="24">
        <f t="shared" si="2"/>
        <v>0</v>
      </c>
      <c r="K203" s="25">
        <f t="shared" si="3"/>
        <v>0</v>
      </c>
      <c r="L203" s="20">
        <f>VLOOKUP(D203,table,2,)</f>
        <v>0.28125</v>
      </c>
      <c r="M203" s="21">
        <f>VLOOKUP(E203+1,table,2,)</f>
        <v>0.29166666666666702</v>
      </c>
      <c r="N203" s="22">
        <f t="shared" si="4"/>
        <v>0.25</v>
      </c>
      <c r="O203" s="19">
        <f t="shared" si="5"/>
        <v>0.5</v>
      </c>
      <c r="S203" s="26"/>
    </row>
    <row r="204" spans="1:22" x14ac:dyDescent="0.25">
      <c r="A204">
        <v>18831</v>
      </c>
      <c r="B204" t="s">
        <v>23</v>
      </c>
      <c r="C204" s="34">
        <v>41971</v>
      </c>
      <c r="D204">
        <v>4</v>
      </c>
      <c r="E204">
        <v>5</v>
      </c>
      <c r="F204">
        <v>6</v>
      </c>
      <c r="G204">
        <v>6</v>
      </c>
      <c r="H204" s="22">
        <f t="shared" si="0"/>
        <v>1</v>
      </c>
      <c r="I204" s="23">
        <f t="shared" si="1"/>
        <v>1</v>
      </c>
      <c r="J204" s="24">
        <f t="shared" si="2"/>
        <v>0</v>
      </c>
      <c r="K204" s="25">
        <f t="shared" si="3"/>
        <v>0</v>
      </c>
      <c r="L204" s="20">
        <f>VLOOKUP(D204,table,2,)</f>
        <v>0.29166666666666702</v>
      </c>
      <c r="M204" s="21">
        <f>VLOOKUP(E204+1,table,2,)</f>
        <v>0.3125</v>
      </c>
      <c r="N204" s="22">
        <f t="shared" si="4"/>
        <v>0.5</v>
      </c>
      <c r="O204" s="19">
        <f t="shared" si="5"/>
        <v>1</v>
      </c>
      <c r="S204" s="26"/>
    </row>
    <row r="205" spans="1:22" x14ac:dyDescent="0.25">
      <c r="A205">
        <v>18832</v>
      </c>
      <c r="B205" t="s">
        <v>23</v>
      </c>
      <c r="C205" s="34">
        <v>41971</v>
      </c>
      <c r="D205">
        <v>3</v>
      </c>
      <c r="E205">
        <v>3</v>
      </c>
      <c r="F205">
        <v>6</v>
      </c>
      <c r="G205">
        <v>6</v>
      </c>
      <c r="H205" s="22">
        <f t="shared" si="0"/>
        <v>1</v>
      </c>
      <c r="I205" s="23">
        <f t="shared" si="1"/>
        <v>0.5</v>
      </c>
      <c r="J205" s="24">
        <f t="shared" si="2"/>
        <v>0</v>
      </c>
      <c r="K205" s="25">
        <f t="shared" si="3"/>
        <v>0</v>
      </c>
      <c r="L205" s="20">
        <f>VLOOKUP(D205,table,2,)</f>
        <v>0.28125</v>
      </c>
      <c r="M205" s="21">
        <f>VLOOKUP(E205+1,table,2,)</f>
        <v>0.29166666666666702</v>
      </c>
      <c r="N205" s="22">
        <f t="shared" si="4"/>
        <v>0.25</v>
      </c>
      <c r="O205" s="19">
        <f t="shared" si="5"/>
        <v>0.5</v>
      </c>
      <c r="S205" s="26"/>
    </row>
    <row r="206" spans="1:22" x14ac:dyDescent="0.25">
      <c r="A206">
        <v>18833</v>
      </c>
      <c r="B206" t="s">
        <v>23</v>
      </c>
      <c r="C206" s="34">
        <v>41971</v>
      </c>
      <c r="D206">
        <v>4</v>
      </c>
      <c r="E206">
        <v>5</v>
      </c>
      <c r="F206">
        <v>5</v>
      </c>
      <c r="G206">
        <v>5</v>
      </c>
      <c r="H206" s="22">
        <f t="shared" si="0"/>
        <v>1</v>
      </c>
      <c r="I206" s="23">
        <f t="shared" si="1"/>
        <v>1</v>
      </c>
      <c r="J206" s="24">
        <f t="shared" si="2"/>
        <v>0</v>
      </c>
      <c r="K206" s="25">
        <f t="shared" si="3"/>
        <v>0</v>
      </c>
      <c r="L206" s="20">
        <f>VLOOKUP(D206,table,2,)</f>
        <v>0.29166666666666702</v>
      </c>
      <c r="M206" s="21">
        <f>VLOOKUP(E206+1,table,2,)</f>
        <v>0.3125</v>
      </c>
      <c r="N206" s="22">
        <f t="shared" si="4"/>
        <v>0.5</v>
      </c>
      <c r="O206" s="19">
        <f t="shared" si="5"/>
        <v>1</v>
      </c>
      <c r="S206" s="26"/>
    </row>
    <row r="207" spans="1:22" x14ac:dyDescent="0.25">
      <c r="A207">
        <v>18834</v>
      </c>
      <c r="B207" t="s">
        <v>23</v>
      </c>
      <c r="C207" s="34">
        <v>41971</v>
      </c>
      <c r="D207">
        <v>3</v>
      </c>
      <c r="E207">
        <v>3</v>
      </c>
      <c r="F207">
        <v>5</v>
      </c>
      <c r="G207">
        <v>5</v>
      </c>
      <c r="H207" s="22">
        <f t="shared" si="0"/>
        <v>1</v>
      </c>
      <c r="I207" s="23">
        <f t="shared" si="1"/>
        <v>0.5</v>
      </c>
      <c r="J207" s="24">
        <f t="shared" si="2"/>
        <v>0</v>
      </c>
      <c r="K207" s="25">
        <f t="shared" si="3"/>
        <v>0</v>
      </c>
      <c r="L207" s="20">
        <f>VLOOKUP(D207,table,2,)</f>
        <v>0.28125</v>
      </c>
      <c r="M207" s="21">
        <f>VLOOKUP(E207+1,table,2,)</f>
        <v>0.29166666666666702</v>
      </c>
      <c r="N207" s="22">
        <f t="shared" si="4"/>
        <v>0.25</v>
      </c>
      <c r="O207" s="19">
        <f t="shared" si="5"/>
        <v>0.5</v>
      </c>
      <c r="S207" s="26"/>
    </row>
    <row r="208" spans="1:22" x14ac:dyDescent="0.25">
      <c r="A208">
        <v>18835</v>
      </c>
      <c r="B208" t="s">
        <v>23</v>
      </c>
      <c r="C208" s="34">
        <v>41971</v>
      </c>
      <c r="D208">
        <v>4</v>
      </c>
      <c r="E208">
        <v>5</v>
      </c>
      <c r="F208">
        <v>4</v>
      </c>
      <c r="G208">
        <v>4</v>
      </c>
      <c r="H208" s="22">
        <f t="shared" si="0"/>
        <v>1</v>
      </c>
      <c r="I208" s="23">
        <f t="shared" si="1"/>
        <v>1</v>
      </c>
      <c r="J208" s="24">
        <f t="shared" si="2"/>
        <v>0</v>
      </c>
      <c r="K208" s="25">
        <f t="shared" si="3"/>
        <v>0</v>
      </c>
      <c r="L208" s="20">
        <f>VLOOKUP(D208,table,2,)</f>
        <v>0.29166666666666702</v>
      </c>
      <c r="M208" s="21">
        <f>VLOOKUP(E208+1,table,2,)</f>
        <v>0.3125</v>
      </c>
      <c r="N208" s="22">
        <f t="shared" si="4"/>
        <v>0.5</v>
      </c>
      <c r="O208" s="19">
        <f t="shared" si="5"/>
        <v>1</v>
      </c>
      <c r="S208" s="26"/>
    </row>
    <row r="209" spans="1:19" x14ac:dyDescent="0.25">
      <c r="A209">
        <v>18836</v>
      </c>
      <c r="B209" t="s">
        <v>23</v>
      </c>
      <c r="C209" s="34">
        <v>41971</v>
      </c>
      <c r="D209">
        <v>4</v>
      </c>
      <c r="E209">
        <v>5</v>
      </c>
      <c r="F209">
        <v>3</v>
      </c>
      <c r="G209">
        <v>3</v>
      </c>
      <c r="H209" s="22">
        <f t="shared" si="0"/>
        <v>1</v>
      </c>
      <c r="I209" s="23">
        <f t="shared" si="1"/>
        <v>1</v>
      </c>
      <c r="J209" s="24">
        <f t="shared" si="2"/>
        <v>0</v>
      </c>
      <c r="K209" s="25">
        <f t="shared" si="3"/>
        <v>0</v>
      </c>
      <c r="L209" s="20">
        <f>VLOOKUP(D209,table,2,)</f>
        <v>0.29166666666666702</v>
      </c>
      <c r="M209" s="21">
        <f>VLOOKUP(E209+1,table,2,)</f>
        <v>0.3125</v>
      </c>
      <c r="N209" s="22">
        <f t="shared" si="4"/>
        <v>0.5</v>
      </c>
      <c r="O209" s="19">
        <f t="shared" si="5"/>
        <v>1</v>
      </c>
      <c r="S209" s="26"/>
    </row>
    <row r="210" spans="1:19" x14ac:dyDescent="0.25">
      <c r="A210">
        <v>18837</v>
      </c>
      <c r="B210" t="s">
        <v>23</v>
      </c>
      <c r="C210" s="34">
        <v>41971</v>
      </c>
      <c r="D210">
        <v>3</v>
      </c>
      <c r="E210">
        <v>3</v>
      </c>
      <c r="F210">
        <v>3</v>
      </c>
      <c r="G210">
        <v>4</v>
      </c>
      <c r="H210" s="22">
        <f t="shared" si="0"/>
        <v>2</v>
      </c>
      <c r="I210" s="23">
        <f t="shared" si="1"/>
        <v>1</v>
      </c>
      <c r="J210" s="24">
        <f t="shared" si="2"/>
        <v>0</v>
      </c>
      <c r="K210" s="25">
        <f t="shared" si="3"/>
        <v>0</v>
      </c>
      <c r="L210" s="20">
        <f>VLOOKUP(D210,table,2,)</f>
        <v>0.28125</v>
      </c>
      <c r="M210" s="21">
        <f>VLOOKUP(E210+1,table,2,)</f>
        <v>0.29166666666666702</v>
      </c>
      <c r="N210" s="22">
        <f t="shared" si="4"/>
        <v>0.25</v>
      </c>
      <c r="O210" s="19">
        <f t="shared" si="5"/>
        <v>1</v>
      </c>
      <c r="S210" s="26"/>
    </row>
    <row r="211" spans="1:19" x14ac:dyDescent="0.25">
      <c r="A211">
        <v>18840</v>
      </c>
      <c r="B211" t="s">
        <v>23</v>
      </c>
      <c r="C211" s="34">
        <v>41972</v>
      </c>
      <c r="D211">
        <v>15</v>
      </c>
      <c r="E211">
        <v>16</v>
      </c>
      <c r="F211">
        <v>4</v>
      </c>
      <c r="G211">
        <v>4</v>
      </c>
      <c r="H211" s="22">
        <f t="shared" si="0"/>
        <v>1</v>
      </c>
      <c r="I211" s="23">
        <f t="shared" si="1"/>
        <v>1</v>
      </c>
      <c r="J211" s="24">
        <f t="shared" si="2"/>
        <v>0</v>
      </c>
      <c r="K211" s="25">
        <f t="shared" si="3"/>
        <v>0</v>
      </c>
      <c r="L211" s="20">
        <f>VLOOKUP(D211,table,2,)</f>
        <v>0.40625</v>
      </c>
      <c r="M211" s="21">
        <f>VLOOKUP(E211+1,table,2,)</f>
        <v>0.42708333333333398</v>
      </c>
      <c r="N211" s="22">
        <f t="shared" si="4"/>
        <v>0.5</v>
      </c>
      <c r="O211" s="19">
        <f t="shared" si="5"/>
        <v>1</v>
      </c>
      <c r="S211" s="26"/>
    </row>
    <row r="212" spans="1:19" x14ac:dyDescent="0.25">
      <c r="A212">
        <v>18841</v>
      </c>
      <c r="B212" t="s">
        <v>23</v>
      </c>
      <c r="C212" s="34">
        <v>41972</v>
      </c>
      <c r="D212">
        <v>17</v>
      </c>
      <c r="E212">
        <v>18</v>
      </c>
      <c r="F212">
        <v>4</v>
      </c>
      <c r="G212">
        <v>4</v>
      </c>
      <c r="H212" s="22">
        <f t="shared" si="0"/>
        <v>1</v>
      </c>
      <c r="I212" s="23">
        <f t="shared" si="1"/>
        <v>1</v>
      </c>
      <c r="J212" s="24">
        <f t="shared" si="2"/>
        <v>0</v>
      </c>
      <c r="K212" s="25">
        <f t="shared" si="3"/>
        <v>0</v>
      </c>
      <c r="L212" s="20">
        <f>VLOOKUP(D212,table,2,)</f>
        <v>0.42708333333333398</v>
      </c>
      <c r="M212" s="21">
        <f>VLOOKUP(E212+1,table,2,)</f>
        <v>0.44791666666666702</v>
      </c>
      <c r="N212" s="22">
        <f t="shared" si="4"/>
        <v>0.5</v>
      </c>
      <c r="O212" s="19">
        <f t="shared" si="5"/>
        <v>1</v>
      </c>
      <c r="S212" s="26"/>
    </row>
    <row r="213" spans="1:19" x14ac:dyDescent="0.25">
      <c r="A213">
        <v>18852</v>
      </c>
      <c r="B213" t="s">
        <v>23</v>
      </c>
      <c r="C213" s="34">
        <v>41974</v>
      </c>
      <c r="D213">
        <v>3</v>
      </c>
      <c r="E213">
        <v>4</v>
      </c>
      <c r="F213">
        <v>7</v>
      </c>
      <c r="G213">
        <v>7</v>
      </c>
      <c r="H213" s="22">
        <f t="shared" ref="H213:H263" si="6">IF(G213&lt;13,G213-F213+1,IF(F213=G213,0,7-F213+1))</f>
        <v>1</v>
      </c>
      <c r="I213" s="23">
        <f t="shared" ref="I213:I263" si="7">IF(F213&lt;8,O213,0)</f>
        <v>1</v>
      </c>
      <c r="J213" s="24">
        <f t="shared" ref="J213:J263" si="8">IF(F213&gt;7,IF(F213&lt;13,O213,0),0)</f>
        <v>0</v>
      </c>
      <c r="K213" s="25">
        <f t="shared" ref="K213:K263" si="9">IF(F213&gt;12,O213,0)</f>
        <v>0</v>
      </c>
      <c r="L213" s="20">
        <f>VLOOKUP(D213,table,2,)</f>
        <v>0.28125</v>
      </c>
      <c r="M213" s="21">
        <f>VLOOKUP(E213+1,table,2,)</f>
        <v>0.30208333333333298</v>
      </c>
      <c r="N213" s="22">
        <f t="shared" ref="N213:N263" si="10">(E213-D213+1)/4</f>
        <v>0.5</v>
      </c>
      <c r="O213" s="19">
        <f t="shared" ref="O213:O263" si="11">IF(G213&lt;13,H213*N213*2,IF(G213&gt;12, 25, 0))</f>
        <v>1</v>
      </c>
      <c r="S213" s="26"/>
    </row>
    <row r="214" spans="1:19" x14ac:dyDescent="0.25">
      <c r="A214">
        <v>18853</v>
      </c>
      <c r="B214" t="s">
        <v>23</v>
      </c>
      <c r="C214" s="34">
        <v>41974</v>
      </c>
      <c r="D214">
        <v>5</v>
      </c>
      <c r="E214">
        <v>5</v>
      </c>
      <c r="F214">
        <v>7</v>
      </c>
      <c r="G214">
        <v>7</v>
      </c>
      <c r="H214" s="22">
        <f t="shared" si="6"/>
        <v>1</v>
      </c>
      <c r="I214" s="23">
        <f t="shared" si="7"/>
        <v>0.5</v>
      </c>
      <c r="J214" s="24">
        <f t="shared" si="8"/>
        <v>0</v>
      </c>
      <c r="K214" s="25">
        <f t="shared" si="9"/>
        <v>0</v>
      </c>
      <c r="L214" s="20">
        <f>VLOOKUP(D214,table,2,)</f>
        <v>0.30208333333333298</v>
      </c>
      <c r="M214" s="21">
        <f>VLOOKUP(E214+1,table,2,)</f>
        <v>0.3125</v>
      </c>
      <c r="N214" s="22">
        <f t="shared" si="10"/>
        <v>0.25</v>
      </c>
      <c r="O214" s="19">
        <f t="shared" si="11"/>
        <v>0.5</v>
      </c>
      <c r="S214" s="26"/>
    </row>
    <row r="215" spans="1:19" x14ac:dyDescent="0.25">
      <c r="A215">
        <v>18854</v>
      </c>
      <c r="B215" t="s">
        <v>23</v>
      </c>
      <c r="C215" s="34">
        <v>41974</v>
      </c>
      <c r="D215">
        <v>4</v>
      </c>
      <c r="E215">
        <v>5</v>
      </c>
      <c r="F215">
        <v>6</v>
      </c>
      <c r="G215">
        <v>6</v>
      </c>
      <c r="H215" s="22">
        <f t="shared" si="6"/>
        <v>1</v>
      </c>
      <c r="I215" s="23">
        <f t="shared" si="7"/>
        <v>1</v>
      </c>
      <c r="J215" s="24">
        <f t="shared" si="8"/>
        <v>0</v>
      </c>
      <c r="K215" s="25">
        <f t="shared" si="9"/>
        <v>0</v>
      </c>
      <c r="L215" s="20">
        <f>VLOOKUP(D215,table,2,)</f>
        <v>0.29166666666666702</v>
      </c>
      <c r="M215" s="21">
        <f>VLOOKUP(E215+1,table,2,)</f>
        <v>0.3125</v>
      </c>
      <c r="N215" s="22">
        <f t="shared" si="10"/>
        <v>0.5</v>
      </c>
      <c r="O215" s="19">
        <f t="shared" si="11"/>
        <v>1</v>
      </c>
      <c r="S215" s="26"/>
    </row>
    <row r="216" spans="1:19" x14ac:dyDescent="0.25">
      <c r="A216">
        <v>18855</v>
      </c>
      <c r="B216" t="s">
        <v>23</v>
      </c>
      <c r="C216" s="34">
        <v>41974</v>
      </c>
      <c r="D216">
        <v>3</v>
      </c>
      <c r="E216">
        <v>3</v>
      </c>
      <c r="F216">
        <v>6</v>
      </c>
      <c r="G216">
        <v>6</v>
      </c>
      <c r="H216" s="22">
        <f t="shared" si="6"/>
        <v>1</v>
      </c>
      <c r="I216" s="23">
        <f t="shared" si="7"/>
        <v>0.5</v>
      </c>
      <c r="J216" s="24">
        <f t="shared" si="8"/>
        <v>0</v>
      </c>
      <c r="K216" s="25">
        <f t="shared" si="9"/>
        <v>0</v>
      </c>
      <c r="L216" s="20">
        <f>VLOOKUP(D216,table,2,)</f>
        <v>0.28125</v>
      </c>
      <c r="M216" s="21">
        <f>VLOOKUP(E216+1,table,2,)</f>
        <v>0.29166666666666702</v>
      </c>
      <c r="N216" s="22">
        <f t="shared" si="10"/>
        <v>0.25</v>
      </c>
      <c r="O216" s="19">
        <f t="shared" si="11"/>
        <v>0.5</v>
      </c>
      <c r="S216" s="26"/>
    </row>
    <row r="217" spans="1:19" x14ac:dyDescent="0.25">
      <c r="A217">
        <v>18856</v>
      </c>
      <c r="B217" t="s">
        <v>23</v>
      </c>
      <c r="C217" s="34">
        <v>41974</v>
      </c>
      <c r="D217">
        <v>4</v>
      </c>
      <c r="E217">
        <v>5</v>
      </c>
      <c r="F217">
        <v>5</v>
      </c>
      <c r="G217">
        <v>5</v>
      </c>
      <c r="H217" s="22">
        <f t="shared" si="6"/>
        <v>1</v>
      </c>
      <c r="I217" s="23">
        <f t="shared" si="7"/>
        <v>1</v>
      </c>
      <c r="J217" s="24">
        <f t="shared" si="8"/>
        <v>0</v>
      </c>
      <c r="K217" s="25">
        <f t="shared" si="9"/>
        <v>0</v>
      </c>
      <c r="L217" s="20">
        <f>VLOOKUP(D217,table,2,)</f>
        <v>0.29166666666666702</v>
      </c>
      <c r="M217" s="21">
        <f>VLOOKUP(E217+1,table,2,)</f>
        <v>0.3125</v>
      </c>
      <c r="N217" s="22">
        <f t="shared" si="10"/>
        <v>0.5</v>
      </c>
      <c r="O217" s="19">
        <f t="shared" si="11"/>
        <v>1</v>
      </c>
      <c r="S217" s="26"/>
    </row>
    <row r="218" spans="1:19" x14ac:dyDescent="0.25">
      <c r="A218">
        <v>18857</v>
      </c>
      <c r="B218" t="s">
        <v>23</v>
      </c>
      <c r="C218" s="34">
        <v>41974</v>
      </c>
      <c r="D218">
        <v>3</v>
      </c>
      <c r="E218">
        <v>3</v>
      </c>
      <c r="F218">
        <v>5</v>
      </c>
      <c r="G218">
        <v>5</v>
      </c>
      <c r="H218" s="22">
        <f t="shared" si="6"/>
        <v>1</v>
      </c>
      <c r="I218" s="23">
        <f t="shared" si="7"/>
        <v>0.5</v>
      </c>
      <c r="J218" s="24">
        <f t="shared" si="8"/>
        <v>0</v>
      </c>
      <c r="K218" s="25">
        <f t="shared" si="9"/>
        <v>0</v>
      </c>
      <c r="L218" s="20">
        <f>VLOOKUP(D218,table,2,)</f>
        <v>0.28125</v>
      </c>
      <c r="M218" s="21">
        <f>VLOOKUP(E218+1,table,2,)</f>
        <v>0.29166666666666702</v>
      </c>
      <c r="N218" s="22">
        <f t="shared" si="10"/>
        <v>0.25</v>
      </c>
      <c r="O218" s="19">
        <f t="shared" si="11"/>
        <v>0.5</v>
      </c>
      <c r="S218" s="26"/>
    </row>
    <row r="219" spans="1:19" x14ac:dyDescent="0.25">
      <c r="A219">
        <v>18858</v>
      </c>
      <c r="B219" t="s">
        <v>23</v>
      </c>
      <c r="C219" s="34">
        <v>41974</v>
      </c>
      <c r="D219">
        <v>4</v>
      </c>
      <c r="E219">
        <v>5</v>
      </c>
      <c r="F219">
        <v>4</v>
      </c>
      <c r="G219">
        <v>4</v>
      </c>
      <c r="H219" s="22">
        <f t="shared" si="6"/>
        <v>1</v>
      </c>
      <c r="I219" s="23">
        <f t="shared" si="7"/>
        <v>1</v>
      </c>
      <c r="J219" s="24">
        <f t="shared" si="8"/>
        <v>0</v>
      </c>
      <c r="K219" s="25">
        <f t="shared" si="9"/>
        <v>0</v>
      </c>
      <c r="L219" s="20">
        <f>VLOOKUP(D219,table,2,)</f>
        <v>0.29166666666666702</v>
      </c>
      <c r="M219" s="21">
        <f>VLOOKUP(E219+1,table,2,)</f>
        <v>0.3125</v>
      </c>
      <c r="N219" s="22">
        <f t="shared" si="10"/>
        <v>0.5</v>
      </c>
      <c r="O219" s="19">
        <f t="shared" si="11"/>
        <v>1</v>
      </c>
      <c r="S219" s="26"/>
    </row>
    <row r="220" spans="1:19" x14ac:dyDescent="0.25">
      <c r="A220">
        <v>18859</v>
      </c>
      <c r="B220" t="s">
        <v>23</v>
      </c>
      <c r="C220" s="34">
        <v>41974</v>
      </c>
      <c r="D220">
        <v>3</v>
      </c>
      <c r="E220">
        <v>3</v>
      </c>
      <c r="F220">
        <v>4</v>
      </c>
      <c r="G220">
        <v>4</v>
      </c>
      <c r="H220" s="22">
        <f t="shared" si="6"/>
        <v>1</v>
      </c>
      <c r="I220" s="23">
        <f t="shared" si="7"/>
        <v>0.5</v>
      </c>
      <c r="J220" s="24">
        <f t="shared" si="8"/>
        <v>0</v>
      </c>
      <c r="K220" s="25">
        <f t="shared" si="9"/>
        <v>0</v>
      </c>
      <c r="L220" s="20">
        <f>VLOOKUP(D220,table,2,)</f>
        <v>0.28125</v>
      </c>
      <c r="M220" s="21">
        <f>VLOOKUP(E220+1,table,2,)</f>
        <v>0.29166666666666702</v>
      </c>
      <c r="N220" s="22">
        <f t="shared" si="10"/>
        <v>0.25</v>
      </c>
      <c r="O220" s="19">
        <f t="shared" si="11"/>
        <v>0.5</v>
      </c>
      <c r="S220" s="26"/>
    </row>
    <row r="221" spans="1:19" x14ac:dyDescent="0.25">
      <c r="A221">
        <v>18860</v>
      </c>
      <c r="B221" t="s">
        <v>23</v>
      </c>
      <c r="C221" s="34">
        <v>41974</v>
      </c>
      <c r="D221">
        <v>4</v>
      </c>
      <c r="E221">
        <v>5</v>
      </c>
      <c r="F221">
        <v>3</v>
      </c>
      <c r="G221">
        <v>3</v>
      </c>
      <c r="H221" s="22">
        <f t="shared" si="6"/>
        <v>1</v>
      </c>
      <c r="I221" s="23">
        <f t="shared" si="7"/>
        <v>1</v>
      </c>
      <c r="J221" s="24">
        <f t="shared" si="8"/>
        <v>0</v>
      </c>
      <c r="K221" s="25">
        <f t="shared" si="9"/>
        <v>0</v>
      </c>
      <c r="L221" s="20">
        <f>VLOOKUP(D221,table,2,)</f>
        <v>0.29166666666666702</v>
      </c>
      <c r="M221" s="21">
        <f>VLOOKUP(E221+1,table,2,)</f>
        <v>0.3125</v>
      </c>
      <c r="N221" s="22">
        <f t="shared" si="10"/>
        <v>0.5</v>
      </c>
      <c r="O221" s="19">
        <f t="shared" si="11"/>
        <v>1</v>
      </c>
      <c r="S221" s="26"/>
    </row>
    <row r="222" spans="1:19" x14ac:dyDescent="0.25">
      <c r="A222">
        <v>18861</v>
      </c>
      <c r="B222" t="s">
        <v>23</v>
      </c>
      <c r="C222" s="34">
        <v>41974</v>
      </c>
      <c r="D222">
        <v>3</v>
      </c>
      <c r="E222">
        <v>3</v>
      </c>
      <c r="F222">
        <v>3</v>
      </c>
      <c r="G222">
        <v>3</v>
      </c>
      <c r="H222" s="22">
        <f t="shared" si="6"/>
        <v>1</v>
      </c>
      <c r="I222" s="23">
        <f t="shared" si="7"/>
        <v>0.5</v>
      </c>
      <c r="J222" s="24">
        <f t="shared" si="8"/>
        <v>0</v>
      </c>
      <c r="K222" s="25">
        <f t="shared" si="9"/>
        <v>0</v>
      </c>
      <c r="L222" s="20">
        <f>VLOOKUP(D222,table,2,)</f>
        <v>0.28125</v>
      </c>
      <c r="M222" s="21">
        <f>VLOOKUP(E222+1,table,2,)</f>
        <v>0.29166666666666702</v>
      </c>
      <c r="N222" s="22">
        <f t="shared" si="10"/>
        <v>0.25</v>
      </c>
      <c r="O222" s="19">
        <f t="shared" si="11"/>
        <v>0.5</v>
      </c>
      <c r="S222" s="26"/>
    </row>
    <row r="223" spans="1:19" x14ac:dyDescent="0.25">
      <c r="A223">
        <v>18878</v>
      </c>
      <c r="B223" t="s">
        <v>23</v>
      </c>
      <c r="C223" s="34">
        <v>41978</v>
      </c>
      <c r="D223">
        <v>2</v>
      </c>
      <c r="E223">
        <v>5</v>
      </c>
      <c r="F223">
        <v>0</v>
      </c>
      <c r="G223">
        <v>1</v>
      </c>
      <c r="H223" s="22">
        <f t="shared" si="6"/>
        <v>2</v>
      </c>
      <c r="I223" s="23">
        <f t="shared" si="7"/>
        <v>4</v>
      </c>
      <c r="J223" s="24">
        <f t="shared" si="8"/>
        <v>0</v>
      </c>
      <c r="K223" s="25">
        <f t="shared" si="9"/>
        <v>0</v>
      </c>
      <c r="L223" s="20">
        <f>VLOOKUP(D223,table,2,)</f>
        <v>0.27083333333333298</v>
      </c>
      <c r="M223" s="21">
        <f>VLOOKUP(E223+1,table,2,)</f>
        <v>0.3125</v>
      </c>
      <c r="N223" s="22">
        <f t="shared" si="10"/>
        <v>1</v>
      </c>
      <c r="O223" s="19">
        <f t="shared" si="11"/>
        <v>4</v>
      </c>
      <c r="S223" s="26"/>
    </row>
    <row r="224" spans="1:19" x14ac:dyDescent="0.25">
      <c r="A224">
        <v>18879</v>
      </c>
      <c r="B224" t="s">
        <v>23</v>
      </c>
      <c r="C224" s="34">
        <v>41978</v>
      </c>
      <c r="D224">
        <v>10</v>
      </c>
      <c r="E224">
        <v>13</v>
      </c>
      <c r="F224">
        <v>0</v>
      </c>
      <c r="G224">
        <v>1</v>
      </c>
      <c r="H224" s="22">
        <f t="shared" si="6"/>
        <v>2</v>
      </c>
      <c r="I224" s="23">
        <f t="shared" si="7"/>
        <v>4</v>
      </c>
      <c r="J224" s="24">
        <f t="shared" si="8"/>
        <v>0</v>
      </c>
      <c r="K224" s="25">
        <f t="shared" si="9"/>
        <v>0</v>
      </c>
      <c r="L224" s="20">
        <f>VLOOKUP(D224,table,2,)</f>
        <v>0.35416666666666702</v>
      </c>
      <c r="M224" s="21">
        <f>VLOOKUP(E224+1,table,2,)</f>
        <v>0.39583333333333398</v>
      </c>
      <c r="N224" s="22">
        <f t="shared" si="10"/>
        <v>1</v>
      </c>
      <c r="O224" s="19">
        <f t="shared" si="11"/>
        <v>4</v>
      </c>
      <c r="S224" s="26"/>
    </row>
    <row r="225" spans="1:19" x14ac:dyDescent="0.25">
      <c r="A225">
        <v>18880</v>
      </c>
      <c r="B225" t="s">
        <v>23</v>
      </c>
      <c r="C225" s="34">
        <v>41978</v>
      </c>
      <c r="D225">
        <v>10</v>
      </c>
      <c r="E225">
        <v>13</v>
      </c>
      <c r="F225">
        <v>2</v>
      </c>
      <c r="G225">
        <v>3</v>
      </c>
      <c r="H225" s="22">
        <f t="shared" si="6"/>
        <v>2</v>
      </c>
      <c r="I225" s="23">
        <f t="shared" si="7"/>
        <v>4</v>
      </c>
      <c r="J225" s="24">
        <f t="shared" si="8"/>
        <v>0</v>
      </c>
      <c r="K225" s="25">
        <f t="shared" si="9"/>
        <v>0</v>
      </c>
      <c r="L225" s="20">
        <f>VLOOKUP(D225,table,2,)</f>
        <v>0.35416666666666702</v>
      </c>
      <c r="M225" s="21">
        <f>VLOOKUP(E225+1,table,2,)</f>
        <v>0.39583333333333398</v>
      </c>
      <c r="N225" s="22">
        <f t="shared" si="10"/>
        <v>1</v>
      </c>
      <c r="O225" s="19">
        <f t="shared" si="11"/>
        <v>4</v>
      </c>
      <c r="S225" s="26"/>
    </row>
    <row r="226" spans="1:19" x14ac:dyDescent="0.25">
      <c r="A226">
        <v>18891</v>
      </c>
      <c r="B226" t="s">
        <v>23</v>
      </c>
      <c r="C226" s="34">
        <v>41981</v>
      </c>
      <c r="D226">
        <v>51</v>
      </c>
      <c r="E226">
        <v>53</v>
      </c>
      <c r="F226">
        <v>7</v>
      </c>
      <c r="G226">
        <v>7</v>
      </c>
      <c r="H226" s="22">
        <f t="shared" si="6"/>
        <v>1</v>
      </c>
      <c r="I226" s="23">
        <f t="shared" si="7"/>
        <v>1.5</v>
      </c>
      <c r="J226" s="24">
        <f t="shared" si="8"/>
        <v>0</v>
      </c>
      <c r="K226" s="25">
        <f t="shared" si="9"/>
        <v>0</v>
      </c>
      <c r="L226" s="20">
        <f>VLOOKUP(D226,table,2,)</f>
        <v>0.781250000000001</v>
      </c>
      <c r="M226" s="21">
        <f>VLOOKUP(E226+1,table,2,)</f>
        <v>0.812500000000001</v>
      </c>
      <c r="N226" s="22">
        <f t="shared" si="10"/>
        <v>0.75</v>
      </c>
      <c r="O226" s="19">
        <f t="shared" si="11"/>
        <v>1.5</v>
      </c>
      <c r="S226" s="26"/>
    </row>
    <row r="227" spans="1:19" x14ac:dyDescent="0.25">
      <c r="A227">
        <v>18896</v>
      </c>
      <c r="B227" t="s">
        <v>23</v>
      </c>
      <c r="C227" s="34">
        <v>41981</v>
      </c>
      <c r="D227">
        <v>54</v>
      </c>
      <c r="E227">
        <v>54</v>
      </c>
      <c r="F227">
        <v>6</v>
      </c>
      <c r="G227">
        <v>7</v>
      </c>
      <c r="H227" s="22">
        <f t="shared" si="6"/>
        <v>2</v>
      </c>
      <c r="I227" s="23">
        <f t="shared" si="7"/>
        <v>1</v>
      </c>
      <c r="J227" s="24">
        <f t="shared" si="8"/>
        <v>0</v>
      </c>
      <c r="K227" s="25">
        <f t="shared" si="9"/>
        <v>0</v>
      </c>
      <c r="L227" s="20">
        <f>VLOOKUP(D227,table,2,)</f>
        <v>0.812500000000001</v>
      </c>
      <c r="M227" s="21">
        <f>VLOOKUP(E227+1,table,2,)</f>
        <v>0.82291666666666796</v>
      </c>
      <c r="N227" s="22">
        <f t="shared" si="10"/>
        <v>0.25</v>
      </c>
      <c r="O227" s="19">
        <f t="shared" si="11"/>
        <v>1</v>
      </c>
      <c r="S227" s="26"/>
    </row>
    <row r="228" spans="1:19" x14ac:dyDescent="0.25">
      <c r="A228">
        <v>18894</v>
      </c>
      <c r="B228" t="s">
        <v>23</v>
      </c>
      <c r="C228" s="34">
        <v>41981</v>
      </c>
      <c r="D228">
        <v>52</v>
      </c>
      <c r="E228">
        <v>53</v>
      </c>
      <c r="F228">
        <v>5</v>
      </c>
      <c r="G228">
        <v>5</v>
      </c>
      <c r="H228" s="22">
        <f t="shared" si="6"/>
        <v>1</v>
      </c>
      <c r="I228" s="23">
        <f t="shared" si="7"/>
        <v>1</v>
      </c>
      <c r="J228" s="24">
        <f t="shared" si="8"/>
        <v>0</v>
      </c>
      <c r="K228" s="25">
        <f t="shared" si="9"/>
        <v>0</v>
      </c>
      <c r="L228" s="20">
        <f>VLOOKUP(D228,table,2,)</f>
        <v>0.79166666666666796</v>
      </c>
      <c r="M228" s="21">
        <f>VLOOKUP(E228+1,table,2,)</f>
        <v>0.812500000000001</v>
      </c>
      <c r="N228" s="22">
        <f t="shared" si="10"/>
        <v>0.5</v>
      </c>
      <c r="O228" s="19">
        <f t="shared" si="11"/>
        <v>1</v>
      </c>
      <c r="S228" s="26"/>
    </row>
    <row r="229" spans="1:19" x14ac:dyDescent="0.25">
      <c r="A229">
        <v>18895</v>
      </c>
      <c r="B229" t="s">
        <v>23</v>
      </c>
      <c r="C229" s="34">
        <v>41981</v>
      </c>
      <c r="D229">
        <v>51</v>
      </c>
      <c r="E229">
        <v>51</v>
      </c>
      <c r="F229">
        <v>5</v>
      </c>
      <c r="G229">
        <v>6</v>
      </c>
      <c r="H229" s="22">
        <f t="shared" si="6"/>
        <v>2</v>
      </c>
      <c r="I229" s="23">
        <f t="shared" si="7"/>
        <v>1</v>
      </c>
      <c r="J229" s="24">
        <f t="shared" si="8"/>
        <v>0</v>
      </c>
      <c r="K229" s="25">
        <f t="shared" si="9"/>
        <v>0</v>
      </c>
      <c r="L229" s="20">
        <f>VLOOKUP(D229,table,2,)</f>
        <v>0.781250000000001</v>
      </c>
      <c r="M229" s="21">
        <f>VLOOKUP(E229+1,table,2,)</f>
        <v>0.79166666666666796</v>
      </c>
      <c r="N229" s="22">
        <f t="shared" si="10"/>
        <v>0.25</v>
      </c>
      <c r="O229" s="19">
        <f t="shared" si="11"/>
        <v>1</v>
      </c>
      <c r="S229" s="26"/>
    </row>
    <row r="230" spans="1:19" x14ac:dyDescent="0.25">
      <c r="A230">
        <v>18897</v>
      </c>
      <c r="B230" t="s">
        <v>23</v>
      </c>
      <c r="C230" s="34">
        <v>41981</v>
      </c>
      <c r="D230">
        <v>52</v>
      </c>
      <c r="E230">
        <v>53</v>
      </c>
      <c r="F230">
        <v>6</v>
      </c>
      <c r="G230">
        <v>6</v>
      </c>
      <c r="H230" s="22">
        <f t="shared" si="6"/>
        <v>1</v>
      </c>
      <c r="I230" s="23">
        <f t="shared" si="7"/>
        <v>1</v>
      </c>
      <c r="J230" s="24">
        <f t="shared" si="8"/>
        <v>0</v>
      </c>
      <c r="K230" s="25">
        <f t="shared" si="9"/>
        <v>0</v>
      </c>
      <c r="L230" s="20">
        <f>VLOOKUP(D230,table,2,)</f>
        <v>0.79166666666666796</v>
      </c>
      <c r="M230" s="21">
        <f>VLOOKUP(E230+1,table,2,)</f>
        <v>0.812500000000001</v>
      </c>
      <c r="N230" s="22">
        <f t="shared" si="10"/>
        <v>0.5</v>
      </c>
      <c r="O230" s="19">
        <f t="shared" si="11"/>
        <v>1</v>
      </c>
      <c r="S230" s="26"/>
    </row>
    <row r="231" spans="1:19" x14ac:dyDescent="0.25">
      <c r="A231">
        <v>18898</v>
      </c>
      <c r="B231" t="s">
        <v>23</v>
      </c>
      <c r="C231" s="34">
        <v>41981</v>
      </c>
      <c r="D231">
        <v>54</v>
      </c>
      <c r="E231">
        <v>54</v>
      </c>
      <c r="F231">
        <v>5</v>
      </c>
      <c r="G231">
        <v>5</v>
      </c>
      <c r="H231" s="22">
        <f t="shared" si="6"/>
        <v>1</v>
      </c>
      <c r="I231" s="23">
        <f t="shared" si="7"/>
        <v>0.5</v>
      </c>
      <c r="J231" s="24">
        <f t="shared" si="8"/>
        <v>0</v>
      </c>
      <c r="K231" s="25">
        <f t="shared" si="9"/>
        <v>0</v>
      </c>
      <c r="L231" s="20">
        <f>VLOOKUP(D231,table,2,)</f>
        <v>0.812500000000001</v>
      </c>
      <c r="M231" s="21">
        <f>VLOOKUP(E231+1,table,2,)</f>
        <v>0.82291666666666796</v>
      </c>
      <c r="N231" s="22">
        <f t="shared" si="10"/>
        <v>0.25</v>
      </c>
      <c r="O231" s="19">
        <f t="shared" si="11"/>
        <v>0.5</v>
      </c>
      <c r="S231" s="26"/>
    </row>
    <row r="232" spans="1:19" x14ac:dyDescent="0.25">
      <c r="A232">
        <v>18899</v>
      </c>
      <c r="B232" t="s">
        <v>23</v>
      </c>
      <c r="C232" s="34">
        <v>41981</v>
      </c>
      <c r="D232">
        <v>4</v>
      </c>
      <c r="E232">
        <v>5</v>
      </c>
      <c r="F232">
        <v>7</v>
      </c>
      <c r="G232">
        <v>7</v>
      </c>
      <c r="H232" s="22">
        <f t="shared" si="6"/>
        <v>1</v>
      </c>
      <c r="I232" s="23">
        <f t="shared" si="7"/>
        <v>1</v>
      </c>
      <c r="J232" s="24">
        <f t="shared" si="8"/>
        <v>0</v>
      </c>
      <c r="K232" s="25">
        <f t="shared" si="9"/>
        <v>0</v>
      </c>
      <c r="L232" s="20">
        <f>VLOOKUP(D232,table,2,)</f>
        <v>0.29166666666666702</v>
      </c>
      <c r="M232" s="21">
        <f>VLOOKUP(E232+1,table,2,)</f>
        <v>0.3125</v>
      </c>
      <c r="N232" s="22">
        <f t="shared" si="10"/>
        <v>0.5</v>
      </c>
      <c r="O232" s="19">
        <f t="shared" si="11"/>
        <v>1</v>
      </c>
      <c r="S232" s="26"/>
    </row>
    <row r="233" spans="1:19" x14ac:dyDescent="0.25">
      <c r="A233">
        <v>18900</v>
      </c>
      <c r="B233" t="s">
        <v>23</v>
      </c>
      <c r="C233" s="34">
        <v>41981</v>
      </c>
      <c r="D233">
        <v>2</v>
      </c>
      <c r="E233">
        <v>3</v>
      </c>
      <c r="F233">
        <v>7</v>
      </c>
      <c r="G233">
        <v>7</v>
      </c>
      <c r="H233" s="22">
        <f t="shared" si="6"/>
        <v>1</v>
      </c>
      <c r="I233" s="23">
        <f t="shared" si="7"/>
        <v>1</v>
      </c>
      <c r="J233" s="24">
        <f t="shared" si="8"/>
        <v>0</v>
      </c>
      <c r="K233" s="25">
        <f t="shared" si="9"/>
        <v>0</v>
      </c>
      <c r="L233" s="20">
        <f>VLOOKUP(D233,table,2,)</f>
        <v>0.27083333333333298</v>
      </c>
      <c r="M233" s="21">
        <f>VLOOKUP(E233+1,table,2,)</f>
        <v>0.29166666666666702</v>
      </c>
      <c r="N233" s="22">
        <f t="shared" si="10"/>
        <v>0.5</v>
      </c>
      <c r="O233" s="19">
        <f t="shared" si="11"/>
        <v>1</v>
      </c>
      <c r="S233" s="26"/>
    </row>
    <row r="234" spans="1:19" x14ac:dyDescent="0.25">
      <c r="A234">
        <v>18901</v>
      </c>
      <c r="B234" t="s">
        <v>23</v>
      </c>
      <c r="C234" s="34">
        <v>41981</v>
      </c>
      <c r="D234">
        <v>4</v>
      </c>
      <c r="E234">
        <v>5</v>
      </c>
      <c r="F234">
        <v>6</v>
      </c>
      <c r="G234">
        <v>6</v>
      </c>
      <c r="H234" s="22">
        <f t="shared" si="6"/>
        <v>1</v>
      </c>
      <c r="I234" s="23">
        <f t="shared" si="7"/>
        <v>1</v>
      </c>
      <c r="J234" s="24">
        <f t="shared" si="8"/>
        <v>0</v>
      </c>
      <c r="K234" s="25">
        <f t="shared" si="9"/>
        <v>0</v>
      </c>
      <c r="L234" s="20">
        <f>VLOOKUP(D234,table,2,)</f>
        <v>0.29166666666666702</v>
      </c>
      <c r="M234" s="21">
        <f>VLOOKUP(E234+1,table,2,)</f>
        <v>0.3125</v>
      </c>
      <c r="N234" s="22">
        <f t="shared" si="10"/>
        <v>0.5</v>
      </c>
      <c r="O234" s="19">
        <f t="shared" si="11"/>
        <v>1</v>
      </c>
      <c r="S234" s="26"/>
    </row>
    <row r="235" spans="1:19" x14ac:dyDescent="0.25">
      <c r="A235">
        <v>18902</v>
      </c>
      <c r="B235" t="s">
        <v>23</v>
      </c>
      <c r="C235" s="34">
        <v>41981</v>
      </c>
      <c r="D235">
        <v>2</v>
      </c>
      <c r="E235">
        <v>3</v>
      </c>
      <c r="F235">
        <v>6</v>
      </c>
      <c r="G235">
        <v>6</v>
      </c>
      <c r="H235" s="22">
        <f t="shared" si="6"/>
        <v>1</v>
      </c>
      <c r="I235" s="23">
        <f t="shared" si="7"/>
        <v>1</v>
      </c>
      <c r="J235" s="24">
        <f t="shared" si="8"/>
        <v>0</v>
      </c>
      <c r="K235" s="25">
        <f t="shared" si="9"/>
        <v>0</v>
      </c>
      <c r="L235" s="20">
        <f>VLOOKUP(D235,table,2,)</f>
        <v>0.27083333333333298</v>
      </c>
      <c r="M235" s="21">
        <f>VLOOKUP(E235+1,table,2,)</f>
        <v>0.29166666666666702</v>
      </c>
      <c r="N235" s="22">
        <f t="shared" si="10"/>
        <v>0.5</v>
      </c>
      <c r="O235" s="19">
        <f t="shared" si="11"/>
        <v>1</v>
      </c>
      <c r="S235" s="26"/>
    </row>
    <row r="236" spans="1:19" x14ac:dyDescent="0.25">
      <c r="A236">
        <v>18903</v>
      </c>
      <c r="B236" t="s">
        <v>23</v>
      </c>
      <c r="C236" s="34">
        <v>41981</v>
      </c>
      <c r="D236">
        <v>4</v>
      </c>
      <c r="E236">
        <v>5</v>
      </c>
      <c r="F236">
        <v>5</v>
      </c>
      <c r="G236">
        <v>5</v>
      </c>
      <c r="H236" s="22">
        <f t="shared" si="6"/>
        <v>1</v>
      </c>
      <c r="I236" s="23">
        <f t="shared" si="7"/>
        <v>1</v>
      </c>
      <c r="J236" s="24">
        <f t="shared" si="8"/>
        <v>0</v>
      </c>
      <c r="K236" s="25">
        <f t="shared" si="9"/>
        <v>0</v>
      </c>
      <c r="L236" s="20">
        <f>VLOOKUP(D236,table,2,)</f>
        <v>0.29166666666666702</v>
      </c>
      <c r="M236" s="21">
        <f>VLOOKUP(E236+1,table,2,)</f>
        <v>0.3125</v>
      </c>
      <c r="N236" s="22">
        <f t="shared" si="10"/>
        <v>0.5</v>
      </c>
      <c r="O236" s="19">
        <f t="shared" si="11"/>
        <v>1</v>
      </c>
      <c r="S236" s="26"/>
    </row>
    <row r="237" spans="1:19" x14ac:dyDescent="0.25">
      <c r="A237">
        <v>18904</v>
      </c>
      <c r="B237" t="s">
        <v>23</v>
      </c>
      <c r="C237" s="34">
        <v>41981</v>
      </c>
      <c r="D237">
        <v>4</v>
      </c>
      <c r="E237">
        <v>5</v>
      </c>
      <c r="F237">
        <v>4</v>
      </c>
      <c r="G237">
        <v>4</v>
      </c>
      <c r="H237" s="22">
        <f t="shared" si="6"/>
        <v>1</v>
      </c>
      <c r="I237" s="23">
        <f t="shared" si="7"/>
        <v>1</v>
      </c>
      <c r="J237" s="24">
        <f t="shared" si="8"/>
        <v>0</v>
      </c>
      <c r="K237" s="25">
        <f t="shared" si="9"/>
        <v>0</v>
      </c>
      <c r="L237" s="20">
        <f>VLOOKUP(D237,table,2,)</f>
        <v>0.29166666666666702</v>
      </c>
      <c r="M237" s="21">
        <f>VLOOKUP(E237+1,table,2,)</f>
        <v>0.3125</v>
      </c>
      <c r="N237" s="22">
        <f t="shared" si="10"/>
        <v>0.5</v>
      </c>
      <c r="O237" s="19">
        <f t="shared" si="11"/>
        <v>1</v>
      </c>
      <c r="S237" s="26"/>
    </row>
    <row r="238" spans="1:19" x14ac:dyDescent="0.25">
      <c r="A238">
        <v>18905</v>
      </c>
      <c r="B238" t="s">
        <v>23</v>
      </c>
      <c r="C238" s="34">
        <v>41981</v>
      </c>
      <c r="D238">
        <v>4</v>
      </c>
      <c r="E238">
        <v>5</v>
      </c>
      <c r="F238">
        <v>3</v>
      </c>
      <c r="G238">
        <v>3</v>
      </c>
      <c r="H238" s="22">
        <f t="shared" si="6"/>
        <v>1</v>
      </c>
      <c r="I238" s="23">
        <f t="shared" si="7"/>
        <v>1</v>
      </c>
      <c r="J238" s="24">
        <f t="shared" si="8"/>
        <v>0</v>
      </c>
      <c r="K238" s="25">
        <f t="shared" si="9"/>
        <v>0</v>
      </c>
      <c r="L238" s="20">
        <f>VLOOKUP(D238,table,2,)</f>
        <v>0.29166666666666702</v>
      </c>
      <c r="M238" s="21">
        <f>VLOOKUP(E238+1,table,2,)</f>
        <v>0.3125</v>
      </c>
      <c r="N238" s="22">
        <f t="shared" si="10"/>
        <v>0.5</v>
      </c>
      <c r="O238" s="19">
        <f t="shared" si="11"/>
        <v>1</v>
      </c>
      <c r="S238" s="26"/>
    </row>
    <row r="239" spans="1:19" x14ac:dyDescent="0.25">
      <c r="A239">
        <v>18906</v>
      </c>
      <c r="B239" t="s">
        <v>23</v>
      </c>
      <c r="C239" s="34">
        <v>41981</v>
      </c>
      <c r="D239">
        <v>3</v>
      </c>
      <c r="E239">
        <v>3</v>
      </c>
      <c r="F239">
        <v>4</v>
      </c>
      <c r="G239">
        <v>5</v>
      </c>
      <c r="H239" s="22">
        <f t="shared" si="6"/>
        <v>2</v>
      </c>
      <c r="I239" s="23">
        <f t="shared" si="7"/>
        <v>1</v>
      </c>
      <c r="J239" s="24">
        <f t="shared" si="8"/>
        <v>0</v>
      </c>
      <c r="K239" s="25">
        <f t="shared" si="9"/>
        <v>0</v>
      </c>
      <c r="L239" s="20">
        <f>VLOOKUP(D239,table,2,)</f>
        <v>0.28125</v>
      </c>
      <c r="M239" s="21">
        <f>VLOOKUP(E239+1,table,2,)</f>
        <v>0.29166666666666702</v>
      </c>
      <c r="N239" s="22">
        <f t="shared" si="10"/>
        <v>0.25</v>
      </c>
      <c r="O239" s="19">
        <f t="shared" si="11"/>
        <v>1</v>
      </c>
      <c r="S239" s="26"/>
    </row>
    <row r="240" spans="1:19" x14ac:dyDescent="0.25">
      <c r="A240">
        <v>18907</v>
      </c>
      <c r="B240" t="s">
        <v>23</v>
      </c>
      <c r="C240" s="34">
        <v>41981</v>
      </c>
      <c r="D240">
        <v>3</v>
      </c>
      <c r="E240">
        <v>3</v>
      </c>
      <c r="F240">
        <v>3</v>
      </c>
      <c r="G240">
        <v>3</v>
      </c>
      <c r="H240" s="22">
        <f t="shared" si="6"/>
        <v>1</v>
      </c>
      <c r="I240" s="23">
        <f t="shared" si="7"/>
        <v>0.5</v>
      </c>
      <c r="J240" s="24">
        <f t="shared" si="8"/>
        <v>0</v>
      </c>
      <c r="K240" s="25">
        <f t="shared" si="9"/>
        <v>0</v>
      </c>
      <c r="L240" s="20">
        <f>VLOOKUP(D240,table,2,)</f>
        <v>0.28125</v>
      </c>
      <c r="M240" s="21">
        <f>VLOOKUP(E240+1,table,2,)</f>
        <v>0.29166666666666702</v>
      </c>
      <c r="N240" s="22">
        <f t="shared" si="10"/>
        <v>0.25</v>
      </c>
      <c r="O240" s="19">
        <f t="shared" si="11"/>
        <v>0.5</v>
      </c>
      <c r="S240" s="26"/>
    </row>
    <row r="241" spans="1:19" x14ac:dyDescent="0.25">
      <c r="A241">
        <v>18922</v>
      </c>
      <c r="B241" t="s">
        <v>23</v>
      </c>
      <c r="C241" s="34">
        <v>41981</v>
      </c>
      <c r="D241">
        <v>56</v>
      </c>
      <c r="E241">
        <v>58</v>
      </c>
      <c r="F241">
        <v>1</v>
      </c>
      <c r="G241">
        <v>1</v>
      </c>
      <c r="H241" s="22">
        <f t="shared" si="6"/>
        <v>1</v>
      </c>
      <c r="I241" s="23">
        <f t="shared" si="7"/>
        <v>1.5</v>
      </c>
      <c r="J241" s="24">
        <f t="shared" si="8"/>
        <v>0</v>
      </c>
      <c r="K241" s="25">
        <f t="shared" si="9"/>
        <v>0</v>
      </c>
      <c r="L241" s="20">
        <f>VLOOKUP(D241,table,2,)</f>
        <v>0.83333333333333404</v>
      </c>
      <c r="M241" s="21">
        <f>VLOOKUP(E241+1,table,2,)</f>
        <v>0.86458333333333404</v>
      </c>
      <c r="N241" s="22">
        <f t="shared" si="10"/>
        <v>0.75</v>
      </c>
      <c r="O241" s="19">
        <f t="shared" si="11"/>
        <v>1.5</v>
      </c>
      <c r="S241" s="26"/>
    </row>
    <row r="242" spans="1:19" x14ac:dyDescent="0.25">
      <c r="A242">
        <v>18923</v>
      </c>
      <c r="B242" t="s">
        <v>23</v>
      </c>
      <c r="C242" s="34">
        <v>41981</v>
      </c>
      <c r="D242">
        <v>56</v>
      </c>
      <c r="E242">
        <v>58</v>
      </c>
      <c r="F242">
        <v>0</v>
      </c>
      <c r="G242">
        <v>0</v>
      </c>
      <c r="H242" s="22">
        <f t="shared" si="6"/>
        <v>1</v>
      </c>
      <c r="I242" s="23">
        <f t="shared" si="7"/>
        <v>1.5</v>
      </c>
      <c r="J242" s="24">
        <f t="shared" si="8"/>
        <v>0</v>
      </c>
      <c r="K242" s="25">
        <f t="shared" si="9"/>
        <v>0</v>
      </c>
      <c r="L242" s="20">
        <f>VLOOKUP(D242,table,2,)</f>
        <v>0.83333333333333404</v>
      </c>
      <c r="M242" s="21">
        <f>VLOOKUP(E242+1,table,2,)</f>
        <v>0.86458333333333404</v>
      </c>
      <c r="N242" s="22">
        <f t="shared" si="10"/>
        <v>0.75</v>
      </c>
      <c r="O242" s="19">
        <f t="shared" si="11"/>
        <v>1.5</v>
      </c>
      <c r="S242" s="26"/>
    </row>
    <row r="243" spans="1:19" x14ac:dyDescent="0.25">
      <c r="A243">
        <v>18932</v>
      </c>
      <c r="B243" t="s">
        <v>23</v>
      </c>
      <c r="C243" s="34">
        <v>41985</v>
      </c>
      <c r="D243">
        <v>3</v>
      </c>
      <c r="E243">
        <v>4</v>
      </c>
      <c r="F243">
        <v>7</v>
      </c>
      <c r="G243">
        <v>7</v>
      </c>
      <c r="H243" s="22">
        <f t="shared" si="6"/>
        <v>1</v>
      </c>
      <c r="I243" s="23">
        <f t="shared" si="7"/>
        <v>1</v>
      </c>
      <c r="J243" s="24">
        <f t="shared" si="8"/>
        <v>0</v>
      </c>
      <c r="K243" s="25">
        <f t="shared" si="9"/>
        <v>0</v>
      </c>
      <c r="L243" s="20">
        <f>VLOOKUP(D243,table,2,)</f>
        <v>0.28125</v>
      </c>
      <c r="M243" s="21">
        <f>VLOOKUP(E243+1,table,2,)</f>
        <v>0.30208333333333298</v>
      </c>
      <c r="N243" s="22">
        <f t="shared" si="10"/>
        <v>0.5</v>
      </c>
      <c r="O243" s="19">
        <f t="shared" si="11"/>
        <v>1</v>
      </c>
      <c r="S243" s="26"/>
    </row>
    <row r="244" spans="1:19" x14ac:dyDescent="0.25">
      <c r="A244">
        <v>18934</v>
      </c>
      <c r="B244" t="s">
        <v>23</v>
      </c>
      <c r="C244" s="34">
        <v>41985</v>
      </c>
      <c r="D244">
        <v>5</v>
      </c>
      <c r="E244">
        <v>5</v>
      </c>
      <c r="F244">
        <v>6</v>
      </c>
      <c r="G244">
        <v>7</v>
      </c>
      <c r="H244" s="22">
        <f t="shared" si="6"/>
        <v>2</v>
      </c>
      <c r="I244" s="23">
        <f t="shared" si="7"/>
        <v>1</v>
      </c>
      <c r="J244" s="24">
        <f t="shared" si="8"/>
        <v>0</v>
      </c>
      <c r="K244" s="25">
        <f t="shared" si="9"/>
        <v>0</v>
      </c>
      <c r="L244" s="20">
        <f>VLOOKUP(D244,table,2,)</f>
        <v>0.30208333333333298</v>
      </c>
      <c r="M244" s="21">
        <f>VLOOKUP(E244+1,table,2,)</f>
        <v>0.3125</v>
      </c>
      <c r="N244" s="22">
        <f t="shared" si="10"/>
        <v>0.25</v>
      </c>
      <c r="O244" s="19">
        <f t="shared" si="11"/>
        <v>1</v>
      </c>
      <c r="S244" s="26"/>
    </row>
    <row r="245" spans="1:19" x14ac:dyDescent="0.25">
      <c r="A245">
        <v>18935</v>
      </c>
      <c r="B245" t="s">
        <v>23</v>
      </c>
      <c r="C245" s="34">
        <v>41985</v>
      </c>
      <c r="D245">
        <v>3</v>
      </c>
      <c r="E245">
        <v>4</v>
      </c>
      <c r="F245">
        <v>6</v>
      </c>
      <c r="G245">
        <v>6</v>
      </c>
      <c r="H245" s="22">
        <f t="shared" si="6"/>
        <v>1</v>
      </c>
      <c r="I245" s="23">
        <f t="shared" si="7"/>
        <v>1</v>
      </c>
      <c r="J245" s="24">
        <f t="shared" si="8"/>
        <v>0</v>
      </c>
      <c r="K245" s="25">
        <f t="shared" si="9"/>
        <v>0</v>
      </c>
      <c r="L245" s="20">
        <f>VLOOKUP(D245,table,2,)</f>
        <v>0.28125</v>
      </c>
      <c r="M245" s="21">
        <f>VLOOKUP(E245+1,table,2,)</f>
        <v>0.30208333333333298</v>
      </c>
      <c r="N245" s="22">
        <f t="shared" si="10"/>
        <v>0.5</v>
      </c>
      <c r="O245" s="19">
        <f t="shared" si="11"/>
        <v>1</v>
      </c>
      <c r="S245" s="26"/>
    </row>
    <row r="246" spans="1:19" x14ac:dyDescent="0.25">
      <c r="A246">
        <v>18936</v>
      </c>
      <c r="B246" t="s">
        <v>23</v>
      </c>
      <c r="C246" s="34">
        <v>41985</v>
      </c>
      <c r="D246">
        <v>4</v>
      </c>
      <c r="E246">
        <v>5</v>
      </c>
      <c r="F246">
        <v>5</v>
      </c>
      <c r="G246">
        <v>5</v>
      </c>
      <c r="H246" s="22">
        <f t="shared" si="6"/>
        <v>1</v>
      </c>
      <c r="I246" s="23">
        <f t="shared" si="7"/>
        <v>1</v>
      </c>
      <c r="J246" s="24">
        <f t="shared" si="8"/>
        <v>0</v>
      </c>
      <c r="K246" s="25">
        <f t="shared" si="9"/>
        <v>0</v>
      </c>
      <c r="L246" s="20">
        <f>VLOOKUP(D246,table,2,)</f>
        <v>0.29166666666666702</v>
      </c>
      <c r="M246" s="21">
        <f>VLOOKUP(E246+1,table,2,)</f>
        <v>0.3125</v>
      </c>
      <c r="N246" s="22">
        <f t="shared" si="10"/>
        <v>0.5</v>
      </c>
      <c r="O246" s="19">
        <f t="shared" si="11"/>
        <v>1</v>
      </c>
      <c r="S246" s="26"/>
    </row>
    <row r="247" spans="1:19" x14ac:dyDescent="0.25">
      <c r="A247">
        <v>18937</v>
      </c>
      <c r="B247" t="s">
        <v>23</v>
      </c>
      <c r="C247" s="34">
        <v>41985</v>
      </c>
      <c r="D247">
        <v>3</v>
      </c>
      <c r="E247">
        <v>3</v>
      </c>
      <c r="F247">
        <v>5</v>
      </c>
      <c r="G247">
        <v>5</v>
      </c>
      <c r="H247" s="22">
        <f t="shared" si="6"/>
        <v>1</v>
      </c>
      <c r="I247" s="23">
        <f t="shared" si="7"/>
        <v>0.5</v>
      </c>
      <c r="J247" s="24">
        <f t="shared" si="8"/>
        <v>0</v>
      </c>
      <c r="K247" s="25">
        <f t="shared" si="9"/>
        <v>0</v>
      </c>
      <c r="L247" s="20">
        <f>VLOOKUP(D247,table,2,)</f>
        <v>0.28125</v>
      </c>
      <c r="M247" s="21">
        <f>VLOOKUP(E247+1,table,2,)</f>
        <v>0.29166666666666702</v>
      </c>
      <c r="N247" s="22">
        <f t="shared" si="10"/>
        <v>0.25</v>
      </c>
      <c r="O247" s="19">
        <f t="shared" si="11"/>
        <v>0.5</v>
      </c>
      <c r="S247" s="26"/>
    </row>
    <row r="248" spans="1:19" x14ac:dyDescent="0.25">
      <c r="A248">
        <v>18946</v>
      </c>
      <c r="B248" t="s">
        <v>23</v>
      </c>
      <c r="C248" s="34">
        <v>41988</v>
      </c>
      <c r="D248">
        <v>2</v>
      </c>
      <c r="E248">
        <v>5</v>
      </c>
      <c r="F248">
        <v>0</v>
      </c>
      <c r="G248">
        <v>3</v>
      </c>
      <c r="H248" s="22">
        <f t="shared" si="6"/>
        <v>4</v>
      </c>
      <c r="I248" s="23">
        <f t="shared" si="7"/>
        <v>8</v>
      </c>
      <c r="J248" s="24">
        <f t="shared" si="8"/>
        <v>0</v>
      </c>
      <c r="K248" s="25">
        <f t="shared" si="9"/>
        <v>0</v>
      </c>
      <c r="L248" s="20">
        <f>VLOOKUP(D248,table,2,)</f>
        <v>0.27083333333333298</v>
      </c>
      <c r="M248" s="21">
        <f>VLOOKUP(E248+1,table,2,)</f>
        <v>0.3125</v>
      </c>
      <c r="N248" s="22">
        <f t="shared" si="10"/>
        <v>1</v>
      </c>
      <c r="O248" s="19">
        <f t="shared" si="11"/>
        <v>8</v>
      </c>
      <c r="S248" s="26"/>
    </row>
    <row r="249" spans="1:19" x14ac:dyDescent="0.25">
      <c r="A249">
        <v>18948</v>
      </c>
      <c r="B249" t="s">
        <v>23</v>
      </c>
      <c r="C249" s="34">
        <v>41990</v>
      </c>
      <c r="D249">
        <v>2</v>
      </c>
      <c r="E249">
        <v>5</v>
      </c>
      <c r="F249">
        <v>8</v>
      </c>
      <c r="G249">
        <v>10</v>
      </c>
      <c r="H249" s="22">
        <f t="shared" si="6"/>
        <v>3</v>
      </c>
      <c r="I249" s="23">
        <f t="shared" si="7"/>
        <v>0</v>
      </c>
      <c r="J249" s="24">
        <f t="shared" si="8"/>
        <v>6</v>
      </c>
      <c r="K249" s="25">
        <f t="shared" si="9"/>
        <v>0</v>
      </c>
      <c r="L249" s="20">
        <f>VLOOKUP(D249,table,2,)</f>
        <v>0.27083333333333298</v>
      </c>
      <c r="M249" s="21">
        <f>VLOOKUP(E249+1,table,2,)</f>
        <v>0.3125</v>
      </c>
      <c r="N249" s="22">
        <f t="shared" si="10"/>
        <v>1</v>
      </c>
      <c r="O249" s="19">
        <f t="shared" si="11"/>
        <v>6</v>
      </c>
      <c r="S249" s="26"/>
    </row>
    <row r="250" spans="1:19" x14ac:dyDescent="0.25">
      <c r="A250">
        <v>18960</v>
      </c>
      <c r="B250" t="s">
        <v>23</v>
      </c>
      <c r="C250" s="34">
        <v>41992</v>
      </c>
      <c r="D250">
        <v>2</v>
      </c>
      <c r="E250">
        <v>5</v>
      </c>
      <c r="F250">
        <v>0</v>
      </c>
      <c r="G250">
        <v>1</v>
      </c>
      <c r="H250" s="22">
        <f t="shared" si="6"/>
        <v>2</v>
      </c>
      <c r="I250" s="23">
        <f t="shared" si="7"/>
        <v>4</v>
      </c>
      <c r="J250" s="24">
        <f t="shared" si="8"/>
        <v>0</v>
      </c>
      <c r="K250" s="25">
        <f t="shared" si="9"/>
        <v>0</v>
      </c>
      <c r="L250" s="20">
        <f>VLOOKUP(D250,table,2,)</f>
        <v>0.27083333333333298</v>
      </c>
      <c r="M250" s="21">
        <f>VLOOKUP(E250+1,table,2,)</f>
        <v>0.3125</v>
      </c>
      <c r="N250" s="22">
        <f t="shared" si="10"/>
        <v>1</v>
      </c>
      <c r="O250" s="19">
        <f t="shared" si="11"/>
        <v>4</v>
      </c>
      <c r="S250" s="26"/>
    </row>
    <row r="251" spans="1:19" x14ac:dyDescent="0.25">
      <c r="A251">
        <v>18973</v>
      </c>
      <c r="B251" t="s">
        <v>23</v>
      </c>
      <c r="C251" s="34">
        <v>41995</v>
      </c>
      <c r="D251">
        <v>5</v>
      </c>
      <c r="E251">
        <v>6</v>
      </c>
      <c r="F251">
        <v>1</v>
      </c>
      <c r="G251">
        <v>1</v>
      </c>
      <c r="H251" s="22">
        <f t="shared" si="6"/>
        <v>1</v>
      </c>
      <c r="I251" s="23">
        <f t="shared" si="7"/>
        <v>1</v>
      </c>
      <c r="J251" s="24">
        <f t="shared" si="8"/>
        <v>0</v>
      </c>
      <c r="K251" s="25">
        <f t="shared" si="9"/>
        <v>0</v>
      </c>
      <c r="L251" s="20">
        <f>VLOOKUP(D251,table,2,)</f>
        <v>0.30208333333333298</v>
      </c>
      <c r="M251" s="21">
        <f>VLOOKUP(E251+1,table,2,)</f>
        <v>0.32291666666666702</v>
      </c>
      <c r="N251" s="22">
        <f t="shared" si="10"/>
        <v>0.5</v>
      </c>
      <c r="O251" s="19">
        <f t="shared" si="11"/>
        <v>1</v>
      </c>
      <c r="S251" s="26"/>
    </row>
    <row r="252" spans="1:19" x14ac:dyDescent="0.25">
      <c r="A252">
        <v>18968</v>
      </c>
      <c r="B252" t="s">
        <v>23</v>
      </c>
      <c r="C252" s="34">
        <v>41995</v>
      </c>
      <c r="D252">
        <v>4</v>
      </c>
      <c r="E252">
        <v>5</v>
      </c>
      <c r="F252">
        <v>3</v>
      </c>
      <c r="G252">
        <v>3</v>
      </c>
      <c r="H252" s="22">
        <f t="shared" si="6"/>
        <v>1</v>
      </c>
      <c r="I252" s="23">
        <f t="shared" si="7"/>
        <v>1</v>
      </c>
      <c r="J252" s="24">
        <f t="shared" si="8"/>
        <v>0</v>
      </c>
      <c r="K252" s="25">
        <f t="shared" si="9"/>
        <v>0</v>
      </c>
      <c r="L252" s="20">
        <f>VLOOKUP(D252,table,2,)</f>
        <v>0.29166666666666702</v>
      </c>
      <c r="M252" s="21">
        <f>VLOOKUP(E252+1,table,2,)</f>
        <v>0.3125</v>
      </c>
      <c r="N252" s="22">
        <f t="shared" si="10"/>
        <v>0.5</v>
      </c>
      <c r="O252" s="19">
        <f t="shared" si="11"/>
        <v>1</v>
      </c>
      <c r="S252" s="26"/>
    </row>
    <row r="253" spans="1:19" x14ac:dyDescent="0.25">
      <c r="A253">
        <v>18967</v>
      </c>
      <c r="B253" t="s">
        <v>23</v>
      </c>
      <c r="C253" s="34">
        <v>41995</v>
      </c>
      <c r="D253">
        <v>3</v>
      </c>
      <c r="E253">
        <v>4</v>
      </c>
      <c r="F253">
        <v>1</v>
      </c>
      <c r="G253">
        <v>1</v>
      </c>
      <c r="H253" s="22">
        <f t="shared" si="6"/>
        <v>1</v>
      </c>
      <c r="I253" s="23">
        <f t="shared" si="7"/>
        <v>1</v>
      </c>
      <c r="J253" s="24">
        <f t="shared" si="8"/>
        <v>0</v>
      </c>
      <c r="K253" s="25">
        <f t="shared" si="9"/>
        <v>0</v>
      </c>
      <c r="L253" s="20">
        <f>VLOOKUP(D253,table,2,)</f>
        <v>0.28125</v>
      </c>
      <c r="M253" s="21">
        <f>VLOOKUP(E253+1,table,2,)</f>
        <v>0.30208333333333298</v>
      </c>
      <c r="N253" s="22">
        <f t="shared" si="10"/>
        <v>0.5</v>
      </c>
      <c r="O253" s="19">
        <f t="shared" si="11"/>
        <v>1</v>
      </c>
      <c r="S253" s="26"/>
    </row>
    <row r="254" spans="1:19" x14ac:dyDescent="0.25">
      <c r="A254">
        <v>18969</v>
      </c>
      <c r="B254" t="s">
        <v>23</v>
      </c>
      <c r="C254" s="34">
        <v>41995</v>
      </c>
      <c r="D254">
        <v>6</v>
      </c>
      <c r="E254">
        <v>7</v>
      </c>
      <c r="F254">
        <v>3</v>
      </c>
      <c r="G254">
        <v>3</v>
      </c>
      <c r="H254" s="22">
        <f t="shared" si="6"/>
        <v>1</v>
      </c>
      <c r="I254" s="23">
        <f t="shared" si="7"/>
        <v>1</v>
      </c>
      <c r="J254" s="24">
        <f t="shared" si="8"/>
        <v>0</v>
      </c>
      <c r="K254" s="25">
        <f t="shared" si="9"/>
        <v>0</v>
      </c>
      <c r="L254" s="20">
        <f>VLOOKUP(D254,table,2,)</f>
        <v>0.3125</v>
      </c>
      <c r="M254" s="21">
        <f>VLOOKUP(E254+1,table,2,)</f>
        <v>0.33333333333333298</v>
      </c>
      <c r="N254" s="22">
        <f t="shared" si="10"/>
        <v>0.5</v>
      </c>
      <c r="O254" s="19">
        <f t="shared" si="11"/>
        <v>1</v>
      </c>
    </row>
    <row r="255" spans="1:19" x14ac:dyDescent="0.25">
      <c r="A255">
        <v>18970</v>
      </c>
      <c r="B255" t="s">
        <v>23</v>
      </c>
      <c r="C255" s="34">
        <v>41995</v>
      </c>
      <c r="D255">
        <v>6</v>
      </c>
      <c r="E255">
        <v>7</v>
      </c>
      <c r="F255">
        <v>2</v>
      </c>
      <c r="G255">
        <v>2</v>
      </c>
      <c r="H255" s="22">
        <f t="shared" si="6"/>
        <v>1</v>
      </c>
      <c r="I255" s="23">
        <f t="shared" si="7"/>
        <v>1</v>
      </c>
      <c r="J255" s="24">
        <f t="shared" si="8"/>
        <v>0</v>
      </c>
      <c r="K255" s="25">
        <f t="shared" si="9"/>
        <v>0</v>
      </c>
      <c r="L255" s="20">
        <f>VLOOKUP(D255,table,2,)</f>
        <v>0.3125</v>
      </c>
      <c r="M255" s="21">
        <f>VLOOKUP(E255+1,table,2,)</f>
        <v>0.33333333333333298</v>
      </c>
      <c r="N255" s="22">
        <f t="shared" si="10"/>
        <v>0.5</v>
      </c>
      <c r="O255" s="19">
        <f t="shared" si="11"/>
        <v>1</v>
      </c>
    </row>
    <row r="256" spans="1:19" x14ac:dyDescent="0.25">
      <c r="A256">
        <v>18974</v>
      </c>
      <c r="B256" t="s">
        <v>23</v>
      </c>
      <c r="C256" s="34">
        <v>41995</v>
      </c>
      <c r="D256">
        <v>4</v>
      </c>
      <c r="E256">
        <v>7</v>
      </c>
      <c r="F256">
        <v>0</v>
      </c>
      <c r="G256">
        <v>0</v>
      </c>
      <c r="H256" s="22">
        <f t="shared" si="6"/>
        <v>1</v>
      </c>
      <c r="I256" s="23">
        <f t="shared" si="7"/>
        <v>2</v>
      </c>
      <c r="J256" s="24">
        <f t="shared" si="8"/>
        <v>0</v>
      </c>
      <c r="K256" s="25">
        <f t="shared" si="9"/>
        <v>0</v>
      </c>
      <c r="L256" s="20">
        <f>VLOOKUP(D256,table,2,)</f>
        <v>0.29166666666666702</v>
      </c>
      <c r="M256" s="21">
        <f>VLOOKUP(E256+1,table,2,)</f>
        <v>0.33333333333333298</v>
      </c>
      <c r="N256" s="22">
        <f t="shared" si="10"/>
        <v>1</v>
      </c>
      <c r="O256" s="19">
        <f t="shared" si="11"/>
        <v>2</v>
      </c>
    </row>
    <row r="257" spans="1:15" x14ac:dyDescent="0.25">
      <c r="A257">
        <v>18976</v>
      </c>
      <c r="B257" t="s">
        <v>23</v>
      </c>
      <c r="C257" s="34">
        <v>41995</v>
      </c>
      <c r="D257">
        <v>57</v>
      </c>
      <c r="E257">
        <v>58</v>
      </c>
      <c r="F257">
        <v>0</v>
      </c>
      <c r="G257">
        <v>1</v>
      </c>
      <c r="H257" s="22">
        <f t="shared" si="6"/>
        <v>2</v>
      </c>
      <c r="I257" s="23">
        <f t="shared" si="7"/>
        <v>2</v>
      </c>
      <c r="J257" s="24">
        <f t="shared" si="8"/>
        <v>0</v>
      </c>
      <c r="K257" s="25">
        <f t="shared" si="9"/>
        <v>0</v>
      </c>
      <c r="L257" s="20">
        <f>VLOOKUP(D257,table,2,)</f>
        <v>0.843750000000001</v>
      </c>
      <c r="M257" s="21">
        <f>VLOOKUP(E257+1,table,2,)</f>
        <v>0.86458333333333404</v>
      </c>
      <c r="N257" s="22">
        <f t="shared" si="10"/>
        <v>0.5</v>
      </c>
      <c r="O257" s="19">
        <f t="shared" si="11"/>
        <v>2</v>
      </c>
    </row>
    <row r="258" spans="1:15" x14ac:dyDescent="0.25">
      <c r="A258">
        <v>18977</v>
      </c>
      <c r="B258" t="s">
        <v>23</v>
      </c>
      <c r="C258" s="34">
        <v>41997</v>
      </c>
      <c r="D258">
        <v>4</v>
      </c>
      <c r="E258">
        <v>7</v>
      </c>
      <c r="F258">
        <v>8</v>
      </c>
      <c r="G258">
        <v>10</v>
      </c>
      <c r="H258" s="22">
        <f t="shared" si="6"/>
        <v>3</v>
      </c>
      <c r="I258" s="23">
        <f t="shared" si="7"/>
        <v>0</v>
      </c>
      <c r="J258" s="24">
        <f t="shared" si="8"/>
        <v>6</v>
      </c>
      <c r="K258" s="25">
        <f t="shared" si="9"/>
        <v>0</v>
      </c>
      <c r="L258" s="20">
        <f>VLOOKUP(D258,table,2,)</f>
        <v>0.29166666666666702</v>
      </c>
      <c r="M258" s="21">
        <f>VLOOKUP(E258+1,table,2,)</f>
        <v>0.33333333333333298</v>
      </c>
      <c r="N258" s="22">
        <f t="shared" si="10"/>
        <v>1</v>
      </c>
      <c r="O258" s="19">
        <f t="shared" si="11"/>
        <v>6</v>
      </c>
    </row>
    <row r="259" spans="1:15" x14ac:dyDescent="0.25">
      <c r="A259">
        <v>18984</v>
      </c>
      <c r="B259" t="s">
        <v>23</v>
      </c>
      <c r="C259" s="34">
        <v>41997</v>
      </c>
      <c r="D259">
        <v>4</v>
      </c>
      <c r="E259">
        <v>7</v>
      </c>
      <c r="F259">
        <v>11</v>
      </c>
      <c r="G259">
        <v>11</v>
      </c>
      <c r="H259" s="22">
        <f t="shared" si="6"/>
        <v>1</v>
      </c>
      <c r="I259" s="23">
        <f t="shared" si="7"/>
        <v>0</v>
      </c>
      <c r="J259" s="24">
        <f t="shared" si="8"/>
        <v>2</v>
      </c>
      <c r="K259" s="25">
        <f t="shared" si="9"/>
        <v>0</v>
      </c>
      <c r="L259" s="20">
        <f>VLOOKUP(D259,table,2,)</f>
        <v>0.29166666666666702</v>
      </c>
      <c r="M259" s="21">
        <f>VLOOKUP(E259+1,table,2,)</f>
        <v>0.33333333333333298</v>
      </c>
      <c r="N259" s="22">
        <f t="shared" si="10"/>
        <v>1</v>
      </c>
      <c r="O259" s="19">
        <f t="shared" si="11"/>
        <v>2</v>
      </c>
    </row>
    <row r="260" spans="1:15" x14ac:dyDescent="0.25">
      <c r="A260">
        <v>18988</v>
      </c>
      <c r="B260" t="s">
        <v>23</v>
      </c>
      <c r="C260" s="34">
        <v>41998</v>
      </c>
      <c r="D260">
        <v>22</v>
      </c>
      <c r="E260">
        <v>25</v>
      </c>
      <c r="F260">
        <v>0</v>
      </c>
      <c r="G260">
        <v>0</v>
      </c>
      <c r="H260" s="22">
        <f t="shared" si="6"/>
        <v>1</v>
      </c>
      <c r="I260" s="23">
        <f t="shared" si="7"/>
        <v>2</v>
      </c>
      <c r="J260" s="24">
        <f t="shared" si="8"/>
        <v>0</v>
      </c>
      <c r="K260" s="25">
        <f t="shared" si="9"/>
        <v>0</v>
      </c>
      <c r="L260" s="20">
        <f>VLOOKUP(D260,table,2,)</f>
        <v>0.47916666666666702</v>
      </c>
      <c r="M260" s="21">
        <f>VLOOKUP(E260+1,table,2,)</f>
        <v>0.52083333333333404</v>
      </c>
      <c r="N260" s="22">
        <f t="shared" si="10"/>
        <v>1</v>
      </c>
      <c r="O260" s="19">
        <f t="shared" si="11"/>
        <v>2</v>
      </c>
    </row>
    <row r="261" spans="1:15" x14ac:dyDescent="0.25">
      <c r="A261">
        <v>18989</v>
      </c>
      <c r="B261" t="s">
        <v>23</v>
      </c>
      <c r="C261" s="34">
        <v>42001</v>
      </c>
      <c r="D261">
        <v>24</v>
      </c>
      <c r="E261">
        <v>27</v>
      </c>
      <c r="F261">
        <v>0</v>
      </c>
      <c r="G261">
        <v>0</v>
      </c>
      <c r="H261" s="22">
        <f t="shared" si="6"/>
        <v>1</v>
      </c>
      <c r="I261" s="23">
        <f t="shared" si="7"/>
        <v>2</v>
      </c>
      <c r="J261" s="24">
        <f t="shared" si="8"/>
        <v>0</v>
      </c>
      <c r="K261" s="25">
        <f t="shared" si="9"/>
        <v>0</v>
      </c>
      <c r="L261" s="20">
        <f>VLOOKUP(D261,table,2,)</f>
        <v>0.5</v>
      </c>
      <c r="M261" s="21">
        <f>VLOOKUP(E261+1,table,2,)</f>
        <v>0.54166666666666696</v>
      </c>
      <c r="N261" s="22">
        <f t="shared" si="10"/>
        <v>1</v>
      </c>
      <c r="O261" s="19">
        <f t="shared" si="11"/>
        <v>2</v>
      </c>
    </row>
    <row r="262" spans="1:15" x14ac:dyDescent="0.25">
      <c r="A262">
        <v>18990</v>
      </c>
      <c r="B262" t="s">
        <v>23</v>
      </c>
      <c r="C262" s="34">
        <v>42002</v>
      </c>
      <c r="D262">
        <v>9</v>
      </c>
      <c r="E262">
        <v>12</v>
      </c>
      <c r="F262">
        <v>0</v>
      </c>
      <c r="G262">
        <v>1</v>
      </c>
      <c r="H262" s="22">
        <f t="shared" si="6"/>
        <v>2</v>
      </c>
      <c r="I262" s="23">
        <f t="shared" si="7"/>
        <v>4</v>
      </c>
      <c r="J262" s="24">
        <f t="shared" si="8"/>
        <v>0</v>
      </c>
      <c r="K262" s="25">
        <f t="shared" si="9"/>
        <v>0</v>
      </c>
      <c r="L262" s="20">
        <f>VLOOKUP(D262,table,2,)</f>
        <v>0.34375</v>
      </c>
      <c r="M262" s="21">
        <f>VLOOKUP(E262+1,table,2,)</f>
        <v>0.38541666666666702</v>
      </c>
      <c r="N262" s="22">
        <f t="shared" si="10"/>
        <v>1</v>
      </c>
      <c r="O262" s="19">
        <f t="shared" si="11"/>
        <v>4</v>
      </c>
    </row>
    <row r="263" spans="1:15" x14ac:dyDescent="0.25">
      <c r="A263">
        <v>18991</v>
      </c>
      <c r="B263" t="s">
        <v>23</v>
      </c>
      <c r="C263" s="34">
        <v>42003</v>
      </c>
      <c r="D263">
        <v>26</v>
      </c>
      <c r="E263">
        <v>29</v>
      </c>
      <c r="F263">
        <v>0</v>
      </c>
      <c r="G263">
        <v>0</v>
      </c>
      <c r="H263" s="22">
        <f t="shared" si="6"/>
        <v>1</v>
      </c>
      <c r="I263" s="23">
        <f t="shared" si="7"/>
        <v>2</v>
      </c>
      <c r="J263" s="24">
        <f t="shared" si="8"/>
        <v>0</v>
      </c>
      <c r="K263" s="25">
        <f t="shared" si="9"/>
        <v>0</v>
      </c>
      <c r="L263" s="20">
        <f>VLOOKUP(D263,table,2,)</f>
        <v>0.52083333333333404</v>
      </c>
      <c r="M263" s="21">
        <f>VLOOKUP(E263+1,table,2,)</f>
        <v>0.562500000000001</v>
      </c>
      <c r="N263" s="22">
        <f t="shared" si="10"/>
        <v>1</v>
      </c>
      <c r="O263" s="19">
        <f t="shared" si="11"/>
        <v>2</v>
      </c>
    </row>
  </sheetData>
  <sortState ref="A10:O148">
    <sortCondition ref="C11"/>
  </sortState>
  <phoneticPr fontId="18" type="noConversion"/>
  <pageMargins left="0.7" right="0.7" top="0.75" bottom="0.75" header="0.3" footer="0.3"/>
  <pageSetup scale="78" fitToHeight="0" orientation="portrait" r:id="rId1"/>
  <headerFooter alignWithMargins="0"/>
  <rowBreaks count="1" manualBreakCount="1">
    <brk id="47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City</vt:lpstr>
      <vt:lpstr>City!Print_Area</vt:lpstr>
      <vt:lpstr>City!table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</dc:creator>
  <cp:lastModifiedBy>lucy</cp:lastModifiedBy>
  <cp:lastPrinted>2015-01-21T21:05:23Z</cp:lastPrinted>
  <dcterms:created xsi:type="dcterms:W3CDTF">2013-10-12T09:49:55Z</dcterms:created>
  <dcterms:modified xsi:type="dcterms:W3CDTF">2015-01-21T21:07:25Z</dcterms:modified>
</cp:coreProperties>
</file>