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8925"/>
  </bookViews>
  <sheets>
    <sheet name="City" sheetId="1" r:id="rId1"/>
  </sheets>
  <definedNames>
    <definedName name="_xlnm.Print_Area" localSheetId="0">City!$A$1:$O$105</definedName>
    <definedName name="table" localSheetId="0">City!$U$3:$V$75</definedName>
  </definedNames>
  <calcPr calcId="145621"/>
</workbook>
</file>

<file path=xl/calcChain.xml><?xml version="1.0" encoding="utf-8"?>
<calcChain xmlns="http://schemas.openxmlformats.org/spreadsheetml/2006/main">
  <c r="H3" i="1" l="1"/>
  <c r="N104" i="1" l="1"/>
  <c r="N105" i="1"/>
  <c r="M104" i="1"/>
  <c r="M105" i="1"/>
  <c r="L104" i="1"/>
  <c r="L105" i="1"/>
  <c r="K104" i="1"/>
  <c r="K105" i="1"/>
  <c r="J104" i="1"/>
  <c r="J105" i="1"/>
  <c r="H104" i="1"/>
  <c r="H105" i="1"/>
  <c r="O105" i="1" l="1"/>
  <c r="I105" i="1" s="1"/>
  <c r="O104" i="1"/>
  <c r="I104" i="1" s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J38" i="1"/>
  <c r="J39" i="1"/>
  <c r="J40" i="1"/>
  <c r="J41" i="1"/>
  <c r="J42" i="1"/>
  <c r="J43" i="1"/>
  <c r="J46" i="1"/>
  <c r="J47" i="1"/>
  <c r="J48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8" i="1"/>
  <c r="J99" i="1"/>
  <c r="J100" i="1"/>
  <c r="J10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" i="1"/>
  <c r="J10" i="1"/>
  <c r="K10" i="1"/>
  <c r="K11" i="1"/>
  <c r="K12" i="1"/>
  <c r="K13" i="1"/>
  <c r="K14" i="1"/>
  <c r="K15" i="1"/>
  <c r="K16" i="1"/>
  <c r="K17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6" i="1"/>
  <c r="J27" i="1"/>
  <c r="K27" i="1"/>
  <c r="J28" i="1"/>
  <c r="K28" i="1"/>
  <c r="J29" i="1"/>
  <c r="K29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O50" i="1" l="1"/>
  <c r="I50" i="1" s="1"/>
  <c r="O58" i="1"/>
  <c r="I58" i="1" s="1"/>
  <c r="O101" i="1"/>
  <c r="O97" i="1"/>
  <c r="O93" i="1"/>
  <c r="O89" i="1"/>
  <c r="O85" i="1"/>
  <c r="O81" i="1"/>
  <c r="O77" i="1"/>
  <c r="O73" i="1"/>
  <c r="O69" i="1"/>
  <c r="O65" i="1"/>
  <c r="I65" i="1" s="1"/>
  <c r="O61" i="1"/>
  <c r="I61" i="1" s="1"/>
  <c r="O57" i="1"/>
  <c r="O53" i="1"/>
  <c r="I53" i="1" s="1"/>
  <c r="O49" i="1"/>
  <c r="O45" i="1"/>
  <c r="O41" i="1"/>
  <c r="I41" i="1" s="1"/>
  <c r="O66" i="1"/>
  <c r="I66" i="1" s="1"/>
  <c r="O62" i="1"/>
  <c r="I62" i="1" s="1"/>
  <c r="O54" i="1"/>
  <c r="I54" i="1" s="1"/>
  <c r="O46" i="1"/>
  <c r="I46" i="1" s="1"/>
  <c r="O42" i="1"/>
  <c r="I42" i="1" s="1"/>
  <c r="O38" i="1"/>
  <c r="O100" i="1"/>
  <c r="I100" i="1" s="1"/>
  <c r="O92" i="1"/>
  <c r="O84" i="1"/>
  <c r="O80" i="1"/>
  <c r="O72" i="1"/>
  <c r="O68" i="1"/>
  <c r="I68" i="1" s="1"/>
  <c r="O60" i="1"/>
  <c r="I60" i="1" s="1"/>
  <c r="O52" i="1"/>
  <c r="O44" i="1"/>
  <c r="O103" i="1"/>
  <c r="O96" i="1"/>
  <c r="O88" i="1"/>
  <c r="O76" i="1"/>
  <c r="O64" i="1"/>
  <c r="I64" i="1" s="1"/>
  <c r="O56" i="1"/>
  <c r="I56" i="1" s="1"/>
  <c r="O48" i="1"/>
  <c r="I48" i="1" s="1"/>
  <c r="O40" i="1"/>
  <c r="O99" i="1"/>
  <c r="I99" i="1" s="1"/>
  <c r="O95" i="1"/>
  <c r="O91" i="1"/>
  <c r="O87" i="1"/>
  <c r="O83" i="1"/>
  <c r="O79" i="1"/>
  <c r="O75" i="1"/>
  <c r="O71" i="1"/>
  <c r="O67" i="1"/>
  <c r="O102" i="1"/>
  <c r="I102" i="1" s="1"/>
  <c r="O98" i="1"/>
  <c r="O94" i="1"/>
  <c r="O90" i="1"/>
  <c r="O86" i="1"/>
  <c r="O82" i="1"/>
  <c r="O78" i="1"/>
  <c r="O74" i="1"/>
  <c r="O70" i="1"/>
  <c r="O63" i="1"/>
  <c r="I63" i="1" s="1"/>
  <c r="O59" i="1"/>
  <c r="I59" i="1" s="1"/>
  <c r="O55" i="1"/>
  <c r="I55" i="1" s="1"/>
  <c r="O51" i="1"/>
  <c r="O47" i="1"/>
  <c r="I47" i="1" s="1"/>
  <c r="O43" i="1"/>
  <c r="I43" i="1" s="1"/>
  <c r="O39" i="1"/>
  <c r="N10" i="1"/>
  <c r="O10" i="1" s="1"/>
  <c r="I10" i="1" s="1"/>
  <c r="N11" i="1"/>
  <c r="N12" i="1"/>
  <c r="O12" i="1" s="1"/>
  <c r="N13" i="1"/>
  <c r="O13" i="1" s="1"/>
  <c r="N14" i="1"/>
  <c r="O14" i="1" s="1"/>
  <c r="N15" i="1"/>
  <c r="N16" i="1"/>
  <c r="N17" i="1"/>
  <c r="O17" i="1" s="1"/>
  <c r="N18" i="1"/>
  <c r="O18" i="1" s="1"/>
  <c r="N19" i="1"/>
  <c r="O19" i="1" s="1"/>
  <c r="I19" i="1" s="1"/>
  <c r="N20" i="1"/>
  <c r="N21" i="1"/>
  <c r="N22" i="1"/>
  <c r="O22" i="1" s="1"/>
  <c r="I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L11" i="1"/>
  <c r="L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I38" i="1" l="1"/>
  <c r="K38" i="1"/>
  <c r="I18" i="1"/>
  <c r="J18" i="1"/>
  <c r="I101" i="1"/>
  <c r="J101" i="1"/>
  <c r="I17" i="1"/>
  <c r="J17" i="1"/>
  <c r="I67" i="1"/>
  <c r="J67" i="1"/>
  <c r="I103" i="1"/>
  <c r="J103" i="1"/>
  <c r="I57" i="1"/>
  <c r="J57" i="1"/>
  <c r="I44" i="1"/>
  <c r="J44" i="1"/>
  <c r="I45" i="1"/>
  <c r="J45" i="1"/>
  <c r="J50" i="1"/>
  <c r="I86" i="1"/>
  <c r="J86" i="1"/>
  <c r="I80" i="1"/>
  <c r="J80" i="1"/>
  <c r="I12" i="1"/>
  <c r="J12" i="1"/>
  <c r="I39" i="1"/>
  <c r="K39" i="1"/>
  <c r="I74" i="1"/>
  <c r="J74" i="1"/>
  <c r="I90" i="1"/>
  <c r="J90" i="1"/>
  <c r="I83" i="1"/>
  <c r="J83" i="1"/>
  <c r="I84" i="1"/>
  <c r="J84" i="1"/>
  <c r="I69" i="1"/>
  <c r="J69" i="1"/>
  <c r="I85" i="1"/>
  <c r="J85" i="1"/>
  <c r="I13" i="1"/>
  <c r="J13" i="1"/>
  <c r="I70" i="1"/>
  <c r="J70" i="1"/>
  <c r="I79" i="1"/>
  <c r="J79" i="1"/>
  <c r="I96" i="1"/>
  <c r="J96" i="1"/>
  <c r="I81" i="1"/>
  <c r="J81" i="1"/>
  <c r="I78" i="1"/>
  <c r="J78" i="1"/>
  <c r="I94" i="1"/>
  <c r="J94" i="1"/>
  <c r="I71" i="1"/>
  <c r="J71" i="1"/>
  <c r="I87" i="1"/>
  <c r="J87" i="1"/>
  <c r="I40" i="1"/>
  <c r="K40" i="1"/>
  <c r="I76" i="1"/>
  <c r="J76" i="1"/>
  <c r="I92" i="1"/>
  <c r="J92" i="1"/>
  <c r="I73" i="1"/>
  <c r="J73" i="1"/>
  <c r="I89" i="1"/>
  <c r="J89" i="1"/>
  <c r="I51" i="1"/>
  <c r="J51" i="1"/>
  <c r="I95" i="1"/>
  <c r="J95" i="1"/>
  <c r="I52" i="1"/>
  <c r="J52" i="1"/>
  <c r="I49" i="1"/>
  <c r="J49" i="1"/>
  <c r="I97" i="1"/>
  <c r="J97" i="1"/>
  <c r="I14" i="1"/>
  <c r="J14" i="1"/>
  <c r="I82" i="1"/>
  <c r="J82" i="1"/>
  <c r="I98" i="1"/>
  <c r="J98" i="1"/>
  <c r="I75" i="1"/>
  <c r="J75" i="1"/>
  <c r="I91" i="1"/>
  <c r="J91" i="1"/>
  <c r="I88" i="1"/>
  <c r="J88" i="1"/>
  <c r="I72" i="1"/>
  <c r="J72" i="1"/>
  <c r="I77" i="1"/>
  <c r="J77" i="1"/>
  <c r="I93" i="1"/>
  <c r="J93" i="1"/>
  <c r="O34" i="1"/>
  <c r="I34" i="1" s="1"/>
  <c r="O30" i="1"/>
  <c r="O28" i="1"/>
  <c r="I28" i="1" s="1"/>
  <c r="O35" i="1"/>
  <c r="I35" i="1" s="1"/>
  <c r="O33" i="1"/>
  <c r="I33" i="1" s="1"/>
  <c r="O29" i="1"/>
  <c r="I29" i="1" s="1"/>
  <c r="O25" i="1"/>
  <c r="I25" i="1" s="1"/>
  <c r="O26" i="1"/>
  <c r="O31" i="1"/>
  <c r="I31" i="1" s="1"/>
  <c r="O24" i="1"/>
  <c r="I24" i="1" s="1"/>
  <c r="O15" i="1"/>
  <c r="O36" i="1"/>
  <c r="I36" i="1" s="1"/>
  <c r="O27" i="1"/>
  <c r="I27" i="1" s="1"/>
  <c r="O20" i="1"/>
  <c r="I20" i="1" s="1"/>
  <c r="O11" i="1"/>
  <c r="O37" i="1"/>
  <c r="O32" i="1"/>
  <c r="I32" i="1" s="1"/>
  <c r="O23" i="1"/>
  <c r="I23" i="1" s="1"/>
  <c r="O21" i="1"/>
  <c r="I21" i="1" s="1"/>
  <c r="O16" i="1"/>
  <c r="I37" i="1" l="1"/>
  <c r="K37" i="1"/>
  <c r="H5" i="1" s="1"/>
  <c r="I26" i="1"/>
  <c r="J26" i="1"/>
  <c r="I30" i="1"/>
  <c r="J30" i="1"/>
  <c r="I16" i="1"/>
  <c r="J16" i="1"/>
  <c r="I11" i="1"/>
  <c r="J11" i="1"/>
  <c r="I15" i="1"/>
  <c r="J15" i="1"/>
  <c r="B7" i="1"/>
  <c r="H4" i="1" l="1"/>
</calcChain>
</file>

<file path=xl/sharedStrings.xml><?xml version="1.0" encoding="utf-8"?>
<sst xmlns="http://schemas.openxmlformats.org/spreadsheetml/2006/main" count="123" uniqueCount="25">
  <si>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</si>
  <si>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</si>
  <si>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</si>
  <si>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</si>
  <si>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</si>
  <si>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</si>
  <si>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</si>
  <si>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</si>
  <si>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</si>
  <si>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</si>
  <si>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</si>
  <si>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</si>
  <si>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</si>
  <si>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</si>
  <si>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</si>
  <si>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</si>
  <si>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</si>
  <si>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</si>
  <si>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</si>
  <si>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</si>
  <si>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 (hrs)</t>
  </si>
  <si>
    <t>Cost (£)</t>
  </si>
  <si>
    <t>city</t>
  </si>
  <si>
    <t>Total (£)</t>
  </si>
  <si>
    <t>Ergo Booker Summary: 01-04-16 to 30-06-16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</si>
</sst>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8" applyNumberFormat="0" applyAlignment="0" applyProtection="0"/>
    <xf numFmtId="0" fontId="33" fillId="28" borderId="29" applyNumberFormat="0" applyAlignment="0" applyProtection="0"/>
    <xf numFmtId="0" fontId="34" fillId="28" borderId="28" applyNumberFormat="0" applyAlignment="0" applyProtection="0"/>
    <xf numFmtId="0" fontId="35" fillId="0" borderId="30" applyNumberFormat="0" applyFill="0" applyAlignment="0" applyProtection="0"/>
    <xf numFmtId="0" fontId="36" fillId="29" borderId="31" applyNumberFormat="0" applyAlignment="0" applyProtection="0"/>
    <xf numFmtId="0" fontId="37" fillId="0" borderId="0" applyNumberFormat="0" applyFill="0" applyBorder="0" applyAlignment="0" applyProtection="0"/>
    <xf numFmtId="0" fontId="1" fillId="30" borderId="3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3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1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1" fillId="0" borderId="21" xfId="0" applyNumberFormat="1" applyFont="1" applyBorder="1"/>
    <xf numFmtId="44" fontId="21" fillId="0" borderId="19" xfId="0" applyNumberFormat="1" applyFont="1" applyBorder="1"/>
    <xf numFmtId="44" fontId="21" fillId="0" borderId="22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3" xfId="0" applyFont="1" applyBorder="1"/>
    <xf numFmtId="44" fontId="41" fillId="0" borderId="24" xfId="0" applyNumberFormat="1" applyFont="1" applyBorder="1"/>
    <xf numFmtId="0" fontId="2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0" xfId="0" applyNumberFormat="1"/>
    <xf numFmtId="0" fontId="17" fillId="0" borderId="0" xfId="0" applyFont="1" applyAlignment="1">
      <alignment horizontal="center"/>
    </xf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19" builtinId="29" customBuiltin="1"/>
    <cellStyle name="Accent1 2" xfId="61"/>
    <cellStyle name="Accent2" xfId="20" builtinId="33" customBuiltin="1"/>
    <cellStyle name="Accent2 2" xfId="65"/>
    <cellStyle name="Accent3" xfId="21" builtinId="37" customBuiltin="1"/>
    <cellStyle name="Accent3 2" xfId="69"/>
    <cellStyle name="Accent4" xfId="22" builtinId="41" customBuiltin="1"/>
    <cellStyle name="Accent4 2" xfId="73"/>
    <cellStyle name="Accent5" xfId="23" builtinId="45" customBuiltin="1"/>
    <cellStyle name="Accent5 2" xfId="77"/>
    <cellStyle name="Accent6" xfId="24" builtinId="49" customBuiltin="1"/>
    <cellStyle name="Accent6 2" xfId="81"/>
    <cellStyle name="Bad" xfId="25" builtinId="27" customBuiltin="1"/>
    <cellStyle name="Bad 2" xfId="50"/>
    <cellStyle name="Calculation" xfId="26" builtinId="22" customBuiltin="1"/>
    <cellStyle name="Calculation 2" xfId="54"/>
    <cellStyle name="Check Cell" xfId="27" builtinId="23" customBuiltin="1"/>
    <cellStyle name="Check Cell 2" xfId="56"/>
    <cellStyle name="Explanatory Text" xfId="28" builtinId="53" customBuiltin="1"/>
    <cellStyle name="Explanatory Text 2" xfId="59"/>
    <cellStyle name="Good" xfId="29" builtinId="26" customBuiltin="1"/>
    <cellStyle name="Good 2" xfId="49"/>
    <cellStyle name="Heading 1" xfId="30" builtinId="16" customBuiltin="1"/>
    <cellStyle name="Heading 1 2" xfId="45"/>
    <cellStyle name="Heading 2" xfId="31" builtinId="17" customBuiltin="1"/>
    <cellStyle name="Heading 2 2" xfId="46"/>
    <cellStyle name="Heading 3" xfId="32" builtinId="18" customBuiltin="1"/>
    <cellStyle name="Heading 3 2" xfId="47"/>
    <cellStyle name="Heading 4" xfId="33" builtinId="19" customBuiltin="1"/>
    <cellStyle name="Heading 4 2" xfId="48"/>
    <cellStyle name="Input" xfId="34" builtinId="20" customBuiltin="1"/>
    <cellStyle name="Input 2" xfId="52"/>
    <cellStyle name="Linked Cell" xfId="35" builtinId="24" customBuiltin="1"/>
    <cellStyle name="Linked Cell 2" xfId="55"/>
    <cellStyle name="Neutral" xfId="36" builtinId="28" customBuiltin="1"/>
    <cellStyle name="Neutral 2" xfId="51"/>
    <cellStyle name="Normal" xfId="0" builtinId="0"/>
    <cellStyle name="Normal 2" xfId="42"/>
    <cellStyle name="Normal 3" xfId="43"/>
    <cellStyle name="Note" xfId="37" builtinId="10" customBuiltin="1"/>
    <cellStyle name="Note 2" xfId="58"/>
    <cellStyle name="Output" xfId="38" builtinId="21" customBuiltin="1"/>
    <cellStyle name="Output 2" xfId="53"/>
    <cellStyle name="Title" xfId="39" builtinId="15" customBuiltin="1"/>
    <cellStyle name="Title 2" xfId="44"/>
    <cellStyle name="Total" xfId="40" builtinId="25" customBuiltin="1"/>
    <cellStyle name="Total 2" xfId="60"/>
    <cellStyle name="Warning Text" xfId="41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60"/>
  <sheetViews>
    <sheetView tabSelected="1" view="pageBreakPreview" zoomScale="90" zoomScaleNormal="85" zoomScaleSheetLayoutView="90" workbookViewId="0">
      <selection activeCell="K2" sqref="K2"/>
    </sheetView>
  </sheetViews>
  <sheetFormatPr defaultRowHeight="15" x14ac:dyDescent="0.25"/>
  <cols>
    <col min="2" max="2" width="11.28515625" bestFit="1" customWidth="1"/>
    <col min="3" max="3" width="14.28515625" style="19" customWidth="1"/>
    <col min="4" max="6" width="9.140625" customWidth="1"/>
    <col min="7" max="7" width="11.85546875" style="11" customWidth="1"/>
    <col min="8" max="8" width="10.42578125" style="1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3.42578125" style="11" bestFit="1" customWidth="1"/>
    <col min="15" max="15" width="12.85546875" style="11" customWidth="1"/>
    <col min="16" max="17" width="9.140625" style="11"/>
    <col min="21" max="23" width="9.140625" customWidth="1"/>
  </cols>
  <sheetData>
    <row r="1" spans="1:25" ht="18.75" x14ac:dyDescent="0.3">
      <c r="A1" s="1" t="s">
        <v>24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36" t="s">
        <v>4</v>
      </c>
      <c r="D3" s="6"/>
      <c r="E3" s="6"/>
      <c r="F3" s="6"/>
      <c r="G3" s="6"/>
      <c r="H3" s="27">
        <f>SUM(I10:I145)</f>
        <v>597</v>
      </c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37" t="s">
        <v>7</v>
      </c>
      <c r="D4" s="11"/>
      <c r="E4" s="11"/>
      <c r="F4" s="11"/>
      <c r="H4" s="28">
        <f>SUM(J10:J103)</f>
        <v>0</v>
      </c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38" t="s">
        <v>8</v>
      </c>
      <c r="D5" s="13"/>
      <c r="E5" s="13"/>
      <c r="F5" s="13"/>
      <c r="G5" s="13"/>
      <c r="H5" s="29">
        <f>SUM(K10:K131)</f>
        <v>0</v>
      </c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2" t="s">
        <v>9</v>
      </c>
      <c r="B7" s="33">
        <f>SUM(O10:O152)</f>
        <v>597</v>
      </c>
      <c r="C7" s="34"/>
      <c r="D7" s="30"/>
      <c r="E7" s="30"/>
      <c r="F7" s="30"/>
      <c r="G7" s="30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0"/>
      <c r="B8" s="30"/>
      <c r="C8" s="34"/>
      <c r="D8" s="30"/>
      <c r="E8" s="30"/>
      <c r="F8" s="30"/>
      <c r="G8" s="30"/>
      <c r="H8"/>
      <c r="I8" s="40" t="s">
        <v>21</v>
      </c>
      <c r="J8" s="40"/>
      <c r="K8" s="40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1" t="s">
        <v>10</v>
      </c>
      <c r="B9" s="31" t="s">
        <v>11</v>
      </c>
      <c r="C9" s="31" t="s">
        <v>12</v>
      </c>
      <c r="D9" s="31" t="s">
        <v>13</v>
      </c>
      <c r="E9" s="31" t="s">
        <v>14</v>
      </c>
      <c r="F9" s="31" t="s">
        <v>17</v>
      </c>
      <c r="G9" s="31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20</v>
      </c>
      <c r="O9" s="14" t="s">
        <v>23</v>
      </c>
      <c r="U9" s="7">
        <v>6</v>
      </c>
      <c r="V9" s="8">
        <v>0.3125</v>
      </c>
    </row>
    <row r="10" spans="1:25" x14ac:dyDescent="0.25">
      <c r="A10">
        <v>2796</v>
      </c>
      <c r="B10" t="s">
        <v>22</v>
      </c>
      <c r="C10" s="39">
        <v>42461</v>
      </c>
      <c r="D10">
        <v>54</v>
      </c>
      <c r="E10">
        <v>57</v>
      </c>
      <c r="F10">
        <v>0</v>
      </c>
      <c r="G10">
        <v>1</v>
      </c>
      <c r="H10" s="22">
        <f t="shared" ref="H10:H66" si="0">IF(G10&lt;13,G10-F10+1,IF(F10=G10,0,7-F10+1))</f>
        <v>2</v>
      </c>
      <c r="I10" s="23">
        <f t="shared" ref="I10:I66" si="1">IF(F10&lt;8,O10,0)</f>
        <v>4</v>
      </c>
      <c r="J10" s="24">
        <f t="shared" ref="J10:J20" si="2">IF(F10&gt;7,IF(F10&lt;13,O10,0),0)</f>
        <v>0</v>
      </c>
      <c r="K10" s="25">
        <f t="shared" ref="K10:K20" si="3">IF(F10&gt;12,O10,0)</f>
        <v>0</v>
      </c>
      <c r="L10" s="20">
        <f>VLOOKUP(D10,table,2,FALSE)</f>
        <v>0.812500000000001</v>
      </c>
      <c r="M10" s="21">
        <f t="shared" ref="M10:M20" si="4">VLOOKUP(E10+1,table,2,)</f>
        <v>0.85416666666666796</v>
      </c>
      <c r="N10" s="22">
        <f t="shared" ref="N10:N20" si="5">(E10-D10+1)/4</f>
        <v>1</v>
      </c>
      <c r="O10" s="19">
        <f t="shared" ref="O10:O66" si="6">IF(G10&lt;13,H10*N10*2,IF(G10&gt;12, 25, 0))</f>
        <v>4</v>
      </c>
      <c r="P10"/>
      <c r="Q10"/>
      <c r="U10" s="7">
        <v>7</v>
      </c>
      <c r="V10" s="8">
        <v>0.32291666666666702</v>
      </c>
    </row>
    <row r="11" spans="1:25" x14ac:dyDescent="0.25">
      <c r="A11">
        <v>2798</v>
      </c>
      <c r="B11" t="s">
        <v>22</v>
      </c>
      <c r="C11" s="39">
        <v>42464</v>
      </c>
      <c r="D11">
        <v>50</v>
      </c>
      <c r="E11">
        <v>53</v>
      </c>
      <c r="F11">
        <v>0</v>
      </c>
      <c r="G11">
        <v>2</v>
      </c>
      <c r="H11" s="22">
        <f t="shared" si="0"/>
        <v>3</v>
      </c>
      <c r="I11" s="23">
        <f t="shared" si="1"/>
        <v>6</v>
      </c>
      <c r="J11" s="24">
        <f t="shared" si="2"/>
        <v>0</v>
      </c>
      <c r="K11" s="25">
        <f t="shared" si="3"/>
        <v>0</v>
      </c>
      <c r="L11" s="20">
        <f>VLOOKUP(D11,table,2,)</f>
        <v>0.77083333333333404</v>
      </c>
      <c r="M11" s="21">
        <f t="shared" si="4"/>
        <v>0.812500000000001</v>
      </c>
      <c r="N11" s="22">
        <f t="shared" si="5"/>
        <v>1</v>
      </c>
      <c r="O11" s="19">
        <f t="shared" si="6"/>
        <v>6</v>
      </c>
      <c r="P11"/>
      <c r="Q11"/>
      <c r="U11" s="7">
        <v>8</v>
      </c>
      <c r="V11" s="8">
        <v>0.33333333333333298</v>
      </c>
    </row>
    <row r="12" spans="1:25" x14ac:dyDescent="0.25">
      <c r="A12">
        <v>2803</v>
      </c>
      <c r="B12" t="s">
        <v>22</v>
      </c>
      <c r="C12" s="39">
        <v>42465</v>
      </c>
      <c r="D12">
        <v>50</v>
      </c>
      <c r="E12">
        <v>53</v>
      </c>
      <c r="F12">
        <v>0</v>
      </c>
      <c r="G12">
        <v>2</v>
      </c>
      <c r="H12" s="22">
        <f t="shared" si="0"/>
        <v>3</v>
      </c>
      <c r="I12" s="23">
        <f t="shared" si="1"/>
        <v>6</v>
      </c>
      <c r="J12" s="24">
        <f t="shared" si="2"/>
        <v>0</v>
      </c>
      <c r="K12" s="25">
        <f t="shared" si="3"/>
        <v>0</v>
      </c>
      <c r="L12" s="20">
        <f t="shared" ref="L12:L20" si="7">VLOOKUP(D12,table,2,)</f>
        <v>0.77083333333333404</v>
      </c>
      <c r="M12" s="21">
        <f t="shared" si="4"/>
        <v>0.812500000000001</v>
      </c>
      <c r="N12" s="22">
        <f t="shared" si="5"/>
        <v>1</v>
      </c>
      <c r="O12" s="19">
        <f t="shared" si="6"/>
        <v>6</v>
      </c>
      <c r="P12"/>
      <c r="Q12"/>
      <c r="U12" s="7">
        <v>9</v>
      </c>
      <c r="V12" s="8">
        <v>0.34375</v>
      </c>
    </row>
    <row r="13" spans="1:25" x14ac:dyDescent="0.25">
      <c r="A13">
        <v>2800</v>
      </c>
      <c r="B13" t="s">
        <v>22</v>
      </c>
      <c r="C13" s="39">
        <v>42467</v>
      </c>
      <c r="D13">
        <v>50</v>
      </c>
      <c r="E13">
        <v>53</v>
      </c>
      <c r="F13">
        <v>0</v>
      </c>
      <c r="G13">
        <v>1</v>
      </c>
      <c r="H13" s="22">
        <f t="shared" si="0"/>
        <v>2</v>
      </c>
      <c r="I13" s="23">
        <f t="shared" si="1"/>
        <v>4</v>
      </c>
      <c r="J13" s="24">
        <f t="shared" si="2"/>
        <v>0</v>
      </c>
      <c r="K13" s="25">
        <f t="shared" si="3"/>
        <v>0</v>
      </c>
      <c r="L13" s="20">
        <f t="shared" si="7"/>
        <v>0.77083333333333404</v>
      </c>
      <c r="M13" s="21">
        <f t="shared" si="4"/>
        <v>0.812500000000001</v>
      </c>
      <c r="N13" s="22">
        <f t="shared" si="5"/>
        <v>1</v>
      </c>
      <c r="O13" s="19">
        <f t="shared" si="6"/>
        <v>4</v>
      </c>
      <c r="P13"/>
      <c r="Q13"/>
      <c r="U13" s="7">
        <v>10</v>
      </c>
      <c r="V13" s="8">
        <v>0.35416666666666702</v>
      </c>
    </row>
    <row r="14" spans="1:25" x14ac:dyDescent="0.25">
      <c r="A14">
        <v>2801</v>
      </c>
      <c r="B14" t="s">
        <v>22</v>
      </c>
      <c r="C14" s="39">
        <v>42464</v>
      </c>
      <c r="D14">
        <v>50</v>
      </c>
      <c r="E14">
        <v>53</v>
      </c>
      <c r="F14">
        <v>3</v>
      </c>
      <c r="G14">
        <v>7</v>
      </c>
      <c r="H14" s="22">
        <f t="shared" si="0"/>
        <v>5</v>
      </c>
      <c r="I14" s="23">
        <f t="shared" si="1"/>
        <v>10</v>
      </c>
      <c r="J14" s="24">
        <f t="shared" si="2"/>
        <v>0</v>
      </c>
      <c r="K14" s="25">
        <f t="shared" si="3"/>
        <v>0</v>
      </c>
      <c r="L14" s="20">
        <f t="shared" si="7"/>
        <v>0.77083333333333404</v>
      </c>
      <c r="M14" s="21">
        <f t="shared" si="4"/>
        <v>0.812500000000001</v>
      </c>
      <c r="N14" s="22">
        <f t="shared" si="5"/>
        <v>1</v>
      </c>
      <c r="O14" s="19">
        <f t="shared" si="6"/>
        <v>10</v>
      </c>
      <c r="P14"/>
      <c r="Q14"/>
      <c r="U14" s="7">
        <v>11</v>
      </c>
      <c r="V14" s="8">
        <v>0.36458333333333398</v>
      </c>
    </row>
    <row r="15" spans="1:25" x14ac:dyDescent="0.25">
      <c r="A15">
        <v>2802</v>
      </c>
      <c r="B15" t="s">
        <v>22</v>
      </c>
      <c r="C15" s="39">
        <v>42465</v>
      </c>
      <c r="D15">
        <v>54</v>
      </c>
      <c r="E15">
        <v>57</v>
      </c>
      <c r="F15">
        <v>0</v>
      </c>
      <c r="G15">
        <v>0</v>
      </c>
      <c r="H15" s="22">
        <f t="shared" si="0"/>
        <v>1</v>
      </c>
      <c r="I15" s="23">
        <f t="shared" si="1"/>
        <v>2</v>
      </c>
      <c r="J15" s="24">
        <f t="shared" si="2"/>
        <v>0</v>
      </c>
      <c r="K15" s="25">
        <f t="shared" si="3"/>
        <v>0</v>
      </c>
      <c r="L15" s="20">
        <f t="shared" si="7"/>
        <v>0.812500000000001</v>
      </c>
      <c r="M15" s="21">
        <f t="shared" si="4"/>
        <v>0.85416666666666796</v>
      </c>
      <c r="N15" s="22">
        <f t="shared" si="5"/>
        <v>1</v>
      </c>
      <c r="O15" s="19">
        <f t="shared" si="6"/>
        <v>2</v>
      </c>
      <c r="P15"/>
      <c r="Q15"/>
      <c r="U15" s="7">
        <v>12</v>
      </c>
      <c r="V15" s="8">
        <v>0.375</v>
      </c>
    </row>
    <row r="16" spans="1:25" x14ac:dyDescent="0.25">
      <c r="A16">
        <v>2804</v>
      </c>
      <c r="B16" t="s">
        <v>22</v>
      </c>
      <c r="C16" s="39">
        <v>42466</v>
      </c>
      <c r="D16">
        <v>50</v>
      </c>
      <c r="E16">
        <v>53</v>
      </c>
      <c r="F16">
        <v>0</v>
      </c>
      <c r="G16">
        <v>0</v>
      </c>
      <c r="H16" s="22">
        <f t="shared" si="0"/>
        <v>1</v>
      </c>
      <c r="I16" s="23">
        <f t="shared" si="1"/>
        <v>2</v>
      </c>
      <c r="J16" s="24">
        <f t="shared" si="2"/>
        <v>0</v>
      </c>
      <c r="K16" s="25">
        <f t="shared" si="3"/>
        <v>0</v>
      </c>
      <c r="L16" s="20">
        <f t="shared" si="7"/>
        <v>0.77083333333333404</v>
      </c>
      <c r="M16" s="21">
        <f t="shared" si="4"/>
        <v>0.812500000000001</v>
      </c>
      <c r="N16" s="22">
        <f t="shared" si="5"/>
        <v>1</v>
      </c>
      <c r="O16" s="19">
        <f t="shared" si="6"/>
        <v>2</v>
      </c>
      <c r="P16"/>
      <c r="Q16"/>
      <c r="U16" s="7">
        <v>13</v>
      </c>
      <c r="V16" s="8">
        <v>0.38541666666666702</v>
      </c>
    </row>
    <row r="17" spans="1:22" x14ac:dyDescent="0.25">
      <c r="A17">
        <v>2805</v>
      </c>
      <c r="B17" t="s">
        <v>22</v>
      </c>
      <c r="C17" s="39">
        <v>42467</v>
      </c>
      <c r="D17">
        <v>50</v>
      </c>
      <c r="E17">
        <v>53</v>
      </c>
      <c r="F17">
        <v>2</v>
      </c>
      <c r="G17">
        <v>4</v>
      </c>
      <c r="H17" s="22">
        <f t="shared" si="0"/>
        <v>3</v>
      </c>
      <c r="I17" s="23">
        <f t="shared" si="1"/>
        <v>6</v>
      </c>
      <c r="J17" s="24">
        <f t="shared" si="2"/>
        <v>0</v>
      </c>
      <c r="K17" s="25">
        <f t="shared" si="3"/>
        <v>0</v>
      </c>
      <c r="L17" s="20">
        <f t="shared" si="7"/>
        <v>0.77083333333333404</v>
      </c>
      <c r="M17" s="21">
        <f t="shared" si="4"/>
        <v>0.812500000000001</v>
      </c>
      <c r="N17" s="22">
        <f t="shared" si="5"/>
        <v>1</v>
      </c>
      <c r="O17" s="19">
        <f t="shared" si="6"/>
        <v>6</v>
      </c>
      <c r="P17"/>
      <c r="Q17"/>
      <c r="U17" s="7">
        <v>14</v>
      </c>
      <c r="V17" s="8">
        <v>0.39583333333333398</v>
      </c>
    </row>
    <row r="18" spans="1:22" x14ac:dyDescent="0.25">
      <c r="A18">
        <v>2806</v>
      </c>
      <c r="B18" t="s">
        <v>22</v>
      </c>
      <c r="C18" s="39">
        <v>42467</v>
      </c>
      <c r="D18">
        <v>54</v>
      </c>
      <c r="E18">
        <v>57</v>
      </c>
      <c r="F18">
        <v>0</v>
      </c>
      <c r="G18">
        <v>4</v>
      </c>
      <c r="H18" s="22">
        <f t="shared" si="0"/>
        <v>5</v>
      </c>
      <c r="I18" s="23">
        <f t="shared" si="1"/>
        <v>10</v>
      </c>
      <c r="J18" s="24">
        <f t="shared" si="2"/>
        <v>0</v>
      </c>
      <c r="K18" s="25">
        <f t="shared" si="3"/>
        <v>0</v>
      </c>
      <c r="L18" s="20">
        <f t="shared" si="7"/>
        <v>0.812500000000001</v>
      </c>
      <c r="M18" s="21">
        <f t="shared" si="4"/>
        <v>0.85416666666666796</v>
      </c>
      <c r="N18" s="22">
        <f t="shared" si="5"/>
        <v>1</v>
      </c>
      <c r="O18" s="19">
        <f t="shared" si="6"/>
        <v>10</v>
      </c>
      <c r="P18"/>
      <c r="Q18"/>
      <c r="U18" s="7">
        <v>15</v>
      </c>
      <c r="V18" s="8">
        <v>0.40625</v>
      </c>
    </row>
    <row r="19" spans="1:22" x14ac:dyDescent="0.25">
      <c r="A19">
        <v>2807</v>
      </c>
      <c r="B19" t="s">
        <v>22</v>
      </c>
      <c r="C19" s="39">
        <v>42468</v>
      </c>
      <c r="D19">
        <v>54</v>
      </c>
      <c r="E19">
        <v>57</v>
      </c>
      <c r="F19">
        <v>0</v>
      </c>
      <c r="G19">
        <v>0</v>
      </c>
      <c r="H19" s="22">
        <f t="shared" si="0"/>
        <v>1</v>
      </c>
      <c r="I19" s="23">
        <f t="shared" si="1"/>
        <v>2</v>
      </c>
      <c r="J19" s="24">
        <f t="shared" si="2"/>
        <v>0</v>
      </c>
      <c r="K19" s="25">
        <f t="shared" si="3"/>
        <v>0</v>
      </c>
      <c r="L19" s="20">
        <f t="shared" si="7"/>
        <v>0.812500000000001</v>
      </c>
      <c r="M19" s="21">
        <f t="shared" si="4"/>
        <v>0.85416666666666796</v>
      </c>
      <c r="N19" s="22">
        <f t="shared" si="5"/>
        <v>1</v>
      </c>
      <c r="O19" s="19">
        <f t="shared" si="6"/>
        <v>2</v>
      </c>
      <c r="P19"/>
      <c r="Q19"/>
      <c r="U19" s="7">
        <v>16</v>
      </c>
      <c r="V19" s="8">
        <v>0.41666666666666702</v>
      </c>
    </row>
    <row r="20" spans="1:22" x14ac:dyDescent="0.25">
      <c r="A20">
        <v>2808</v>
      </c>
      <c r="B20" t="s">
        <v>22</v>
      </c>
      <c r="C20" s="39">
        <v>42465</v>
      </c>
      <c r="D20">
        <v>50</v>
      </c>
      <c r="E20">
        <v>53</v>
      </c>
      <c r="F20">
        <v>3</v>
      </c>
      <c r="G20">
        <v>3</v>
      </c>
      <c r="H20" s="22">
        <f t="shared" si="0"/>
        <v>1</v>
      </c>
      <c r="I20" s="23">
        <f t="shared" si="1"/>
        <v>2</v>
      </c>
      <c r="J20" s="24">
        <f t="shared" si="2"/>
        <v>0</v>
      </c>
      <c r="K20" s="25">
        <f t="shared" si="3"/>
        <v>0</v>
      </c>
      <c r="L20" s="20">
        <f t="shared" si="7"/>
        <v>0.77083333333333404</v>
      </c>
      <c r="M20" s="21">
        <f t="shared" si="4"/>
        <v>0.812500000000001</v>
      </c>
      <c r="N20" s="22">
        <f t="shared" si="5"/>
        <v>1</v>
      </c>
      <c r="O20" s="19">
        <f t="shared" si="6"/>
        <v>2</v>
      </c>
      <c r="P20"/>
      <c r="Q20"/>
      <c r="U20" s="7">
        <v>17</v>
      </c>
      <c r="V20" s="8">
        <v>0.42708333333333398</v>
      </c>
    </row>
    <row r="21" spans="1:22" x14ac:dyDescent="0.25">
      <c r="A21">
        <v>2809</v>
      </c>
      <c r="B21" t="s">
        <v>22</v>
      </c>
      <c r="C21" s="39">
        <v>42466</v>
      </c>
      <c r="D21">
        <v>50</v>
      </c>
      <c r="E21">
        <v>53</v>
      </c>
      <c r="F21">
        <v>1</v>
      </c>
      <c r="G21">
        <v>3</v>
      </c>
      <c r="H21" s="22">
        <f t="shared" si="0"/>
        <v>3</v>
      </c>
      <c r="I21" s="23">
        <f t="shared" si="1"/>
        <v>6</v>
      </c>
      <c r="J21" s="24">
        <f t="shared" ref="J21:J66" si="8">IF(F21&gt;7,IF(F21&lt;13,O21,0),0)</f>
        <v>0</v>
      </c>
      <c r="K21" s="25">
        <f t="shared" ref="K21:K66" si="9">IF(F21&gt;12,O21,0)</f>
        <v>0</v>
      </c>
      <c r="L21" s="20">
        <f t="shared" ref="L21:L66" si="10">VLOOKUP(D21,table,2,)</f>
        <v>0.77083333333333404</v>
      </c>
      <c r="M21" s="21">
        <f t="shared" ref="M21:M66" si="11">VLOOKUP(E21+1,table,2,)</f>
        <v>0.812500000000001</v>
      </c>
      <c r="N21" s="22">
        <f t="shared" ref="N21:N66" si="12">(E21-D21+1)/4</f>
        <v>1</v>
      </c>
      <c r="O21" s="19">
        <f t="shared" si="6"/>
        <v>6</v>
      </c>
      <c r="P21"/>
      <c r="Q21"/>
      <c r="U21" s="7">
        <v>18</v>
      </c>
      <c r="V21" s="8">
        <v>0.4375</v>
      </c>
    </row>
    <row r="22" spans="1:22" x14ac:dyDescent="0.25">
      <c r="A22">
        <v>2810</v>
      </c>
      <c r="B22" t="s">
        <v>22</v>
      </c>
      <c r="C22" s="39">
        <v>42467</v>
      </c>
      <c r="D22">
        <v>50</v>
      </c>
      <c r="E22">
        <v>53</v>
      </c>
      <c r="F22">
        <v>5</v>
      </c>
      <c r="G22">
        <v>7</v>
      </c>
      <c r="H22" s="22">
        <f t="shared" si="0"/>
        <v>3</v>
      </c>
      <c r="I22" s="23">
        <f t="shared" si="1"/>
        <v>6</v>
      </c>
      <c r="J22" s="24">
        <f t="shared" si="8"/>
        <v>0</v>
      </c>
      <c r="K22" s="25">
        <f t="shared" si="9"/>
        <v>0</v>
      </c>
      <c r="L22" s="20">
        <f t="shared" si="10"/>
        <v>0.77083333333333404</v>
      </c>
      <c r="M22" s="21">
        <f t="shared" si="11"/>
        <v>0.812500000000001</v>
      </c>
      <c r="N22" s="22">
        <f t="shared" si="12"/>
        <v>1</v>
      </c>
      <c r="O22" s="19">
        <f t="shared" si="6"/>
        <v>6</v>
      </c>
      <c r="P22"/>
      <c r="Q22"/>
      <c r="U22" s="7">
        <v>19</v>
      </c>
      <c r="V22" s="8">
        <v>0.44791666666666702</v>
      </c>
    </row>
    <row r="23" spans="1:22" x14ac:dyDescent="0.25">
      <c r="A23">
        <v>2811</v>
      </c>
      <c r="B23" t="s">
        <v>22</v>
      </c>
      <c r="C23" s="39">
        <v>42468</v>
      </c>
      <c r="D23">
        <v>54</v>
      </c>
      <c r="E23">
        <v>57</v>
      </c>
      <c r="F23">
        <v>1</v>
      </c>
      <c r="G23">
        <v>2</v>
      </c>
      <c r="H23" s="22">
        <f t="shared" si="0"/>
        <v>2</v>
      </c>
      <c r="I23" s="23">
        <f t="shared" si="1"/>
        <v>4</v>
      </c>
      <c r="J23" s="24">
        <f t="shared" si="8"/>
        <v>0</v>
      </c>
      <c r="K23" s="25">
        <f t="shared" si="9"/>
        <v>0</v>
      </c>
      <c r="L23" s="20">
        <f t="shared" si="10"/>
        <v>0.812500000000001</v>
      </c>
      <c r="M23" s="21">
        <f t="shared" si="11"/>
        <v>0.85416666666666796</v>
      </c>
      <c r="N23" s="22">
        <f t="shared" si="12"/>
        <v>1</v>
      </c>
      <c r="O23" s="19">
        <f t="shared" si="6"/>
        <v>4</v>
      </c>
      <c r="P23"/>
      <c r="Q23"/>
      <c r="U23" s="7">
        <v>20</v>
      </c>
      <c r="V23" s="8">
        <v>0.45833333333333398</v>
      </c>
    </row>
    <row r="24" spans="1:22" x14ac:dyDescent="0.25">
      <c r="A24">
        <v>2812</v>
      </c>
      <c r="B24" t="s">
        <v>22</v>
      </c>
      <c r="C24" s="39">
        <v>42471</v>
      </c>
      <c r="D24">
        <v>50</v>
      </c>
      <c r="E24">
        <v>53</v>
      </c>
      <c r="F24">
        <v>0</v>
      </c>
      <c r="G24">
        <v>3</v>
      </c>
      <c r="H24" s="22">
        <f t="shared" si="0"/>
        <v>4</v>
      </c>
      <c r="I24" s="23">
        <f t="shared" si="1"/>
        <v>8</v>
      </c>
      <c r="J24" s="24">
        <f t="shared" si="8"/>
        <v>0</v>
      </c>
      <c r="K24" s="25">
        <f t="shared" si="9"/>
        <v>0</v>
      </c>
      <c r="L24" s="20">
        <f t="shared" si="10"/>
        <v>0.77083333333333404</v>
      </c>
      <c r="M24" s="21">
        <f t="shared" si="11"/>
        <v>0.812500000000001</v>
      </c>
      <c r="N24" s="22">
        <f t="shared" si="12"/>
        <v>1</v>
      </c>
      <c r="O24" s="19">
        <f t="shared" si="6"/>
        <v>8</v>
      </c>
      <c r="P24"/>
      <c r="Q24"/>
      <c r="U24" s="7">
        <v>21</v>
      </c>
      <c r="V24" s="8">
        <v>0.46875</v>
      </c>
    </row>
    <row r="25" spans="1:22" x14ac:dyDescent="0.25">
      <c r="A25">
        <v>2833</v>
      </c>
      <c r="B25" t="s">
        <v>22</v>
      </c>
      <c r="C25" s="39">
        <v>42472</v>
      </c>
      <c r="D25">
        <v>50</v>
      </c>
      <c r="E25">
        <v>53</v>
      </c>
      <c r="F25">
        <v>0</v>
      </c>
      <c r="G25">
        <v>1</v>
      </c>
      <c r="H25" s="22">
        <f t="shared" si="0"/>
        <v>2</v>
      </c>
      <c r="I25" s="23">
        <f t="shared" si="1"/>
        <v>4</v>
      </c>
      <c r="J25" s="24">
        <f t="shared" si="8"/>
        <v>0</v>
      </c>
      <c r="K25" s="25">
        <f t="shared" si="9"/>
        <v>0</v>
      </c>
      <c r="L25" s="20">
        <f t="shared" si="10"/>
        <v>0.77083333333333404</v>
      </c>
      <c r="M25" s="21">
        <f t="shared" si="11"/>
        <v>0.812500000000001</v>
      </c>
      <c r="N25" s="22">
        <f t="shared" si="12"/>
        <v>1</v>
      </c>
      <c r="O25" s="19">
        <f t="shared" si="6"/>
        <v>4</v>
      </c>
      <c r="P25"/>
      <c r="Q25"/>
      <c r="U25" s="7">
        <v>22</v>
      </c>
      <c r="V25" s="8">
        <v>0.47916666666666702</v>
      </c>
    </row>
    <row r="26" spans="1:22" x14ac:dyDescent="0.25">
      <c r="A26">
        <v>2850</v>
      </c>
      <c r="B26" t="s">
        <v>22</v>
      </c>
      <c r="C26" s="39">
        <v>42473</v>
      </c>
      <c r="D26">
        <v>50</v>
      </c>
      <c r="E26">
        <v>53</v>
      </c>
      <c r="F26">
        <v>0</v>
      </c>
      <c r="G26">
        <v>1</v>
      </c>
      <c r="H26" s="22">
        <f t="shared" si="0"/>
        <v>2</v>
      </c>
      <c r="I26" s="23">
        <f t="shared" si="1"/>
        <v>4</v>
      </c>
      <c r="J26" s="24">
        <f t="shared" si="8"/>
        <v>0</v>
      </c>
      <c r="K26" s="25">
        <f t="shared" si="9"/>
        <v>0</v>
      </c>
      <c r="L26" s="20">
        <f t="shared" si="10"/>
        <v>0.77083333333333404</v>
      </c>
      <c r="M26" s="21">
        <f t="shared" si="11"/>
        <v>0.812500000000001</v>
      </c>
      <c r="N26" s="22">
        <f t="shared" si="12"/>
        <v>1</v>
      </c>
      <c r="O26" s="19">
        <f t="shared" si="6"/>
        <v>4</v>
      </c>
      <c r="P26"/>
      <c r="Q26"/>
      <c r="U26" s="7">
        <v>23</v>
      </c>
      <c r="V26" s="8">
        <v>0.48958333333333398</v>
      </c>
    </row>
    <row r="27" spans="1:22" x14ac:dyDescent="0.25">
      <c r="A27">
        <v>2816</v>
      </c>
      <c r="B27" t="s">
        <v>22</v>
      </c>
      <c r="C27" s="39">
        <v>42474</v>
      </c>
      <c r="D27">
        <v>50</v>
      </c>
      <c r="E27">
        <v>53</v>
      </c>
      <c r="F27">
        <v>0</v>
      </c>
      <c r="G27">
        <v>7</v>
      </c>
      <c r="H27" s="22">
        <f t="shared" si="0"/>
        <v>8</v>
      </c>
      <c r="I27" s="23">
        <f t="shared" si="1"/>
        <v>16</v>
      </c>
      <c r="J27" s="24">
        <f t="shared" si="8"/>
        <v>0</v>
      </c>
      <c r="K27" s="25">
        <f t="shared" si="9"/>
        <v>0</v>
      </c>
      <c r="L27" s="20">
        <f t="shared" si="10"/>
        <v>0.77083333333333404</v>
      </c>
      <c r="M27" s="21">
        <f t="shared" si="11"/>
        <v>0.812500000000001</v>
      </c>
      <c r="N27" s="22">
        <f t="shared" si="12"/>
        <v>1</v>
      </c>
      <c r="O27" s="19">
        <f t="shared" si="6"/>
        <v>16</v>
      </c>
      <c r="P27"/>
      <c r="Q27"/>
      <c r="U27" s="7">
        <v>24</v>
      </c>
      <c r="V27" s="8">
        <v>0.5</v>
      </c>
    </row>
    <row r="28" spans="1:22" x14ac:dyDescent="0.25">
      <c r="A28">
        <v>2824</v>
      </c>
      <c r="B28" t="s">
        <v>22</v>
      </c>
      <c r="C28" s="39">
        <v>42467</v>
      </c>
      <c r="D28">
        <v>54</v>
      </c>
      <c r="E28">
        <v>57</v>
      </c>
      <c r="F28">
        <v>5</v>
      </c>
      <c r="G28">
        <v>7</v>
      </c>
      <c r="H28" s="22">
        <f t="shared" si="0"/>
        <v>3</v>
      </c>
      <c r="I28" s="23">
        <f t="shared" si="1"/>
        <v>6</v>
      </c>
      <c r="J28" s="24">
        <f t="shared" si="8"/>
        <v>0</v>
      </c>
      <c r="K28" s="25">
        <f t="shared" si="9"/>
        <v>0</v>
      </c>
      <c r="L28" s="20">
        <f t="shared" si="10"/>
        <v>0.812500000000001</v>
      </c>
      <c r="M28" s="21">
        <f t="shared" si="11"/>
        <v>0.85416666666666796</v>
      </c>
      <c r="N28" s="22">
        <f t="shared" si="12"/>
        <v>1</v>
      </c>
      <c r="O28" s="19">
        <f t="shared" si="6"/>
        <v>6</v>
      </c>
      <c r="P28"/>
      <c r="Q28"/>
      <c r="U28" s="7">
        <v>25</v>
      </c>
      <c r="V28" s="8">
        <v>0.51041666666666696</v>
      </c>
    </row>
    <row r="29" spans="1:22" x14ac:dyDescent="0.25">
      <c r="A29">
        <v>2825</v>
      </c>
      <c r="B29" t="s">
        <v>22</v>
      </c>
      <c r="C29" s="39">
        <v>42471</v>
      </c>
      <c r="D29">
        <v>50</v>
      </c>
      <c r="E29">
        <v>53</v>
      </c>
      <c r="F29">
        <v>4</v>
      </c>
      <c r="G29">
        <v>5</v>
      </c>
      <c r="H29" s="22">
        <f t="shared" si="0"/>
        <v>2</v>
      </c>
      <c r="I29" s="23">
        <f t="shared" si="1"/>
        <v>4</v>
      </c>
      <c r="J29" s="24">
        <f t="shared" si="8"/>
        <v>0</v>
      </c>
      <c r="K29" s="25">
        <f t="shared" si="9"/>
        <v>0</v>
      </c>
      <c r="L29" s="20">
        <f t="shared" si="10"/>
        <v>0.77083333333333404</v>
      </c>
      <c r="M29" s="21">
        <f t="shared" si="11"/>
        <v>0.812500000000001</v>
      </c>
      <c r="N29" s="22">
        <f t="shared" si="12"/>
        <v>1</v>
      </c>
      <c r="O29" s="19">
        <f t="shared" si="6"/>
        <v>4</v>
      </c>
      <c r="P29"/>
      <c r="Q29"/>
      <c r="U29" s="7">
        <v>26</v>
      </c>
      <c r="V29" s="8">
        <v>0.52083333333333404</v>
      </c>
    </row>
    <row r="30" spans="1:22" x14ac:dyDescent="0.25">
      <c r="A30">
        <v>2826</v>
      </c>
      <c r="B30" t="s">
        <v>22</v>
      </c>
      <c r="C30" s="39">
        <v>42473</v>
      </c>
      <c r="D30">
        <v>50</v>
      </c>
      <c r="E30">
        <v>53</v>
      </c>
      <c r="F30">
        <v>2</v>
      </c>
      <c r="G30">
        <v>7</v>
      </c>
      <c r="H30" s="22">
        <f t="shared" si="0"/>
        <v>6</v>
      </c>
      <c r="I30" s="23">
        <f t="shared" si="1"/>
        <v>12</v>
      </c>
      <c r="J30" s="24">
        <f t="shared" si="8"/>
        <v>0</v>
      </c>
      <c r="K30" s="25">
        <f t="shared" si="9"/>
        <v>0</v>
      </c>
      <c r="L30" s="20">
        <f t="shared" si="10"/>
        <v>0.77083333333333404</v>
      </c>
      <c r="M30" s="21">
        <f t="shared" si="11"/>
        <v>0.812500000000001</v>
      </c>
      <c r="N30" s="22">
        <f t="shared" si="12"/>
        <v>1</v>
      </c>
      <c r="O30" s="19">
        <f t="shared" si="6"/>
        <v>12</v>
      </c>
      <c r="P30"/>
      <c r="Q30"/>
      <c r="U30" s="7">
        <v>27</v>
      </c>
      <c r="V30" s="8">
        <v>0.53125</v>
      </c>
    </row>
    <row r="31" spans="1:22" x14ac:dyDescent="0.25">
      <c r="A31">
        <v>2832</v>
      </c>
      <c r="B31" t="s">
        <v>22</v>
      </c>
      <c r="C31" s="39">
        <v>42471</v>
      </c>
      <c r="D31">
        <v>50</v>
      </c>
      <c r="E31">
        <v>53</v>
      </c>
      <c r="F31">
        <v>6</v>
      </c>
      <c r="G31">
        <v>6</v>
      </c>
      <c r="H31" s="22">
        <f t="shared" si="0"/>
        <v>1</v>
      </c>
      <c r="I31" s="23">
        <f t="shared" si="1"/>
        <v>2</v>
      </c>
      <c r="J31" s="24">
        <f t="shared" si="8"/>
        <v>0</v>
      </c>
      <c r="K31" s="25">
        <f t="shared" si="9"/>
        <v>0</v>
      </c>
      <c r="L31" s="20">
        <f t="shared" si="10"/>
        <v>0.77083333333333404</v>
      </c>
      <c r="M31" s="21">
        <f t="shared" si="11"/>
        <v>0.812500000000001</v>
      </c>
      <c r="N31" s="22">
        <f t="shared" si="12"/>
        <v>1</v>
      </c>
      <c r="O31" s="19">
        <f t="shared" si="6"/>
        <v>2</v>
      </c>
      <c r="P31"/>
      <c r="Q31"/>
      <c r="U31" s="7">
        <v>28</v>
      </c>
      <c r="V31" s="8">
        <v>0.54166666666666696</v>
      </c>
    </row>
    <row r="32" spans="1:22" x14ac:dyDescent="0.25">
      <c r="A32">
        <v>2837</v>
      </c>
      <c r="B32" t="s">
        <v>22</v>
      </c>
      <c r="C32" s="39">
        <v>42474</v>
      </c>
      <c r="D32">
        <v>54</v>
      </c>
      <c r="E32">
        <v>57</v>
      </c>
      <c r="F32">
        <v>0</v>
      </c>
      <c r="G32">
        <v>1</v>
      </c>
      <c r="H32" s="22">
        <f t="shared" si="0"/>
        <v>2</v>
      </c>
      <c r="I32" s="23">
        <f t="shared" si="1"/>
        <v>4</v>
      </c>
      <c r="J32" s="24">
        <f t="shared" si="8"/>
        <v>0</v>
      </c>
      <c r="K32" s="25">
        <f t="shared" si="9"/>
        <v>0</v>
      </c>
      <c r="L32" s="20">
        <f t="shared" si="10"/>
        <v>0.812500000000001</v>
      </c>
      <c r="M32" s="21">
        <f t="shared" si="11"/>
        <v>0.85416666666666796</v>
      </c>
      <c r="N32" s="22">
        <f t="shared" si="12"/>
        <v>1</v>
      </c>
      <c r="O32" s="19">
        <f t="shared" si="6"/>
        <v>4</v>
      </c>
      <c r="P32"/>
      <c r="Q32"/>
      <c r="U32" s="7">
        <v>29</v>
      </c>
      <c r="V32" s="8">
        <v>0.55208333333333404</v>
      </c>
    </row>
    <row r="33" spans="1:22" x14ac:dyDescent="0.25">
      <c r="A33">
        <v>2835</v>
      </c>
      <c r="B33" t="s">
        <v>22</v>
      </c>
      <c r="C33" s="39">
        <v>42472</v>
      </c>
      <c r="D33">
        <v>50</v>
      </c>
      <c r="E33">
        <v>53</v>
      </c>
      <c r="F33">
        <v>2</v>
      </c>
      <c r="G33">
        <v>3</v>
      </c>
      <c r="H33" s="22">
        <f t="shared" si="0"/>
        <v>2</v>
      </c>
      <c r="I33" s="23">
        <f t="shared" si="1"/>
        <v>4</v>
      </c>
      <c r="J33" s="24">
        <f t="shared" si="8"/>
        <v>0</v>
      </c>
      <c r="K33" s="25">
        <f t="shared" si="9"/>
        <v>0</v>
      </c>
      <c r="L33" s="20">
        <f t="shared" si="10"/>
        <v>0.77083333333333404</v>
      </c>
      <c r="M33" s="21">
        <f t="shared" si="11"/>
        <v>0.812500000000001</v>
      </c>
      <c r="N33" s="22">
        <f t="shared" si="12"/>
        <v>1</v>
      </c>
      <c r="O33" s="19">
        <f t="shared" si="6"/>
        <v>4</v>
      </c>
      <c r="P33"/>
      <c r="Q33"/>
      <c r="U33" s="7">
        <v>30</v>
      </c>
      <c r="V33" s="8">
        <v>0.562500000000001</v>
      </c>
    </row>
    <row r="34" spans="1:22" x14ac:dyDescent="0.25">
      <c r="A34">
        <v>2852</v>
      </c>
      <c r="B34" t="s">
        <v>22</v>
      </c>
      <c r="C34" s="39">
        <v>42473</v>
      </c>
      <c r="D34">
        <v>54</v>
      </c>
      <c r="E34">
        <v>57</v>
      </c>
      <c r="F34">
        <v>0</v>
      </c>
      <c r="G34">
        <v>0</v>
      </c>
      <c r="H34" s="22">
        <f t="shared" si="0"/>
        <v>1</v>
      </c>
      <c r="I34" s="23">
        <f t="shared" si="1"/>
        <v>2</v>
      </c>
      <c r="J34" s="24">
        <f t="shared" si="8"/>
        <v>0</v>
      </c>
      <c r="K34" s="25">
        <f t="shared" si="9"/>
        <v>0</v>
      </c>
      <c r="L34" s="20">
        <f t="shared" si="10"/>
        <v>0.812500000000001</v>
      </c>
      <c r="M34" s="21">
        <f t="shared" si="11"/>
        <v>0.85416666666666796</v>
      </c>
      <c r="N34" s="22">
        <f t="shared" si="12"/>
        <v>1</v>
      </c>
      <c r="O34" s="19">
        <f t="shared" si="6"/>
        <v>2</v>
      </c>
      <c r="P34"/>
      <c r="Q34"/>
      <c r="U34" s="7">
        <v>31</v>
      </c>
      <c r="V34" s="8">
        <v>0.57291666666666696</v>
      </c>
    </row>
    <row r="35" spans="1:22" x14ac:dyDescent="0.25">
      <c r="A35">
        <v>2849</v>
      </c>
      <c r="B35" t="s">
        <v>22</v>
      </c>
      <c r="C35" s="39">
        <v>42472</v>
      </c>
      <c r="D35">
        <v>50</v>
      </c>
      <c r="E35">
        <v>53</v>
      </c>
      <c r="F35">
        <v>4</v>
      </c>
      <c r="G35">
        <v>4</v>
      </c>
      <c r="H35" s="22">
        <f t="shared" si="0"/>
        <v>1</v>
      </c>
      <c r="I35" s="23">
        <f t="shared" si="1"/>
        <v>2</v>
      </c>
      <c r="J35" s="24">
        <f t="shared" si="8"/>
        <v>0</v>
      </c>
      <c r="K35" s="25">
        <f t="shared" si="9"/>
        <v>0</v>
      </c>
      <c r="L35" s="20">
        <f t="shared" si="10"/>
        <v>0.77083333333333404</v>
      </c>
      <c r="M35" s="21">
        <f t="shared" si="11"/>
        <v>0.812500000000001</v>
      </c>
      <c r="N35" s="22">
        <f t="shared" si="12"/>
        <v>1</v>
      </c>
      <c r="O35" s="19">
        <f t="shared" si="6"/>
        <v>2</v>
      </c>
      <c r="P35"/>
      <c r="Q35"/>
      <c r="U35" s="7">
        <v>32</v>
      </c>
      <c r="V35" s="8">
        <v>0.58333333333333404</v>
      </c>
    </row>
    <row r="36" spans="1:22" x14ac:dyDescent="0.25">
      <c r="A36">
        <v>2851</v>
      </c>
      <c r="B36" t="s">
        <v>22</v>
      </c>
      <c r="C36" s="39">
        <v>42474</v>
      </c>
      <c r="D36">
        <v>54</v>
      </c>
      <c r="E36">
        <v>57</v>
      </c>
      <c r="F36">
        <v>2</v>
      </c>
      <c r="G36">
        <v>2</v>
      </c>
      <c r="H36" s="22">
        <f t="shared" si="0"/>
        <v>1</v>
      </c>
      <c r="I36" s="23">
        <f t="shared" si="1"/>
        <v>2</v>
      </c>
      <c r="J36" s="24">
        <f t="shared" si="8"/>
        <v>0</v>
      </c>
      <c r="K36" s="25">
        <f t="shared" si="9"/>
        <v>0</v>
      </c>
      <c r="L36" s="20">
        <f t="shared" si="10"/>
        <v>0.812500000000001</v>
      </c>
      <c r="M36" s="21">
        <f t="shared" si="11"/>
        <v>0.85416666666666796</v>
      </c>
      <c r="N36" s="22">
        <f t="shared" si="12"/>
        <v>1</v>
      </c>
      <c r="O36" s="19">
        <f t="shared" si="6"/>
        <v>2</v>
      </c>
      <c r="P36"/>
      <c r="Q36"/>
      <c r="U36" s="7">
        <v>33</v>
      </c>
      <c r="V36" s="8">
        <v>0.593750000000001</v>
      </c>
    </row>
    <row r="37" spans="1:22" x14ac:dyDescent="0.25">
      <c r="A37">
        <v>2866</v>
      </c>
      <c r="B37" t="s">
        <v>22</v>
      </c>
      <c r="C37" s="39">
        <v>42478</v>
      </c>
      <c r="D37">
        <v>50</v>
      </c>
      <c r="E37">
        <v>53</v>
      </c>
      <c r="F37">
        <v>0</v>
      </c>
      <c r="G37">
        <v>7</v>
      </c>
      <c r="H37" s="22">
        <f t="shared" si="0"/>
        <v>8</v>
      </c>
      <c r="I37" s="23">
        <f t="shared" si="1"/>
        <v>16</v>
      </c>
      <c r="J37" s="24">
        <f t="shared" si="8"/>
        <v>0</v>
      </c>
      <c r="K37" s="25">
        <f t="shared" si="9"/>
        <v>0</v>
      </c>
      <c r="L37" s="20">
        <f t="shared" si="10"/>
        <v>0.77083333333333404</v>
      </c>
      <c r="M37" s="21">
        <f t="shared" si="11"/>
        <v>0.812500000000001</v>
      </c>
      <c r="N37" s="22">
        <f t="shared" si="12"/>
        <v>1</v>
      </c>
      <c r="O37" s="19">
        <f t="shared" si="6"/>
        <v>16</v>
      </c>
      <c r="P37"/>
      <c r="Q37"/>
      <c r="U37" s="7">
        <v>34</v>
      </c>
      <c r="V37" s="8">
        <v>0.60416666666666696</v>
      </c>
    </row>
    <row r="38" spans="1:22" x14ac:dyDescent="0.25">
      <c r="A38">
        <v>2867</v>
      </c>
      <c r="B38" t="s">
        <v>22</v>
      </c>
      <c r="C38" s="39">
        <v>42479</v>
      </c>
      <c r="D38">
        <v>50</v>
      </c>
      <c r="E38">
        <v>53</v>
      </c>
      <c r="F38">
        <v>0</v>
      </c>
      <c r="G38">
        <v>1</v>
      </c>
      <c r="H38" s="22">
        <f t="shared" si="0"/>
        <v>2</v>
      </c>
      <c r="I38" s="23">
        <f t="shared" si="1"/>
        <v>4</v>
      </c>
      <c r="J38" s="24">
        <f t="shared" si="8"/>
        <v>0</v>
      </c>
      <c r="K38" s="25">
        <f t="shared" si="9"/>
        <v>0</v>
      </c>
      <c r="L38" s="20">
        <f t="shared" si="10"/>
        <v>0.77083333333333404</v>
      </c>
      <c r="M38" s="21">
        <f t="shared" si="11"/>
        <v>0.812500000000001</v>
      </c>
      <c r="N38" s="22">
        <f t="shared" si="12"/>
        <v>1</v>
      </c>
      <c r="O38" s="19">
        <f t="shared" si="6"/>
        <v>4</v>
      </c>
      <c r="P38"/>
      <c r="Q38"/>
      <c r="U38" s="7">
        <v>35</v>
      </c>
      <c r="V38" s="8">
        <v>0.61458333333333404</v>
      </c>
    </row>
    <row r="39" spans="1:22" x14ac:dyDescent="0.25">
      <c r="A39">
        <v>2868</v>
      </c>
      <c r="B39" t="s">
        <v>22</v>
      </c>
      <c r="C39" s="39">
        <v>42480</v>
      </c>
      <c r="D39">
        <v>52</v>
      </c>
      <c r="E39">
        <v>55</v>
      </c>
      <c r="F39">
        <v>0</v>
      </c>
      <c r="G39">
        <v>7</v>
      </c>
      <c r="H39" s="22">
        <f t="shared" si="0"/>
        <v>8</v>
      </c>
      <c r="I39" s="23">
        <f t="shared" si="1"/>
        <v>16</v>
      </c>
      <c r="J39" s="24">
        <f t="shared" si="8"/>
        <v>0</v>
      </c>
      <c r="K39" s="25">
        <f t="shared" si="9"/>
        <v>0</v>
      </c>
      <c r="L39" s="20">
        <f t="shared" si="10"/>
        <v>0.79166666666666796</v>
      </c>
      <c r="M39" s="21">
        <f t="shared" si="11"/>
        <v>0.83333333333333404</v>
      </c>
      <c r="N39" s="22">
        <f t="shared" si="12"/>
        <v>1</v>
      </c>
      <c r="O39" s="19">
        <f t="shared" si="6"/>
        <v>16</v>
      </c>
      <c r="P39"/>
      <c r="Q39"/>
      <c r="U39" s="7">
        <v>36</v>
      </c>
      <c r="V39" s="8">
        <v>0.625000000000001</v>
      </c>
    </row>
    <row r="40" spans="1:22" x14ac:dyDescent="0.25">
      <c r="A40">
        <v>2869</v>
      </c>
      <c r="B40" t="s">
        <v>22</v>
      </c>
      <c r="C40" s="39">
        <v>42481</v>
      </c>
      <c r="D40">
        <v>50</v>
      </c>
      <c r="E40">
        <v>57</v>
      </c>
      <c r="F40">
        <v>0</v>
      </c>
      <c r="G40">
        <v>7</v>
      </c>
      <c r="H40" s="22">
        <f t="shared" si="0"/>
        <v>8</v>
      </c>
      <c r="I40" s="23">
        <f t="shared" si="1"/>
        <v>32</v>
      </c>
      <c r="J40" s="24">
        <f t="shared" si="8"/>
        <v>0</v>
      </c>
      <c r="K40" s="25">
        <f t="shared" si="9"/>
        <v>0</v>
      </c>
      <c r="L40" s="20">
        <f t="shared" si="10"/>
        <v>0.77083333333333404</v>
      </c>
      <c r="M40" s="21">
        <f t="shared" si="11"/>
        <v>0.85416666666666796</v>
      </c>
      <c r="N40" s="22">
        <f t="shared" si="12"/>
        <v>2</v>
      </c>
      <c r="O40" s="19">
        <f t="shared" si="6"/>
        <v>32</v>
      </c>
      <c r="P40"/>
      <c r="Q40"/>
      <c r="U40" s="7">
        <v>37</v>
      </c>
      <c r="V40" s="8">
        <v>0.63541666666666696</v>
      </c>
    </row>
    <row r="41" spans="1:22" x14ac:dyDescent="0.25">
      <c r="A41">
        <v>2870</v>
      </c>
      <c r="B41" t="s">
        <v>22</v>
      </c>
      <c r="C41" s="39">
        <v>42485</v>
      </c>
      <c r="D41">
        <v>50</v>
      </c>
      <c r="E41">
        <v>53</v>
      </c>
      <c r="F41">
        <v>0</v>
      </c>
      <c r="G41">
        <v>5</v>
      </c>
      <c r="H41" s="22">
        <f t="shared" si="0"/>
        <v>6</v>
      </c>
      <c r="I41" s="23">
        <f t="shared" si="1"/>
        <v>12</v>
      </c>
      <c r="J41" s="24">
        <f t="shared" si="8"/>
        <v>0</v>
      </c>
      <c r="K41" s="25">
        <f t="shared" si="9"/>
        <v>0</v>
      </c>
      <c r="L41" s="20">
        <f t="shared" si="10"/>
        <v>0.77083333333333404</v>
      </c>
      <c r="M41" s="21">
        <f t="shared" si="11"/>
        <v>0.812500000000001</v>
      </c>
      <c r="N41" s="22">
        <f t="shared" si="12"/>
        <v>1</v>
      </c>
      <c r="O41" s="19">
        <f t="shared" si="6"/>
        <v>12</v>
      </c>
      <c r="P41"/>
      <c r="Q41"/>
      <c r="S41" s="26"/>
      <c r="U41" s="7">
        <v>38</v>
      </c>
      <c r="V41" s="8">
        <v>0.64583333333333404</v>
      </c>
    </row>
    <row r="42" spans="1:22" x14ac:dyDescent="0.25">
      <c r="A42">
        <v>2871</v>
      </c>
      <c r="B42" t="s">
        <v>22</v>
      </c>
      <c r="C42" s="39">
        <v>42486</v>
      </c>
      <c r="D42">
        <v>50</v>
      </c>
      <c r="E42">
        <v>53</v>
      </c>
      <c r="F42">
        <v>0</v>
      </c>
      <c r="G42">
        <v>1</v>
      </c>
      <c r="H42" s="22">
        <f t="shared" si="0"/>
        <v>2</v>
      </c>
      <c r="I42" s="23">
        <f t="shared" si="1"/>
        <v>4</v>
      </c>
      <c r="J42" s="24">
        <f t="shared" si="8"/>
        <v>0</v>
      </c>
      <c r="K42" s="25">
        <f t="shared" si="9"/>
        <v>0</v>
      </c>
      <c r="L42" s="20">
        <f t="shared" si="10"/>
        <v>0.77083333333333404</v>
      </c>
      <c r="M42" s="21">
        <f t="shared" si="11"/>
        <v>0.812500000000001</v>
      </c>
      <c r="N42" s="22">
        <f t="shared" si="12"/>
        <v>1</v>
      </c>
      <c r="O42" s="19">
        <f t="shared" si="6"/>
        <v>4</v>
      </c>
      <c r="P42"/>
      <c r="Q42"/>
      <c r="S42" s="26"/>
      <c r="U42" s="7">
        <v>39</v>
      </c>
      <c r="V42" s="8">
        <v>0.656250000000001</v>
      </c>
    </row>
    <row r="43" spans="1:22" x14ac:dyDescent="0.25">
      <c r="A43">
        <v>2872</v>
      </c>
      <c r="B43" t="s">
        <v>22</v>
      </c>
      <c r="C43" s="39">
        <v>42487</v>
      </c>
      <c r="D43">
        <v>50</v>
      </c>
      <c r="E43">
        <v>53</v>
      </c>
      <c r="F43">
        <v>0</v>
      </c>
      <c r="G43">
        <v>7</v>
      </c>
      <c r="H43" s="22">
        <f t="shared" si="0"/>
        <v>8</v>
      </c>
      <c r="I43" s="23">
        <f t="shared" si="1"/>
        <v>16</v>
      </c>
      <c r="J43" s="24">
        <f t="shared" si="8"/>
        <v>0</v>
      </c>
      <c r="K43" s="25">
        <f t="shared" si="9"/>
        <v>0</v>
      </c>
      <c r="L43" s="20">
        <f t="shared" si="10"/>
        <v>0.77083333333333404</v>
      </c>
      <c r="M43" s="21">
        <f t="shared" si="11"/>
        <v>0.812500000000001</v>
      </c>
      <c r="N43" s="22">
        <f t="shared" si="12"/>
        <v>1</v>
      </c>
      <c r="O43" s="19">
        <f t="shared" si="6"/>
        <v>16</v>
      </c>
      <c r="P43"/>
      <c r="Q43"/>
      <c r="S43" s="26"/>
      <c r="U43" s="7">
        <v>40</v>
      </c>
      <c r="V43" s="8">
        <v>0.66666666666666696</v>
      </c>
    </row>
    <row r="44" spans="1:22" x14ac:dyDescent="0.25">
      <c r="A44">
        <v>2907</v>
      </c>
      <c r="B44" t="s">
        <v>22</v>
      </c>
      <c r="C44" s="39">
        <v>42488</v>
      </c>
      <c r="D44">
        <v>50</v>
      </c>
      <c r="E44">
        <v>57</v>
      </c>
      <c r="F44">
        <v>0</v>
      </c>
      <c r="G44">
        <v>5</v>
      </c>
      <c r="H44" s="22">
        <f t="shared" si="0"/>
        <v>6</v>
      </c>
      <c r="I44" s="23">
        <f t="shared" si="1"/>
        <v>24</v>
      </c>
      <c r="J44" s="24">
        <f t="shared" si="8"/>
        <v>0</v>
      </c>
      <c r="K44" s="25">
        <f t="shared" si="9"/>
        <v>0</v>
      </c>
      <c r="L44" s="20">
        <f t="shared" si="10"/>
        <v>0.77083333333333404</v>
      </c>
      <c r="M44" s="21">
        <f t="shared" si="11"/>
        <v>0.85416666666666796</v>
      </c>
      <c r="N44" s="22">
        <f t="shared" si="12"/>
        <v>2</v>
      </c>
      <c r="O44" s="19">
        <f t="shared" si="6"/>
        <v>24</v>
      </c>
      <c r="P44"/>
      <c r="Q44"/>
      <c r="S44" s="26"/>
      <c r="U44" s="7">
        <v>41</v>
      </c>
      <c r="V44" s="8">
        <v>0.67708333333333404</v>
      </c>
    </row>
    <row r="45" spans="1:22" x14ac:dyDescent="0.25">
      <c r="A45">
        <v>2876</v>
      </c>
      <c r="B45" t="s">
        <v>22</v>
      </c>
      <c r="C45" s="39">
        <v>42479</v>
      </c>
      <c r="D45">
        <v>54</v>
      </c>
      <c r="E45">
        <v>57</v>
      </c>
      <c r="F45">
        <v>0</v>
      </c>
      <c r="G45">
        <v>0</v>
      </c>
      <c r="H45" s="22">
        <f t="shared" si="0"/>
        <v>1</v>
      </c>
      <c r="I45" s="23">
        <f t="shared" si="1"/>
        <v>2</v>
      </c>
      <c r="J45" s="24">
        <f t="shared" si="8"/>
        <v>0</v>
      </c>
      <c r="K45" s="25">
        <f t="shared" si="9"/>
        <v>0</v>
      </c>
      <c r="L45" s="20">
        <f t="shared" si="10"/>
        <v>0.812500000000001</v>
      </c>
      <c r="M45" s="21">
        <f t="shared" si="11"/>
        <v>0.85416666666666796</v>
      </c>
      <c r="N45" s="22">
        <f t="shared" si="12"/>
        <v>1</v>
      </c>
      <c r="O45" s="19">
        <f t="shared" si="6"/>
        <v>2</v>
      </c>
      <c r="P45"/>
      <c r="Q45"/>
      <c r="S45" s="26"/>
      <c r="U45" s="7">
        <v>42</v>
      </c>
      <c r="V45" s="8">
        <v>0.687500000000001</v>
      </c>
    </row>
    <row r="46" spans="1:22" x14ac:dyDescent="0.25">
      <c r="A46">
        <v>2905</v>
      </c>
      <c r="B46" t="s">
        <v>22</v>
      </c>
      <c r="C46" s="39">
        <v>42485</v>
      </c>
      <c r="D46">
        <v>52</v>
      </c>
      <c r="E46">
        <v>55</v>
      </c>
      <c r="F46">
        <v>6</v>
      </c>
      <c r="G46">
        <v>7</v>
      </c>
      <c r="H46" s="22">
        <f t="shared" si="0"/>
        <v>2</v>
      </c>
      <c r="I46" s="23">
        <f t="shared" si="1"/>
        <v>4</v>
      </c>
      <c r="J46" s="24">
        <f t="shared" si="8"/>
        <v>0</v>
      </c>
      <c r="K46" s="25">
        <f t="shared" si="9"/>
        <v>0</v>
      </c>
      <c r="L46" s="20">
        <f t="shared" si="10"/>
        <v>0.79166666666666796</v>
      </c>
      <c r="M46" s="21">
        <f t="shared" si="11"/>
        <v>0.83333333333333404</v>
      </c>
      <c r="N46" s="22">
        <f t="shared" si="12"/>
        <v>1</v>
      </c>
      <c r="O46" s="19">
        <f t="shared" si="6"/>
        <v>4</v>
      </c>
      <c r="P46"/>
      <c r="Q46"/>
      <c r="S46" s="26"/>
      <c r="U46" s="7">
        <v>43</v>
      </c>
      <c r="V46" s="8">
        <v>0.69791666666666696</v>
      </c>
    </row>
    <row r="47" spans="1:22" x14ac:dyDescent="0.25">
      <c r="A47">
        <v>2906</v>
      </c>
      <c r="B47" t="s">
        <v>22</v>
      </c>
      <c r="C47" s="39">
        <v>42488</v>
      </c>
      <c r="D47">
        <v>50</v>
      </c>
      <c r="E47">
        <v>57</v>
      </c>
      <c r="F47">
        <v>6</v>
      </c>
      <c r="G47">
        <v>7</v>
      </c>
      <c r="H47" s="22">
        <f t="shared" si="0"/>
        <v>2</v>
      </c>
      <c r="I47" s="23">
        <f t="shared" si="1"/>
        <v>8</v>
      </c>
      <c r="J47" s="24">
        <f t="shared" si="8"/>
        <v>0</v>
      </c>
      <c r="K47" s="25">
        <f t="shared" si="9"/>
        <v>0</v>
      </c>
      <c r="L47" s="20">
        <f t="shared" si="10"/>
        <v>0.77083333333333404</v>
      </c>
      <c r="M47" s="21">
        <f t="shared" si="11"/>
        <v>0.85416666666666796</v>
      </c>
      <c r="N47" s="22">
        <f t="shared" si="12"/>
        <v>2</v>
      </c>
      <c r="O47" s="19">
        <f t="shared" si="6"/>
        <v>8</v>
      </c>
      <c r="P47"/>
      <c r="Q47"/>
      <c r="S47" s="26"/>
      <c r="U47" s="7">
        <v>44</v>
      </c>
      <c r="V47" s="8">
        <v>0.70833333333333404</v>
      </c>
    </row>
    <row r="48" spans="1:22" x14ac:dyDescent="0.25">
      <c r="A48">
        <v>2958</v>
      </c>
      <c r="B48" t="s">
        <v>22</v>
      </c>
      <c r="C48" s="39">
        <v>42492</v>
      </c>
      <c r="D48">
        <v>50</v>
      </c>
      <c r="E48">
        <v>51</v>
      </c>
      <c r="F48">
        <v>0</v>
      </c>
      <c r="G48">
        <v>0</v>
      </c>
      <c r="H48" s="22">
        <f t="shared" si="0"/>
        <v>1</v>
      </c>
      <c r="I48" s="23">
        <f t="shared" si="1"/>
        <v>1</v>
      </c>
      <c r="J48" s="24">
        <f t="shared" si="8"/>
        <v>0</v>
      </c>
      <c r="K48" s="25">
        <f t="shared" si="9"/>
        <v>0</v>
      </c>
      <c r="L48" s="20">
        <f t="shared" si="10"/>
        <v>0.77083333333333404</v>
      </c>
      <c r="M48" s="21">
        <f t="shared" si="11"/>
        <v>0.79166666666666796</v>
      </c>
      <c r="N48" s="22">
        <f t="shared" si="12"/>
        <v>0.5</v>
      </c>
      <c r="O48" s="19">
        <f t="shared" si="6"/>
        <v>1</v>
      </c>
      <c r="P48"/>
      <c r="Q48"/>
      <c r="S48" s="26"/>
      <c r="U48" s="7">
        <v>45</v>
      </c>
      <c r="V48" s="8">
        <v>0.718750000000001</v>
      </c>
    </row>
    <row r="49" spans="1:22" x14ac:dyDescent="0.25">
      <c r="A49">
        <v>2909</v>
      </c>
      <c r="B49" t="s">
        <v>22</v>
      </c>
      <c r="C49" s="39">
        <v>42494</v>
      </c>
      <c r="D49">
        <v>50</v>
      </c>
      <c r="E49">
        <v>53</v>
      </c>
      <c r="F49">
        <v>0</v>
      </c>
      <c r="G49">
        <v>7</v>
      </c>
      <c r="H49" s="22">
        <f t="shared" si="0"/>
        <v>8</v>
      </c>
      <c r="I49" s="23">
        <f t="shared" si="1"/>
        <v>16</v>
      </c>
      <c r="J49" s="24">
        <f t="shared" si="8"/>
        <v>0</v>
      </c>
      <c r="K49" s="25">
        <f t="shared" si="9"/>
        <v>0</v>
      </c>
      <c r="L49" s="20">
        <f t="shared" si="10"/>
        <v>0.77083333333333404</v>
      </c>
      <c r="M49" s="21">
        <f t="shared" si="11"/>
        <v>0.812500000000001</v>
      </c>
      <c r="N49" s="22">
        <f t="shared" si="12"/>
        <v>1</v>
      </c>
      <c r="O49" s="19">
        <f t="shared" si="6"/>
        <v>16</v>
      </c>
      <c r="P49"/>
      <c r="Q49"/>
      <c r="S49" s="26"/>
      <c r="U49" s="7">
        <v>46</v>
      </c>
      <c r="V49" s="8">
        <v>0.72916666666666796</v>
      </c>
    </row>
    <row r="50" spans="1:22" x14ac:dyDescent="0.25">
      <c r="A50">
        <v>2938</v>
      </c>
      <c r="B50" t="s">
        <v>22</v>
      </c>
      <c r="C50" s="39">
        <v>42495</v>
      </c>
      <c r="D50">
        <v>50</v>
      </c>
      <c r="E50">
        <v>53</v>
      </c>
      <c r="F50">
        <v>0</v>
      </c>
      <c r="G50">
        <v>7</v>
      </c>
      <c r="H50" s="22">
        <f t="shared" si="0"/>
        <v>8</v>
      </c>
      <c r="I50" s="23">
        <f t="shared" si="1"/>
        <v>16</v>
      </c>
      <c r="J50" s="24">
        <f t="shared" si="8"/>
        <v>0</v>
      </c>
      <c r="K50" s="25">
        <f t="shared" si="9"/>
        <v>0</v>
      </c>
      <c r="L50" s="20">
        <f t="shared" si="10"/>
        <v>0.77083333333333404</v>
      </c>
      <c r="M50" s="21">
        <f t="shared" si="11"/>
        <v>0.812500000000001</v>
      </c>
      <c r="N50" s="22">
        <f t="shared" si="12"/>
        <v>1</v>
      </c>
      <c r="O50" s="19">
        <f t="shared" si="6"/>
        <v>16</v>
      </c>
      <c r="P50"/>
      <c r="Q50"/>
      <c r="S50" s="26"/>
      <c r="U50" s="7">
        <v>47</v>
      </c>
      <c r="V50" s="8">
        <v>0.73958333333333404</v>
      </c>
    </row>
    <row r="51" spans="1:22" x14ac:dyDescent="0.25">
      <c r="A51">
        <v>2932</v>
      </c>
      <c r="B51" t="s">
        <v>22</v>
      </c>
      <c r="C51" s="39">
        <v>42493</v>
      </c>
      <c r="D51">
        <v>50</v>
      </c>
      <c r="E51">
        <v>53</v>
      </c>
      <c r="F51">
        <v>0</v>
      </c>
      <c r="G51">
        <v>1</v>
      </c>
      <c r="H51" s="22">
        <f t="shared" si="0"/>
        <v>2</v>
      </c>
      <c r="I51" s="23">
        <f t="shared" si="1"/>
        <v>4</v>
      </c>
      <c r="J51" s="24">
        <f t="shared" si="8"/>
        <v>0</v>
      </c>
      <c r="K51" s="25">
        <f t="shared" si="9"/>
        <v>0</v>
      </c>
      <c r="L51" s="20">
        <f t="shared" si="10"/>
        <v>0.77083333333333404</v>
      </c>
      <c r="M51" s="21">
        <f t="shared" si="11"/>
        <v>0.812500000000001</v>
      </c>
      <c r="N51" s="22">
        <f t="shared" si="12"/>
        <v>1</v>
      </c>
      <c r="O51" s="19">
        <f t="shared" si="6"/>
        <v>4</v>
      </c>
      <c r="P51"/>
      <c r="Q51"/>
      <c r="S51" s="26"/>
      <c r="U51" s="7">
        <v>48</v>
      </c>
      <c r="V51" s="8">
        <v>0.750000000000001</v>
      </c>
    </row>
    <row r="52" spans="1:22" x14ac:dyDescent="0.25">
      <c r="A52">
        <v>3011</v>
      </c>
      <c r="B52" t="s">
        <v>22</v>
      </c>
      <c r="C52" s="39">
        <v>42499</v>
      </c>
      <c r="D52">
        <v>50</v>
      </c>
      <c r="E52">
        <v>53</v>
      </c>
      <c r="F52">
        <v>0</v>
      </c>
      <c r="G52">
        <v>5</v>
      </c>
      <c r="H52" s="22">
        <f t="shared" si="0"/>
        <v>6</v>
      </c>
      <c r="I52" s="23">
        <f t="shared" si="1"/>
        <v>12</v>
      </c>
      <c r="J52" s="24">
        <f t="shared" si="8"/>
        <v>0</v>
      </c>
      <c r="K52" s="25">
        <f t="shared" si="9"/>
        <v>0</v>
      </c>
      <c r="L52" s="20">
        <f t="shared" si="10"/>
        <v>0.77083333333333404</v>
      </c>
      <c r="M52" s="21">
        <f t="shared" si="11"/>
        <v>0.812500000000001</v>
      </c>
      <c r="N52" s="22">
        <f t="shared" si="12"/>
        <v>1</v>
      </c>
      <c r="O52" s="19">
        <f t="shared" si="6"/>
        <v>12</v>
      </c>
      <c r="P52"/>
      <c r="Q52"/>
      <c r="S52" s="26"/>
      <c r="U52" s="7">
        <v>49</v>
      </c>
      <c r="V52" s="8">
        <v>0.76041666666666796</v>
      </c>
    </row>
    <row r="53" spans="1:22" x14ac:dyDescent="0.25">
      <c r="A53">
        <v>3032</v>
      </c>
      <c r="B53" t="s">
        <v>22</v>
      </c>
      <c r="C53" s="39">
        <v>42500</v>
      </c>
      <c r="D53">
        <v>50</v>
      </c>
      <c r="E53">
        <v>53</v>
      </c>
      <c r="F53">
        <v>0</v>
      </c>
      <c r="G53">
        <v>0</v>
      </c>
      <c r="H53" s="22">
        <f t="shared" si="0"/>
        <v>1</v>
      </c>
      <c r="I53" s="23">
        <f t="shared" si="1"/>
        <v>2</v>
      </c>
      <c r="J53" s="24">
        <f t="shared" si="8"/>
        <v>0</v>
      </c>
      <c r="K53" s="25">
        <f t="shared" si="9"/>
        <v>0</v>
      </c>
      <c r="L53" s="20">
        <f t="shared" si="10"/>
        <v>0.77083333333333404</v>
      </c>
      <c r="M53" s="21">
        <f t="shared" si="11"/>
        <v>0.812500000000001</v>
      </c>
      <c r="N53" s="22">
        <f t="shared" si="12"/>
        <v>1</v>
      </c>
      <c r="O53" s="19">
        <f t="shared" si="6"/>
        <v>2</v>
      </c>
      <c r="P53"/>
      <c r="Q53"/>
      <c r="S53" s="26"/>
      <c r="U53" s="7">
        <v>50</v>
      </c>
      <c r="V53" s="8">
        <v>0.77083333333333404</v>
      </c>
    </row>
    <row r="54" spans="1:22" x14ac:dyDescent="0.25">
      <c r="A54">
        <v>2935</v>
      </c>
      <c r="B54" t="s">
        <v>22</v>
      </c>
      <c r="C54" s="39">
        <v>42501</v>
      </c>
      <c r="D54">
        <v>50</v>
      </c>
      <c r="E54">
        <v>53</v>
      </c>
      <c r="F54">
        <v>0</v>
      </c>
      <c r="G54">
        <v>7</v>
      </c>
      <c r="H54" s="22">
        <f t="shared" si="0"/>
        <v>8</v>
      </c>
      <c r="I54" s="23">
        <f t="shared" si="1"/>
        <v>16</v>
      </c>
      <c r="J54" s="24">
        <f t="shared" si="8"/>
        <v>0</v>
      </c>
      <c r="K54" s="25">
        <f t="shared" si="9"/>
        <v>0</v>
      </c>
      <c r="L54" s="20">
        <f t="shared" si="10"/>
        <v>0.77083333333333404</v>
      </c>
      <c r="M54" s="21">
        <f t="shared" si="11"/>
        <v>0.812500000000001</v>
      </c>
      <c r="N54" s="22">
        <f t="shared" si="12"/>
        <v>1</v>
      </c>
      <c r="O54" s="19">
        <f t="shared" si="6"/>
        <v>16</v>
      </c>
      <c r="P54"/>
      <c r="Q54"/>
      <c r="S54" s="26"/>
      <c r="U54" s="7">
        <v>51</v>
      </c>
      <c r="V54" s="8">
        <v>0.781250000000001</v>
      </c>
    </row>
    <row r="55" spans="1:22" x14ac:dyDescent="0.25">
      <c r="A55">
        <v>3012</v>
      </c>
      <c r="B55" t="s">
        <v>22</v>
      </c>
      <c r="C55" s="39">
        <v>42502</v>
      </c>
      <c r="D55">
        <v>50</v>
      </c>
      <c r="E55">
        <v>53</v>
      </c>
      <c r="F55">
        <v>0</v>
      </c>
      <c r="G55">
        <v>7</v>
      </c>
      <c r="H55" s="22">
        <f t="shared" si="0"/>
        <v>8</v>
      </c>
      <c r="I55" s="23">
        <f t="shared" si="1"/>
        <v>16</v>
      </c>
      <c r="J55" s="24">
        <f t="shared" si="8"/>
        <v>0</v>
      </c>
      <c r="K55" s="25">
        <f t="shared" si="9"/>
        <v>0</v>
      </c>
      <c r="L55" s="20">
        <f t="shared" si="10"/>
        <v>0.77083333333333404</v>
      </c>
      <c r="M55" s="21">
        <f t="shared" si="11"/>
        <v>0.812500000000001</v>
      </c>
      <c r="N55" s="22">
        <f t="shared" si="12"/>
        <v>1</v>
      </c>
      <c r="O55" s="19">
        <f t="shared" si="6"/>
        <v>16</v>
      </c>
      <c r="P55"/>
      <c r="Q55"/>
      <c r="S55" s="26"/>
      <c r="U55" s="7">
        <v>52</v>
      </c>
      <c r="V55" s="8">
        <v>0.79166666666666796</v>
      </c>
    </row>
    <row r="56" spans="1:22" x14ac:dyDescent="0.25">
      <c r="A56">
        <v>2995</v>
      </c>
      <c r="B56" t="s">
        <v>22</v>
      </c>
      <c r="C56" s="39">
        <v>42495</v>
      </c>
      <c r="D56">
        <v>54</v>
      </c>
      <c r="E56">
        <v>57</v>
      </c>
      <c r="F56">
        <v>0</v>
      </c>
      <c r="G56">
        <v>4</v>
      </c>
      <c r="H56" s="22">
        <f t="shared" si="0"/>
        <v>5</v>
      </c>
      <c r="I56" s="23">
        <f t="shared" si="1"/>
        <v>10</v>
      </c>
      <c r="J56" s="24">
        <f t="shared" si="8"/>
        <v>0</v>
      </c>
      <c r="K56" s="25">
        <f t="shared" si="9"/>
        <v>0</v>
      </c>
      <c r="L56" s="20">
        <f t="shared" si="10"/>
        <v>0.812500000000001</v>
      </c>
      <c r="M56" s="21">
        <f t="shared" si="11"/>
        <v>0.85416666666666796</v>
      </c>
      <c r="N56" s="22">
        <f t="shared" si="12"/>
        <v>1</v>
      </c>
      <c r="O56" s="19">
        <f t="shared" si="6"/>
        <v>10</v>
      </c>
      <c r="P56"/>
      <c r="Q56"/>
      <c r="S56" s="26"/>
      <c r="U56" s="7">
        <v>53</v>
      </c>
      <c r="V56" s="8">
        <v>0.80208333333333404</v>
      </c>
    </row>
    <row r="57" spans="1:22" x14ac:dyDescent="0.25">
      <c r="A57">
        <v>2959</v>
      </c>
      <c r="B57" t="s">
        <v>22</v>
      </c>
      <c r="C57" s="39">
        <v>42492</v>
      </c>
      <c r="D57">
        <v>52</v>
      </c>
      <c r="E57">
        <v>53</v>
      </c>
      <c r="F57">
        <v>0</v>
      </c>
      <c r="G57">
        <v>0</v>
      </c>
      <c r="H57" s="22">
        <f t="shared" si="0"/>
        <v>1</v>
      </c>
      <c r="I57" s="23">
        <f t="shared" si="1"/>
        <v>1</v>
      </c>
      <c r="J57" s="24">
        <f t="shared" si="8"/>
        <v>0</v>
      </c>
      <c r="K57" s="25">
        <f t="shared" si="9"/>
        <v>0</v>
      </c>
      <c r="L57" s="20">
        <f t="shared" si="10"/>
        <v>0.79166666666666796</v>
      </c>
      <c r="M57" s="21">
        <f t="shared" si="11"/>
        <v>0.812500000000001</v>
      </c>
      <c r="N57" s="22">
        <f t="shared" si="12"/>
        <v>0.5</v>
      </c>
      <c r="O57" s="19">
        <f t="shared" si="6"/>
        <v>1</v>
      </c>
      <c r="P57"/>
      <c r="Q57"/>
      <c r="S57" s="26"/>
      <c r="U57" s="7">
        <v>54</v>
      </c>
      <c r="V57" s="8">
        <v>0.812500000000001</v>
      </c>
    </row>
    <row r="58" spans="1:22" x14ac:dyDescent="0.25">
      <c r="A58">
        <v>2956</v>
      </c>
      <c r="B58" t="s">
        <v>22</v>
      </c>
      <c r="C58" s="39">
        <v>42492</v>
      </c>
      <c r="D58">
        <v>50</v>
      </c>
      <c r="E58">
        <v>51</v>
      </c>
      <c r="F58">
        <v>2</v>
      </c>
      <c r="G58">
        <v>2</v>
      </c>
      <c r="H58" s="22">
        <f t="shared" si="0"/>
        <v>1</v>
      </c>
      <c r="I58" s="23">
        <f t="shared" si="1"/>
        <v>1</v>
      </c>
      <c r="J58" s="24">
        <f t="shared" si="8"/>
        <v>0</v>
      </c>
      <c r="K58" s="25">
        <f t="shared" si="9"/>
        <v>0</v>
      </c>
      <c r="L58" s="20">
        <f t="shared" si="10"/>
        <v>0.77083333333333404</v>
      </c>
      <c r="M58" s="21">
        <f t="shared" si="11"/>
        <v>0.79166666666666796</v>
      </c>
      <c r="N58" s="22">
        <f t="shared" si="12"/>
        <v>0.5</v>
      </c>
      <c r="O58" s="19">
        <f t="shared" si="6"/>
        <v>1</v>
      </c>
      <c r="P58"/>
      <c r="Q58"/>
      <c r="S58" s="26"/>
      <c r="U58" s="7">
        <v>55</v>
      </c>
      <c r="V58" s="8">
        <v>0.82291666666666796</v>
      </c>
    </row>
    <row r="59" spans="1:22" x14ac:dyDescent="0.25">
      <c r="A59">
        <v>2957</v>
      </c>
      <c r="B59" t="s">
        <v>22</v>
      </c>
      <c r="C59" s="39">
        <v>42492</v>
      </c>
      <c r="D59">
        <v>52</v>
      </c>
      <c r="E59">
        <v>53</v>
      </c>
      <c r="F59">
        <v>2</v>
      </c>
      <c r="G59">
        <v>2</v>
      </c>
      <c r="H59" s="22">
        <f t="shared" si="0"/>
        <v>1</v>
      </c>
      <c r="I59" s="23">
        <f t="shared" si="1"/>
        <v>1</v>
      </c>
      <c r="J59" s="24">
        <f t="shared" si="8"/>
        <v>0</v>
      </c>
      <c r="K59" s="25">
        <f t="shared" si="9"/>
        <v>0</v>
      </c>
      <c r="L59" s="20">
        <f t="shared" si="10"/>
        <v>0.79166666666666796</v>
      </c>
      <c r="M59" s="21">
        <f t="shared" si="11"/>
        <v>0.812500000000001</v>
      </c>
      <c r="N59" s="22">
        <f t="shared" si="12"/>
        <v>0.5</v>
      </c>
      <c r="O59" s="19">
        <f t="shared" si="6"/>
        <v>1</v>
      </c>
      <c r="P59"/>
      <c r="Q59"/>
      <c r="S59" s="26"/>
      <c r="U59" s="7">
        <v>56</v>
      </c>
      <c r="V59" s="8">
        <v>0.83333333333333404</v>
      </c>
    </row>
    <row r="60" spans="1:22" x14ac:dyDescent="0.25">
      <c r="A60">
        <v>2960</v>
      </c>
      <c r="B60" t="s">
        <v>22</v>
      </c>
      <c r="C60" s="39">
        <v>42492</v>
      </c>
      <c r="D60">
        <v>50</v>
      </c>
      <c r="E60">
        <v>51</v>
      </c>
      <c r="F60">
        <v>4</v>
      </c>
      <c r="G60">
        <v>4</v>
      </c>
      <c r="H60" s="22">
        <f t="shared" si="0"/>
        <v>1</v>
      </c>
      <c r="I60" s="23">
        <f t="shared" si="1"/>
        <v>1</v>
      </c>
      <c r="J60" s="24">
        <f t="shared" si="8"/>
        <v>0</v>
      </c>
      <c r="K60" s="25">
        <f t="shared" si="9"/>
        <v>0</v>
      </c>
      <c r="L60" s="20">
        <f t="shared" si="10"/>
        <v>0.77083333333333404</v>
      </c>
      <c r="M60" s="21">
        <f t="shared" si="11"/>
        <v>0.79166666666666796</v>
      </c>
      <c r="N60" s="22">
        <f t="shared" si="12"/>
        <v>0.5</v>
      </c>
      <c r="O60" s="19">
        <f t="shared" si="6"/>
        <v>1</v>
      </c>
      <c r="P60"/>
      <c r="Q60"/>
      <c r="S60" s="26"/>
      <c r="U60" s="7">
        <v>57</v>
      </c>
      <c r="V60" s="8">
        <v>0.843750000000001</v>
      </c>
    </row>
    <row r="61" spans="1:22" x14ac:dyDescent="0.25">
      <c r="A61">
        <v>2961</v>
      </c>
      <c r="B61" t="s">
        <v>22</v>
      </c>
      <c r="C61" s="39">
        <v>42492</v>
      </c>
      <c r="D61">
        <v>52</v>
      </c>
      <c r="E61">
        <v>53</v>
      </c>
      <c r="F61">
        <v>4</v>
      </c>
      <c r="G61">
        <v>4</v>
      </c>
      <c r="H61" s="22">
        <f t="shared" si="0"/>
        <v>1</v>
      </c>
      <c r="I61" s="23">
        <f t="shared" si="1"/>
        <v>1</v>
      </c>
      <c r="J61" s="24">
        <f t="shared" si="8"/>
        <v>0</v>
      </c>
      <c r="K61" s="25">
        <f t="shared" si="9"/>
        <v>0</v>
      </c>
      <c r="L61" s="20">
        <f t="shared" si="10"/>
        <v>0.79166666666666796</v>
      </c>
      <c r="M61" s="21">
        <f t="shared" si="11"/>
        <v>0.812500000000001</v>
      </c>
      <c r="N61" s="22">
        <f t="shared" si="12"/>
        <v>0.5</v>
      </c>
      <c r="O61" s="19">
        <f t="shared" si="6"/>
        <v>1</v>
      </c>
      <c r="P61"/>
      <c r="Q61"/>
      <c r="S61" s="26"/>
      <c r="U61" s="7">
        <v>58</v>
      </c>
      <c r="V61" s="8">
        <v>0.85416666666666796</v>
      </c>
    </row>
    <row r="62" spans="1:22" x14ac:dyDescent="0.25">
      <c r="A62">
        <v>2996</v>
      </c>
      <c r="B62" t="s">
        <v>22</v>
      </c>
      <c r="C62" s="39">
        <v>42496</v>
      </c>
      <c r="D62">
        <v>54</v>
      </c>
      <c r="E62">
        <v>57</v>
      </c>
      <c r="F62">
        <v>0</v>
      </c>
      <c r="G62">
        <v>1</v>
      </c>
      <c r="H62" s="22">
        <f t="shared" si="0"/>
        <v>2</v>
      </c>
      <c r="I62" s="23">
        <f t="shared" si="1"/>
        <v>4</v>
      </c>
      <c r="J62" s="24">
        <f t="shared" si="8"/>
        <v>0</v>
      </c>
      <c r="K62" s="25">
        <f t="shared" si="9"/>
        <v>0</v>
      </c>
      <c r="L62" s="20">
        <f t="shared" si="10"/>
        <v>0.812500000000001</v>
      </c>
      <c r="M62" s="21">
        <f t="shared" si="11"/>
        <v>0.85416666666666796</v>
      </c>
      <c r="N62" s="22">
        <f t="shared" si="12"/>
        <v>1</v>
      </c>
      <c r="O62" s="19">
        <f t="shared" si="6"/>
        <v>4</v>
      </c>
      <c r="P62"/>
      <c r="Q62"/>
      <c r="S62" s="26"/>
      <c r="U62" s="7">
        <v>59</v>
      </c>
      <c r="V62" s="8">
        <v>0.86458333333333404</v>
      </c>
    </row>
    <row r="63" spans="1:22" x14ac:dyDescent="0.25">
      <c r="A63">
        <v>3047</v>
      </c>
      <c r="B63" t="s">
        <v>22</v>
      </c>
      <c r="C63" s="39">
        <v>42503</v>
      </c>
      <c r="D63">
        <v>54</v>
      </c>
      <c r="E63">
        <v>57</v>
      </c>
      <c r="F63">
        <v>0</v>
      </c>
      <c r="G63">
        <v>0</v>
      </c>
      <c r="H63" s="22">
        <f t="shared" si="0"/>
        <v>1</v>
      </c>
      <c r="I63" s="23">
        <f t="shared" si="1"/>
        <v>2</v>
      </c>
      <c r="J63" s="24">
        <f t="shared" si="8"/>
        <v>0</v>
      </c>
      <c r="K63" s="25">
        <f t="shared" si="9"/>
        <v>0</v>
      </c>
      <c r="L63" s="20">
        <f t="shared" si="10"/>
        <v>0.812500000000001</v>
      </c>
      <c r="M63" s="21">
        <f t="shared" si="11"/>
        <v>0.85416666666666796</v>
      </c>
      <c r="N63" s="22">
        <f t="shared" si="12"/>
        <v>1</v>
      </c>
      <c r="O63" s="19">
        <f t="shared" si="6"/>
        <v>2</v>
      </c>
      <c r="P63"/>
      <c r="Q63"/>
      <c r="S63" s="26"/>
      <c r="U63" s="7">
        <v>60</v>
      </c>
      <c r="V63" s="8">
        <v>0.875000000000001</v>
      </c>
    </row>
    <row r="64" spans="1:22" x14ac:dyDescent="0.25">
      <c r="A64">
        <v>3014</v>
      </c>
      <c r="B64" t="s">
        <v>22</v>
      </c>
      <c r="C64" s="39">
        <v>42502</v>
      </c>
      <c r="D64">
        <v>54</v>
      </c>
      <c r="E64">
        <v>57</v>
      </c>
      <c r="F64">
        <v>0</v>
      </c>
      <c r="G64">
        <v>5</v>
      </c>
      <c r="H64" s="22">
        <f t="shared" si="0"/>
        <v>6</v>
      </c>
      <c r="I64" s="23">
        <f t="shared" si="1"/>
        <v>12</v>
      </c>
      <c r="J64" s="24">
        <f t="shared" si="8"/>
        <v>0</v>
      </c>
      <c r="K64" s="25">
        <f t="shared" si="9"/>
        <v>0</v>
      </c>
      <c r="L64" s="20">
        <f t="shared" si="10"/>
        <v>0.812500000000001</v>
      </c>
      <c r="M64" s="21">
        <f t="shared" si="11"/>
        <v>0.85416666666666796</v>
      </c>
      <c r="N64" s="22">
        <f t="shared" si="12"/>
        <v>1</v>
      </c>
      <c r="O64" s="19">
        <f t="shared" si="6"/>
        <v>12</v>
      </c>
      <c r="P64"/>
      <c r="Q64"/>
      <c r="S64" s="26"/>
      <c r="U64" s="7">
        <v>61</v>
      </c>
      <c r="V64" s="8">
        <v>0.88541666666666796</v>
      </c>
    </row>
    <row r="65" spans="1:22" x14ac:dyDescent="0.25">
      <c r="A65">
        <v>3024</v>
      </c>
      <c r="B65" t="s">
        <v>22</v>
      </c>
      <c r="C65" s="39">
        <v>42499</v>
      </c>
      <c r="D65">
        <v>50</v>
      </c>
      <c r="E65">
        <v>53</v>
      </c>
      <c r="F65">
        <v>6</v>
      </c>
      <c r="G65">
        <v>7</v>
      </c>
      <c r="H65" s="22">
        <f t="shared" si="0"/>
        <v>2</v>
      </c>
      <c r="I65" s="23">
        <f t="shared" si="1"/>
        <v>4</v>
      </c>
      <c r="J65" s="24">
        <f t="shared" si="8"/>
        <v>0</v>
      </c>
      <c r="K65" s="25">
        <f t="shared" si="9"/>
        <v>0</v>
      </c>
      <c r="L65" s="20">
        <f t="shared" si="10"/>
        <v>0.77083333333333404</v>
      </c>
      <c r="M65" s="21">
        <f t="shared" si="11"/>
        <v>0.812500000000001</v>
      </c>
      <c r="N65" s="22">
        <f t="shared" si="12"/>
        <v>1</v>
      </c>
      <c r="O65" s="19">
        <f t="shared" si="6"/>
        <v>4</v>
      </c>
      <c r="P65"/>
      <c r="Q65"/>
      <c r="S65" s="26"/>
      <c r="U65" s="7">
        <v>62</v>
      </c>
      <c r="V65" s="8">
        <v>0.89583333333333404</v>
      </c>
    </row>
    <row r="66" spans="1:22" x14ac:dyDescent="0.25">
      <c r="A66">
        <v>3025</v>
      </c>
      <c r="B66" t="s">
        <v>22</v>
      </c>
      <c r="C66" s="39">
        <v>42506</v>
      </c>
      <c r="D66">
        <v>50</v>
      </c>
      <c r="E66">
        <v>53</v>
      </c>
      <c r="F66">
        <v>0</v>
      </c>
      <c r="G66">
        <v>5</v>
      </c>
      <c r="H66" s="22">
        <f t="shared" si="0"/>
        <v>6</v>
      </c>
      <c r="I66" s="23">
        <f t="shared" si="1"/>
        <v>12</v>
      </c>
      <c r="J66" s="24">
        <f t="shared" si="8"/>
        <v>0</v>
      </c>
      <c r="K66" s="25">
        <f t="shared" si="9"/>
        <v>0</v>
      </c>
      <c r="L66" s="20">
        <f t="shared" si="10"/>
        <v>0.77083333333333404</v>
      </c>
      <c r="M66" s="21">
        <f t="shared" si="11"/>
        <v>0.812500000000001</v>
      </c>
      <c r="N66" s="22">
        <f t="shared" si="12"/>
        <v>1</v>
      </c>
      <c r="O66" s="19">
        <f t="shared" si="6"/>
        <v>12</v>
      </c>
      <c r="P66"/>
      <c r="Q66"/>
      <c r="S66" s="26"/>
      <c r="U66" s="7">
        <v>63</v>
      </c>
      <c r="V66" s="8">
        <v>0.906250000000001</v>
      </c>
    </row>
    <row r="67" spans="1:22" x14ac:dyDescent="0.25">
      <c r="A67">
        <v>3026</v>
      </c>
      <c r="B67" t="s">
        <v>22</v>
      </c>
      <c r="C67" s="39">
        <v>42507</v>
      </c>
      <c r="D67">
        <v>50</v>
      </c>
      <c r="E67">
        <v>53</v>
      </c>
      <c r="F67">
        <v>0</v>
      </c>
      <c r="G67">
        <v>1</v>
      </c>
      <c r="H67" s="22">
        <f t="shared" ref="H67:H72" si="13">IF(G67&lt;13,G67-F67+1,IF(F67=G67,0,7-F67+1))</f>
        <v>2</v>
      </c>
      <c r="I67" s="23">
        <f t="shared" ref="I67:I72" si="14">IF(F67&lt;8,O67,0)</f>
        <v>4</v>
      </c>
      <c r="J67" s="24">
        <f t="shared" ref="J67:J83" si="15">IF(F67&gt;7,IF(F67&lt;13,O67,0),0)</f>
        <v>0</v>
      </c>
      <c r="K67" s="25">
        <f t="shared" ref="K67:K83" si="16">IF(F67&gt;12,O67,0)</f>
        <v>0</v>
      </c>
      <c r="L67" s="20">
        <f t="shared" ref="L67:L83" si="17">VLOOKUP(D67,table,2,)</f>
        <v>0.77083333333333404</v>
      </c>
      <c r="M67" s="21">
        <f t="shared" ref="M67:M83" si="18">VLOOKUP(E67+1,table,2,)</f>
        <v>0.812500000000001</v>
      </c>
      <c r="N67" s="22">
        <f t="shared" ref="N67:N83" si="19">(E67-D67+1)/4</f>
        <v>1</v>
      </c>
      <c r="O67" s="19">
        <f t="shared" ref="O67:O72" si="20">IF(G67&lt;13,H67*N67*2,IF(G67&gt;12, 25, 0))</f>
        <v>4</v>
      </c>
      <c r="P67"/>
      <c r="Q67"/>
      <c r="S67" s="26"/>
      <c r="U67" s="7">
        <v>64</v>
      </c>
      <c r="V67" s="8">
        <v>0.91666666666666796</v>
      </c>
    </row>
    <row r="68" spans="1:22" x14ac:dyDescent="0.25">
      <c r="A68">
        <v>3066</v>
      </c>
      <c r="B68" t="s">
        <v>22</v>
      </c>
      <c r="C68" s="39">
        <v>42508</v>
      </c>
      <c r="D68">
        <v>50</v>
      </c>
      <c r="E68">
        <v>53</v>
      </c>
      <c r="F68">
        <v>0</v>
      </c>
      <c r="G68">
        <v>2</v>
      </c>
      <c r="H68" s="22">
        <f t="shared" si="13"/>
        <v>3</v>
      </c>
      <c r="I68" s="23">
        <f t="shared" si="14"/>
        <v>6</v>
      </c>
      <c r="J68" s="24">
        <f t="shared" si="15"/>
        <v>0</v>
      </c>
      <c r="K68" s="25">
        <f t="shared" si="16"/>
        <v>0</v>
      </c>
      <c r="L68" s="20">
        <f t="shared" si="17"/>
        <v>0.77083333333333404</v>
      </c>
      <c r="M68" s="21">
        <f t="shared" si="18"/>
        <v>0.812500000000001</v>
      </c>
      <c r="N68" s="22">
        <f t="shared" si="19"/>
        <v>1</v>
      </c>
      <c r="O68" s="19">
        <f t="shared" si="20"/>
        <v>6</v>
      </c>
      <c r="P68"/>
      <c r="Q68"/>
      <c r="S68" s="26"/>
      <c r="U68" s="7">
        <v>65</v>
      </c>
      <c r="V68" s="8">
        <v>0.92708333333333504</v>
      </c>
    </row>
    <row r="69" spans="1:22" x14ac:dyDescent="0.25">
      <c r="A69">
        <v>3028</v>
      </c>
      <c r="B69" t="s">
        <v>22</v>
      </c>
      <c r="C69" s="39">
        <v>42509</v>
      </c>
      <c r="D69">
        <v>50</v>
      </c>
      <c r="E69">
        <v>53</v>
      </c>
      <c r="F69">
        <v>0</v>
      </c>
      <c r="G69">
        <v>7</v>
      </c>
      <c r="H69" s="22">
        <f t="shared" si="13"/>
        <v>8</v>
      </c>
      <c r="I69" s="23">
        <f t="shared" si="14"/>
        <v>16</v>
      </c>
      <c r="J69" s="24">
        <f t="shared" si="15"/>
        <v>0</v>
      </c>
      <c r="K69" s="25">
        <f t="shared" si="16"/>
        <v>0</v>
      </c>
      <c r="L69" s="20">
        <f t="shared" si="17"/>
        <v>0.77083333333333404</v>
      </c>
      <c r="M69" s="21">
        <f t="shared" si="18"/>
        <v>0.812500000000001</v>
      </c>
      <c r="N69" s="22">
        <f t="shared" si="19"/>
        <v>1</v>
      </c>
      <c r="O69" s="19">
        <f t="shared" si="20"/>
        <v>16</v>
      </c>
      <c r="P69"/>
      <c r="Q69"/>
      <c r="S69" s="26"/>
      <c r="U69" s="7">
        <v>66</v>
      </c>
      <c r="V69" s="8">
        <v>0.937500000000001</v>
      </c>
    </row>
    <row r="70" spans="1:22" x14ac:dyDescent="0.25">
      <c r="A70">
        <v>3029</v>
      </c>
      <c r="B70" t="s">
        <v>22</v>
      </c>
      <c r="C70" s="39">
        <v>42509</v>
      </c>
      <c r="D70">
        <v>54</v>
      </c>
      <c r="E70">
        <v>57</v>
      </c>
      <c r="F70">
        <v>0</v>
      </c>
      <c r="G70">
        <v>3</v>
      </c>
      <c r="H70" s="22">
        <f t="shared" si="13"/>
        <v>4</v>
      </c>
      <c r="I70" s="23">
        <f t="shared" si="14"/>
        <v>8</v>
      </c>
      <c r="J70" s="24">
        <f t="shared" si="15"/>
        <v>0</v>
      </c>
      <c r="K70" s="25">
        <f t="shared" si="16"/>
        <v>0</v>
      </c>
      <c r="L70" s="20">
        <f t="shared" si="17"/>
        <v>0.812500000000001</v>
      </c>
      <c r="M70" s="21">
        <f t="shared" si="18"/>
        <v>0.85416666666666796</v>
      </c>
      <c r="N70" s="22">
        <f t="shared" si="19"/>
        <v>1</v>
      </c>
      <c r="O70" s="19">
        <f t="shared" si="20"/>
        <v>8</v>
      </c>
      <c r="P70"/>
      <c r="Q70"/>
      <c r="S70" s="26"/>
      <c r="U70" s="7">
        <v>67</v>
      </c>
      <c r="V70" s="8">
        <v>0.94791666666666796</v>
      </c>
    </row>
    <row r="71" spans="1:22" x14ac:dyDescent="0.25">
      <c r="A71">
        <v>3068</v>
      </c>
      <c r="B71" t="s">
        <v>22</v>
      </c>
      <c r="C71" s="39">
        <v>42510</v>
      </c>
      <c r="D71">
        <v>54</v>
      </c>
      <c r="E71">
        <v>57</v>
      </c>
      <c r="F71">
        <v>0</v>
      </c>
      <c r="G71">
        <v>0</v>
      </c>
      <c r="H71" s="22">
        <f t="shared" si="13"/>
        <v>1</v>
      </c>
      <c r="I71" s="23">
        <f t="shared" si="14"/>
        <v>2</v>
      </c>
      <c r="J71" s="24">
        <f t="shared" si="15"/>
        <v>0</v>
      </c>
      <c r="K71" s="25">
        <f t="shared" si="16"/>
        <v>0</v>
      </c>
      <c r="L71" s="20">
        <f t="shared" si="17"/>
        <v>0.812500000000001</v>
      </c>
      <c r="M71" s="21">
        <f t="shared" si="18"/>
        <v>0.85416666666666796</v>
      </c>
      <c r="N71" s="22">
        <f t="shared" si="19"/>
        <v>1</v>
      </c>
      <c r="O71" s="19">
        <f t="shared" si="20"/>
        <v>2</v>
      </c>
      <c r="P71"/>
      <c r="Q71"/>
      <c r="S71" s="26"/>
      <c r="U71" s="7">
        <v>68</v>
      </c>
      <c r="V71" s="8">
        <v>0.95833333333333504</v>
      </c>
    </row>
    <row r="72" spans="1:22" x14ac:dyDescent="0.25">
      <c r="A72">
        <v>3031</v>
      </c>
      <c r="B72" t="s">
        <v>22</v>
      </c>
      <c r="C72" s="39">
        <v>42500</v>
      </c>
      <c r="D72">
        <v>54</v>
      </c>
      <c r="E72">
        <v>57</v>
      </c>
      <c r="F72">
        <v>0</v>
      </c>
      <c r="G72">
        <v>1</v>
      </c>
      <c r="H72" s="22">
        <f t="shared" si="13"/>
        <v>2</v>
      </c>
      <c r="I72" s="23">
        <f t="shared" si="14"/>
        <v>4</v>
      </c>
      <c r="J72" s="24">
        <f t="shared" si="15"/>
        <v>0</v>
      </c>
      <c r="K72" s="25">
        <f t="shared" si="16"/>
        <v>0</v>
      </c>
      <c r="L72" s="20">
        <f t="shared" si="17"/>
        <v>0.812500000000001</v>
      </c>
      <c r="M72" s="21">
        <f t="shared" si="18"/>
        <v>0.85416666666666796</v>
      </c>
      <c r="N72" s="22">
        <f t="shared" si="19"/>
        <v>1</v>
      </c>
      <c r="O72" s="19">
        <f t="shared" si="20"/>
        <v>4</v>
      </c>
      <c r="P72"/>
      <c r="Q72"/>
      <c r="S72" s="26"/>
      <c r="U72" s="7">
        <v>69</v>
      </c>
      <c r="V72" s="8">
        <v>0.968750000000001</v>
      </c>
    </row>
    <row r="73" spans="1:22" x14ac:dyDescent="0.25">
      <c r="A73">
        <v>3067</v>
      </c>
      <c r="B73" t="s">
        <v>22</v>
      </c>
      <c r="C73" s="39">
        <v>42509</v>
      </c>
      <c r="D73">
        <v>54</v>
      </c>
      <c r="E73">
        <v>57</v>
      </c>
      <c r="F73">
        <v>6</v>
      </c>
      <c r="G73">
        <v>6</v>
      </c>
      <c r="H73" s="22">
        <f t="shared" ref="H73:H136" si="21">IF(G73&lt;13,G73-F73+1,IF(F73=G73,0,7-F73+1))</f>
        <v>1</v>
      </c>
      <c r="I73" s="23">
        <f t="shared" ref="I73:I136" si="22">IF(F73&lt;8,O73,0)</f>
        <v>2</v>
      </c>
      <c r="J73" s="24">
        <f t="shared" si="15"/>
        <v>0</v>
      </c>
      <c r="K73" s="25">
        <f t="shared" si="16"/>
        <v>0</v>
      </c>
      <c r="L73" s="20">
        <f t="shared" si="17"/>
        <v>0.812500000000001</v>
      </c>
      <c r="M73" s="21">
        <f t="shared" si="18"/>
        <v>0.85416666666666796</v>
      </c>
      <c r="N73" s="22">
        <f t="shared" si="19"/>
        <v>1</v>
      </c>
      <c r="O73" s="19">
        <f t="shared" ref="O73:O136" si="23">IF(G73&lt;13,H73*N73*2,IF(G73&gt;12, 25, 0))</f>
        <v>2</v>
      </c>
      <c r="P73"/>
      <c r="Q73"/>
      <c r="S73" s="26"/>
      <c r="U73" s="7">
        <v>70</v>
      </c>
      <c r="V73" s="8">
        <v>0.97916666666666796</v>
      </c>
    </row>
    <row r="74" spans="1:22" x14ac:dyDescent="0.25">
      <c r="A74">
        <v>3062</v>
      </c>
      <c r="B74" t="s">
        <v>22</v>
      </c>
      <c r="C74" s="39">
        <v>42509</v>
      </c>
      <c r="D74">
        <v>54</v>
      </c>
      <c r="E74">
        <v>57</v>
      </c>
      <c r="F74">
        <v>4</v>
      </c>
      <c r="G74">
        <v>5</v>
      </c>
      <c r="H74" s="22">
        <f t="shared" si="21"/>
        <v>2</v>
      </c>
      <c r="I74" s="23">
        <f t="shared" si="22"/>
        <v>4</v>
      </c>
      <c r="J74" s="24">
        <f t="shared" si="15"/>
        <v>0</v>
      </c>
      <c r="K74" s="25">
        <f t="shared" si="16"/>
        <v>0</v>
      </c>
      <c r="L74" s="20">
        <f t="shared" si="17"/>
        <v>0.812500000000001</v>
      </c>
      <c r="M74" s="21">
        <f t="shared" si="18"/>
        <v>0.85416666666666796</v>
      </c>
      <c r="N74" s="22">
        <f t="shared" si="19"/>
        <v>1</v>
      </c>
      <c r="O74" s="19">
        <f t="shared" si="23"/>
        <v>4</v>
      </c>
      <c r="P74"/>
      <c r="Q74"/>
      <c r="S74" s="26"/>
      <c r="U74" s="7">
        <v>71</v>
      </c>
      <c r="V74" s="8">
        <v>0.98958333333333504</v>
      </c>
    </row>
    <row r="75" spans="1:22" x14ac:dyDescent="0.25">
      <c r="A75">
        <v>3069</v>
      </c>
      <c r="B75" t="s">
        <v>22</v>
      </c>
      <c r="C75" s="39">
        <v>42513</v>
      </c>
      <c r="D75">
        <v>50</v>
      </c>
      <c r="E75">
        <v>53</v>
      </c>
      <c r="F75">
        <v>0</v>
      </c>
      <c r="G75">
        <v>3</v>
      </c>
      <c r="H75" s="22">
        <f t="shared" si="21"/>
        <v>4</v>
      </c>
      <c r="I75" s="23">
        <f t="shared" si="22"/>
        <v>8</v>
      </c>
      <c r="J75" s="24">
        <f t="shared" si="15"/>
        <v>0</v>
      </c>
      <c r="K75" s="25">
        <f t="shared" si="16"/>
        <v>0</v>
      </c>
      <c r="L75" s="20">
        <f t="shared" si="17"/>
        <v>0.77083333333333404</v>
      </c>
      <c r="M75" s="21">
        <f t="shared" si="18"/>
        <v>0.812500000000001</v>
      </c>
      <c r="N75" s="22">
        <f t="shared" si="19"/>
        <v>1</v>
      </c>
      <c r="O75" s="19">
        <f t="shared" si="23"/>
        <v>8</v>
      </c>
      <c r="P75"/>
      <c r="Q75"/>
      <c r="S75" s="26"/>
      <c r="U75" s="7">
        <v>72</v>
      </c>
      <c r="V75" s="8">
        <v>1.00000000000002</v>
      </c>
    </row>
    <row r="76" spans="1:22" x14ac:dyDescent="0.25">
      <c r="A76">
        <v>3070</v>
      </c>
      <c r="B76" t="s">
        <v>22</v>
      </c>
      <c r="C76" s="39">
        <v>42513</v>
      </c>
      <c r="D76">
        <v>50</v>
      </c>
      <c r="E76">
        <v>53</v>
      </c>
      <c r="F76">
        <v>4</v>
      </c>
      <c r="G76">
        <v>5</v>
      </c>
      <c r="H76" s="22">
        <f t="shared" si="21"/>
        <v>2</v>
      </c>
      <c r="I76" s="23">
        <f t="shared" si="22"/>
        <v>4</v>
      </c>
      <c r="J76" s="24">
        <f t="shared" si="15"/>
        <v>0</v>
      </c>
      <c r="K76" s="25">
        <f t="shared" si="16"/>
        <v>0</v>
      </c>
      <c r="L76" s="20">
        <f t="shared" si="17"/>
        <v>0.77083333333333404</v>
      </c>
      <c r="M76" s="21">
        <f t="shared" si="18"/>
        <v>0.812500000000001</v>
      </c>
      <c r="N76" s="22">
        <f t="shared" si="19"/>
        <v>1</v>
      </c>
      <c r="O76" s="19">
        <f t="shared" si="23"/>
        <v>4</v>
      </c>
      <c r="P76"/>
      <c r="Q76"/>
      <c r="S76" s="26"/>
      <c r="U76" s="7"/>
      <c r="V76" s="8"/>
    </row>
    <row r="77" spans="1:22" x14ac:dyDescent="0.25">
      <c r="A77">
        <v>3071</v>
      </c>
      <c r="B77" t="s">
        <v>22</v>
      </c>
      <c r="C77" s="39">
        <v>42514</v>
      </c>
      <c r="D77">
        <v>50</v>
      </c>
      <c r="E77">
        <v>53</v>
      </c>
      <c r="F77">
        <v>0</v>
      </c>
      <c r="G77">
        <v>1</v>
      </c>
      <c r="H77" s="22">
        <f t="shared" si="21"/>
        <v>2</v>
      </c>
      <c r="I77" s="23">
        <f t="shared" si="22"/>
        <v>4</v>
      </c>
      <c r="J77" s="24">
        <f t="shared" si="15"/>
        <v>0</v>
      </c>
      <c r="K77" s="25">
        <f t="shared" si="16"/>
        <v>0</v>
      </c>
      <c r="L77" s="20">
        <f t="shared" si="17"/>
        <v>0.77083333333333404</v>
      </c>
      <c r="M77" s="21">
        <f t="shared" si="18"/>
        <v>0.812500000000001</v>
      </c>
      <c r="N77" s="22">
        <f t="shared" si="19"/>
        <v>1</v>
      </c>
      <c r="O77" s="19">
        <f t="shared" si="23"/>
        <v>4</v>
      </c>
      <c r="P77"/>
      <c r="Q77"/>
      <c r="S77" s="26"/>
      <c r="U77" s="7"/>
      <c r="V77" s="8"/>
    </row>
    <row r="78" spans="1:22" x14ac:dyDescent="0.25">
      <c r="A78">
        <v>3073</v>
      </c>
      <c r="B78" t="s">
        <v>22</v>
      </c>
      <c r="C78" s="39">
        <v>42516</v>
      </c>
      <c r="D78">
        <v>50</v>
      </c>
      <c r="E78">
        <v>53</v>
      </c>
      <c r="F78">
        <v>0</v>
      </c>
      <c r="G78">
        <v>7</v>
      </c>
      <c r="H78" s="22">
        <f t="shared" si="21"/>
        <v>8</v>
      </c>
      <c r="I78" s="23">
        <f t="shared" si="22"/>
        <v>16</v>
      </c>
      <c r="J78" s="24">
        <f t="shared" si="15"/>
        <v>0</v>
      </c>
      <c r="K78" s="25">
        <f t="shared" si="16"/>
        <v>0</v>
      </c>
      <c r="L78" s="20">
        <f t="shared" si="17"/>
        <v>0.77083333333333404</v>
      </c>
      <c r="M78" s="21">
        <f t="shared" si="18"/>
        <v>0.812500000000001</v>
      </c>
      <c r="N78" s="22">
        <f t="shared" si="19"/>
        <v>1</v>
      </c>
      <c r="O78" s="19">
        <f t="shared" si="23"/>
        <v>16</v>
      </c>
      <c r="P78"/>
      <c r="Q78"/>
      <c r="S78" s="26"/>
      <c r="U78" s="7"/>
      <c r="V78" s="8"/>
    </row>
    <row r="79" spans="1:22" x14ac:dyDescent="0.25">
      <c r="A79">
        <v>3074</v>
      </c>
      <c r="B79" t="s">
        <v>22</v>
      </c>
      <c r="C79" s="39">
        <v>42516</v>
      </c>
      <c r="D79">
        <v>54</v>
      </c>
      <c r="E79">
        <v>57</v>
      </c>
      <c r="F79">
        <v>0</v>
      </c>
      <c r="G79">
        <v>3</v>
      </c>
      <c r="H79" s="22">
        <f t="shared" si="21"/>
        <v>4</v>
      </c>
      <c r="I79" s="23">
        <f t="shared" si="22"/>
        <v>8</v>
      </c>
      <c r="J79" s="24">
        <f t="shared" si="15"/>
        <v>0</v>
      </c>
      <c r="K79" s="25">
        <f t="shared" si="16"/>
        <v>0</v>
      </c>
      <c r="L79" s="20">
        <f t="shared" si="17"/>
        <v>0.812500000000001</v>
      </c>
      <c r="M79" s="21">
        <f t="shared" si="18"/>
        <v>0.85416666666666796</v>
      </c>
      <c r="N79" s="22">
        <f t="shared" si="19"/>
        <v>1</v>
      </c>
      <c r="O79" s="19">
        <f t="shared" si="23"/>
        <v>8</v>
      </c>
      <c r="P79"/>
      <c r="Q79"/>
      <c r="S79" s="26"/>
      <c r="U79" s="7"/>
      <c r="V79" s="8"/>
    </row>
    <row r="80" spans="1:22" x14ac:dyDescent="0.25">
      <c r="A80">
        <v>3075</v>
      </c>
      <c r="B80" t="s">
        <v>22</v>
      </c>
      <c r="C80" s="39">
        <v>42517</v>
      </c>
      <c r="D80">
        <v>54</v>
      </c>
      <c r="E80">
        <v>57</v>
      </c>
      <c r="F80">
        <v>0</v>
      </c>
      <c r="G80">
        <v>1</v>
      </c>
      <c r="H80" s="22">
        <f t="shared" si="21"/>
        <v>2</v>
      </c>
      <c r="I80" s="23">
        <f t="shared" si="22"/>
        <v>4</v>
      </c>
      <c r="J80" s="24">
        <f t="shared" si="15"/>
        <v>0</v>
      </c>
      <c r="K80" s="25">
        <f t="shared" si="16"/>
        <v>0</v>
      </c>
      <c r="L80" s="20">
        <f t="shared" si="17"/>
        <v>0.812500000000001</v>
      </c>
      <c r="M80" s="21">
        <f t="shared" si="18"/>
        <v>0.85416666666666796</v>
      </c>
      <c r="N80" s="22">
        <f t="shared" si="19"/>
        <v>1</v>
      </c>
      <c r="O80" s="19">
        <f t="shared" si="23"/>
        <v>4</v>
      </c>
      <c r="P80"/>
      <c r="Q80"/>
      <c r="S80" s="26"/>
      <c r="U80" s="7"/>
      <c r="V80" s="8"/>
    </row>
    <row r="81" spans="1:22" x14ac:dyDescent="0.25">
      <c r="A81">
        <v>3076</v>
      </c>
      <c r="B81" t="s">
        <v>22</v>
      </c>
      <c r="C81" s="39">
        <v>42508</v>
      </c>
      <c r="D81">
        <v>50</v>
      </c>
      <c r="E81">
        <v>53</v>
      </c>
      <c r="F81">
        <v>3</v>
      </c>
      <c r="G81">
        <v>3</v>
      </c>
      <c r="H81" s="22">
        <f t="shared" si="21"/>
        <v>1</v>
      </c>
      <c r="I81" s="23">
        <f t="shared" si="22"/>
        <v>2</v>
      </c>
      <c r="J81" s="24">
        <f t="shared" si="15"/>
        <v>0</v>
      </c>
      <c r="K81" s="25">
        <f t="shared" si="16"/>
        <v>0</v>
      </c>
      <c r="L81" s="20">
        <f t="shared" si="17"/>
        <v>0.77083333333333404</v>
      </c>
      <c r="M81" s="21">
        <f t="shared" si="18"/>
        <v>0.812500000000001</v>
      </c>
      <c r="N81" s="22">
        <f t="shared" si="19"/>
        <v>1</v>
      </c>
      <c r="O81" s="19">
        <f t="shared" si="23"/>
        <v>2</v>
      </c>
      <c r="P81"/>
      <c r="Q81"/>
      <c r="S81" s="26"/>
      <c r="U81" s="7"/>
      <c r="V81" s="8"/>
    </row>
    <row r="82" spans="1:22" x14ac:dyDescent="0.25">
      <c r="A82">
        <v>3079</v>
      </c>
      <c r="B82" t="s">
        <v>22</v>
      </c>
      <c r="C82" s="39">
        <v>42508</v>
      </c>
      <c r="D82">
        <v>50</v>
      </c>
      <c r="E82">
        <v>53</v>
      </c>
      <c r="F82">
        <v>4</v>
      </c>
      <c r="G82">
        <v>4</v>
      </c>
      <c r="H82" s="22">
        <f t="shared" si="21"/>
        <v>1</v>
      </c>
      <c r="I82" s="23">
        <f t="shared" si="22"/>
        <v>2</v>
      </c>
      <c r="J82" s="24">
        <f t="shared" si="15"/>
        <v>0</v>
      </c>
      <c r="K82" s="25">
        <f t="shared" si="16"/>
        <v>0</v>
      </c>
      <c r="L82" s="20">
        <f t="shared" si="17"/>
        <v>0.77083333333333404</v>
      </c>
      <c r="M82" s="21">
        <f t="shared" si="18"/>
        <v>0.812500000000001</v>
      </c>
      <c r="N82" s="22">
        <f t="shared" si="19"/>
        <v>1</v>
      </c>
      <c r="O82" s="19">
        <f t="shared" si="23"/>
        <v>2</v>
      </c>
      <c r="P82"/>
      <c r="Q82"/>
      <c r="S82" s="26"/>
      <c r="U82" s="7"/>
      <c r="V82" s="8"/>
    </row>
    <row r="83" spans="1:22" x14ac:dyDescent="0.25">
      <c r="A83">
        <v>3122</v>
      </c>
      <c r="B83" t="s">
        <v>22</v>
      </c>
      <c r="C83" s="39">
        <v>42514</v>
      </c>
      <c r="D83">
        <v>50</v>
      </c>
      <c r="E83">
        <v>53</v>
      </c>
      <c r="F83">
        <v>2</v>
      </c>
      <c r="G83">
        <v>3</v>
      </c>
      <c r="H83" s="22">
        <f t="shared" si="21"/>
        <v>2</v>
      </c>
      <c r="I83" s="23">
        <f t="shared" si="22"/>
        <v>4</v>
      </c>
      <c r="J83" s="24">
        <f t="shared" si="15"/>
        <v>0</v>
      </c>
      <c r="K83" s="25">
        <f t="shared" si="16"/>
        <v>0</v>
      </c>
      <c r="L83" s="20">
        <f t="shared" si="17"/>
        <v>0.77083333333333404</v>
      </c>
      <c r="M83" s="21">
        <f t="shared" si="18"/>
        <v>0.812500000000001</v>
      </c>
      <c r="N83" s="22">
        <f t="shared" si="19"/>
        <v>1</v>
      </c>
      <c r="O83" s="19">
        <f t="shared" si="23"/>
        <v>4</v>
      </c>
      <c r="P83"/>
      <c r="Q83"/>
      <c r="S83" s="26"/>
      <c r="U83" s="7"/>
      <c r="V83" s="8"/>
    </row>
    <row r="84" spans="1:22" x14ac:dyDescent="0.25">
      <c r="A84">
        <v>3143</v>
      </c>
      <c r="B84" t="s">
        <v>22</v>
      </c>
      <c r="C84" s="39">
        <v>42522</v>
      </c>
      <c r="D84">
        <v>50</v>
      </c>
      <c r="E84">
        <v>53</v>
      </c>
      <c r="F84">
        <v>0</v>
      </c>
      <c r="G84">
        <v>3</v>
      </c>
      <c r="H84" s="22">
        <f t="shared" si="21"/>
        <v>4</v>
      </c>
      <c r="I84" s="23">
        <f t="shared" si="22"/>
        <v>8</v>
      </c>
      <c r="J84" s="24">
        <f t="shared" ref="J84:J145" si="24">IF(F84&gt;7,IF(F84&lt;13,O84,0),0)</f>
        <v>0</v>
      </c>
      <c r="K84" s="25">
        <f t="shared" ref="K84:K145" si="25">IF(F84&gt;12,O84,0)</f>
        <v>0</v>
      </c>
      <c r="L84" s="20">
        <f t="shared" ref="L84:L145" si="26">VLOOKUP(D84,table,2,)</f>
        <v>0.77083333333333404</v>
      </c>
      <c r="M84" s="21">
        <f t="shared" ref="M84:M145" si="27">VLOOKUP(E84+1,table,2,)</f>
        <v>0.812500000000001</v>
      </c>
      <c r="N84" s="22">
        <f t="shared" ref="N84:N145" si="28">(E84-D84+1)/4</f>
        <v>1</v>
      </c>
      <c r="O84" s="19">
        <f t="shared" si="23"/>
        <v>8</v>
      </c>
      <c r="P84"/>
      <c r="Q84"/>
      <c r="S84" s="26"/>
      <c r="U84" s="7"/>
      <c r="V84" s="8"/>
    </row>
    <row r="85" spans="1:22" x14ac:dyDescent="0.25">
      <c r="A85">
        <v>3167</v>
      </c>
      <c r="B85" t="s">
        <v>22</v>
      </c>
      <c r="C85" s="39">
        <v>42523</v>
      </c>
      <c r="D85">
        <v>54</v>
      </c>
      <c r="E85">
        <v>57</v>
      </c>
      <c r="F85">
        <v>0</v>
      </c>
      <c r="G85">
        <v>1</v>
      </c>
      <c r="H85" s="22">
        <f t="shared" si="21"/>
        <v>2</v>
      </c>
      <c r="I85" s="23">
        <f t="shared" si="22"/>
        <v>4</v>
      </c>
      <c r="J85" s="24">
        <f t="shared" si="24"/>
        <v>0</v>
      </c>
      <c r="K85" s="25">
        <f t="shared" si="25"/>
        <v>0</v>
      </c>
      <c r="L85" s="20">
        <f t="shared" si="26"/>
        <v>0.812500000000001</v>
      </c>
      <c r="M85" s="21">
        <f t="shared" si="27"/>
        <v>0.85416666666666796</v>
      </c>
      <c r="N85" s="22">
        <f t="shared" si="28"/>
        <v>1</v>
      </c>
      <c r="O85" s="19">
        <f t="shared" si="23"/>
        <v>4</v>
      </c>
      <c r="P85"/>
      <c r="Q85"/>
      <c r="S85" s="26"/>
      <c r="U85" s="7"/>
      <c r="V85" s="8"/>
    </row>
    <row r="86" spans="1:22" x14ac:dyDescent="0.25">
      <c r="A86">
        <v>3140</v>
      </c>
      <c r="B86" t="s">
        <v>22</v>
      </c>
      <c r="C86" s="39">
        <v>42524</v>
      </c>
      <c r="D86">
        <v>54</v>
      </c>
      <c r="E86">
        <v>57</v>
      </c>
      <c r="F86">
        <v>0</v>
      </c>
      <c r="G86">
        <v>1</v>
      </c>
      <c r="H86" s="22">
        <f t="shared" si="21"/>
        <v>2</v>
      </c>
      <c r="I86" s="23">
        <f t="shared" si="22"/>
        <v>4</v>
      </c>
      <c r="J86" s="24">
        <f t="shared" si="24"/>
        <v>0</v>
      </c>
      <c r="K86" s="25">
        <f t="shared" si="25"/>
        <v>0</v>
      </c>
      <c r="L86" s="20">
        <f t="shared" si="26"/>
        <v>0.812500000000001</v>
      </c>
      <c r="M86" s="21">
        <f t="shared" si="27"/>
        <v>0.85416666666666796</v>
      </c>
      <c r="N86" s="22">
        <f t="shared" si="28"/>
        <v>1</v>
      </c>
      <c r="O86" s="19">
        <f t="shared" si="23"/>
        <v>4</v>
      </c>
      <c r="P86"/>
      <c r="Q86"/>
      <c r="S86" s="26"/>
      <c r="U86" s="7"/>
      <c r="V86" s="8"/>
    </row>
    <row r="87" spans="1:22" x14ac:dyDescent="0.25">
      <c r="A87">
        <v>3135</v>
      </c>
      <c r="B87" t="s">
        <v>22</v>
      </c>
      <c r="C87" s="39">
        <v>42520</v>
      </c>
      <c r="D87">
        <v>50</v>
      </c>
      <c r="E87">
        <v>53</v>
      </c>
      <c r="F87">
        <v>0</v>
      </c>
      <c r="G87">
        <v>1</v>
      </c>
      <c r="H87" s="22">
        <f t="shared" si="21"/>
        <v>2</v>
      </c>
      <c r="I87" s="23">
        <f t="shared" si="22"/>
        <v>4</v>
      </c>
      <c r="J87" s="24">
        <f t="shared" si="24"/>
        <v>0</v>
      </c>
      <c r="K87" s="25">
        <f t="shared" si="25"/>
        <v>0</v>
      </c>
      <c r="L87" s="20">
        <f t="shared" si="26"/>
        <v>0.77083333333333404</v>
      </c>
      <c r="M87" s="21">
        <f t="shared" si="27"/>
        <v>0.812500000000001</v>
      </c>
      <c r="N87" s="22">
        <f t="shared" si="28"/>
        <v>1</v>
      </c>
      <c r="O87" s="19">
        <f t="shared" si="23"/>
        <v>4</v>
      </c>
      <c r="P87"/>
      <c r="Q87"/>
      <c r="S87" s="26"/>
      <c r="U87" s="7"/>
      <c r="V87" s="8"/>
    </row>
    <row r="88" spans="1:22" x14ac:dyDescent="0.25">
      <c r="A88">
        <v>3142</v>
      </c>
      <c r="B88" t="s">
        <v>22</v>
      </c>
      <c r="C88" s="39">
        <v>42520</v>
      </c>
      <c r="D88">
        <v>50</v>
      </c>
      <c r="E88">
        <v>53</v>
      </c>
      <c r="F88">
        <v>2</v>
      </c>
      <c r="G88">
        <v>4</v>
      </c>
      <c r="H88" s="22">
        <f t="shared" si="21"/>
        <v>3</v>
      </c>
      <c r="I88" s="23">
        <f t="shared" si="22"/>
        <v>6</v>
      </c>
      <c r="J88" s="24">
        <f t="shared" si="24"/>
        <v>0</v>
      </c>
      <c r="K88" s="25">
        <f t="shared" si="25"/>
        <v>0</v>
      </c>
      <c r="L88" s="20">
        <f t="shared" si="26"/>
        <v>0.77083333333333404</v>
      </c>
      <c r="M88" s="21">
        <f t="shared" si="27"/>
        <v>0.812500000000001</v>
      </c>
      <c r="N88" s="22">
        <f t="shared" si="28"/>
        <v>1</v>
      </c>
      <c r="O88" s="19">
        <f t="shared" si="23"/>
        <v>6</v>
      </c>
      <c r="P88"/>
      <c r="Q88"/>
      <c r="S88" s="26"/>
      <c r="U88" s="7"/>
      <c r="V88" s="8"/>
    </row>
    <row r="89" spans="1:22" x14ac:dyDescent="0.25">
      <c r="A89">
        <v>3170</v>
      </c>
      <c r="B89" t="s">
        <v>22</v>
      </c>
      <c r="C89" s="39">
        <v>42527</v>
      </c>
      <c r="D89">
        <v>50</v>
      </c>
      <c r="E89">
        <v>53</v>
      </c>
      <c r="F89">
        <v>0</v>
      </c>
      <c r="G89">
        <v>1</v>
      </c>
      <c r="H89" s="22">
        <f t="shared" si="21"/>
        <v>2</v>
      </c>
      <c r="I89" s="23">
        <f t="shared" si="22"/>
        <v>4</v>
      </c>
      <c r="J89" s="24">
        <f t="shared" si="24"/>
        <v>0</v>
      </c>
      <c r="K89" s="25">
        <f t="shared" si="25"/>
        <v>0</v>
      </c>
      <c r="L89" s="20">
        <f t="shared" si="26"/>
        <v>0.77083333333333404</v>
      </c>
      <c r="M89" s="21">
        <f t="shared" si="27"/>
        <v>0.812500000000001</v>
      </c>
      <c r="N89" s="22">
        <f t="shared" si="28"/>
        <v>1</v>
      </c>
      <c r="O89" s="19">
        <f t="shared" si="23"/>
        <v>4</v>
      </c>
      <c r="P89"/>
      <c r="Q89"/>
      <c r="S89" s="26"/>
      <c r="U89" s="7"/>
      <c r="V89" s="8"/>
    </row>
    <row r="90" spans="1:22" x14ac:dyDescent="0.25">
      <c r="A90">
        <v>3175</v>
      </c>
      <c r="B90" t="s">
        <v>22</v>
      </c>
      <c r="C90" s="39">
        <v>42530</v>
      </c>
      <c r="D90">
        <v>50</v>
      </c>
      <c r="E90">
        <v>53</v>
      </c>
      <c r="F90">
        <v>4</v>
      </c>
      <c r="G90">
        <v>4</v>
      </c>
      <c r="H90" s="22">
        <f t="shared" si="21"/>
        <v>1</v>
      </c>
      <c r="I90" s="23">
        <f t="shared" si="22"/>
        <v>2</v>
      </c>
      <c r="J90" s="24">
        <f t="shared" si="24"/>
        <v>0</v>
      </c>
      <c r="K90" s="25">
        <f t="shared" si="25"/>
        <v>0</v>
      </c>
      <c r="L90" s="20">
        <f t="shared" si="26"/>
        <v>0.77083333333333404</v>
      </c>
      <c r="M90" s="21">
        <f t="shared" si="27"/>
        <v>0.812500000000001</v>
      </c>
      <c r="N90" s="22">
        <f t="shared" si="28"/>
        <v>1</v>
      </c>
      <c r="O90" s="19">
        <f t="shared" si="23"/>
        <v>2</v>
      </c>
      <c r="P90"/>
      <c r="Q90"/>
      <c r="S90" s="26"/>
      <c r="U90" s="7"/>
      <c r="V90" s="8"/>
    </row>
    <row r="91" spans="1:22" x14ac:dyDescent="0.25">
      <c r="A91">
        <v>3173</v>
      </c>
      <c r="B91" t="s">
        <v>22</v>
      </c>
      <c r="C91" s="39">
        <v>42530</v>
      </c>
      <c r="D91">
        <v>50</v>
      </c>
      <c r="E91">
        <v>53</v>
      </c>
      <c r="F91">
        <v>0</v>
      </c>
      <c r="G91">
        <v>3</v>
      </c>
      <c r="H91" s="22">
        <f t="shared" si="21"/>
        <v>4</v>
      </c>
      <c r="I91" s="23">
        <f t="shared" si="22"/>
        <v>8</v>
      </c>
      <c r="J91" s="24">
        <f t="shared" si="24"/>
        <v>0</v>
      </c>
      <c r="K91" s="25">
        <f t="shared" si="25"/>
        <v>0</v>
      </c>
      <c r="L91" s="20">
        <f t="shared" si="26"/>
        <v>0.77083333333333404</v>
      </c>
      <c r="M91" s="21">
        <f t="shared" si="27"/>
        <v>0.812500000000001</v>
      </c>
      <c r="N91" s="22">
        <f t="shared" si="28"/>
        <v>1</v>
      </c>
      <c r="O91" s="19">
        <f t="shared" si="23"/>
        <v>8</v>
      </c>
      <c r="P91"/>
      <c r="Q91"/>
      <c r="S91" s="26"/>
      <c r="U91" s="7"/>
      <c r="V91" s="8"/>
    </row>
    <row r="92" spans="1:22" x14ac:dyDescent="0.25">
      <c r="A92">
        <v>3174</v>
      </c>
      <c r="B92" t="s">
        <v>22</v>
      </c>
      <c r="C92" s="39">
        <v>42527</v>
      </c>
      <c r="D92">
        <v>50</v>
      </c>
      <c r="E92">
        <v>53</v>
      </c>
      <c r="F92">
        <v>2</v>
      </c>
      <c r="G92">
        <v>2</v>
      </c>
      <c r="H92" s="22">
        <f t="shared" si="21"/>
        <v>1</v>
      </c>
      <c r="I92" s="23">
        <f t="shared" si="22"/>
        <v>2</v>
      </c>
      <c r="J92" s="24">
        <f t="shared" si="24"/>
        <v>0</v>
      </c>
      <c r="K92" s="25">
        <f t="shared" si="25"/>
        <v>0</v>
      </c>
      <c r="L92" s="20">
        <f t="shared" si="26"/>
        <v>0.77083333333333404</v>
      </c>
      <c r="M92" s="21">
        <f t="shared" si="27"/>
        <v>0.812500000000001</v>
      </c>
      <c r="N92" s="22">
        <f t="shared" si="28"/>
        <v>1</v>
      </c>
      <c r="O92" s="19">
        <f t="shared" si="23"/>
        <v>2</v>
      </c>
      <c r="P92"/>
      <c r="Q92"/>
      <c r="S92" s="26"/>
      <c r="U92" s="7"/>
      <c r="V92" s="8"/>
    </row>
    <row r="93" spans="1:22" x14ac:dyDescent="0.25">
      <c r="A93">
        <v>3176</v>
      </c>
      <c r="B93" t="s">
        <v>22</v>
      </c>
      <c r="C93" s="39">
        <v>42530</v>
      </c>
      <c r="D93">
        <v>54</v>
      </c>
      <c r="E93">
        <v>57</v>
      </c>
      <c r="F93">
        <v>0</v>
      </c>
      <c r="G93">
        <v>0</v>
      </c>
      <c r="H93" s="22">
        <f t="shared" si="21"/>
        <v>1</v>
      </c>
      <c r="I93" s="23">
        <f t="shared" si="22"/>
        <v>2</v>
      </c>
      <c r="J93" s="24">
        <f t="shared" si="24"/>
        <v>0</v>
      </c>
      <c r="K93" s="25">
        <f t="shared" si="25"/>
        <v>0</v>
      </c>
      <c r="L93" s="20">
        <f t="shared" si="26"/>
        <v>0.812500000000001</v>
      </c>
      <c r="M93" s="21">
        <f t="shared" si="27"/>
        <v>0.85416666666666796</v>
      </c>
      <c r="N93" s="22">
        <f t="shared" si="28"/>
        <v>1</v>
      </c>
      <c r="O93" s="19">
        <f t="shared" si="23"/>
        <v>2</v>
      </c>
      <c r="P93"/>
      <c r="Q93"/>
      <c r="S93" s="26"/>
      <c r="U93" s="7"/>
      <c r="V93" s="8"/>
    </row>
    <row r="94" spans="1:22" x14ac:dyDescent="0.25">
      <c r="A94">
        <v>3181</v>
      </c>
      <c r="B94" t="s">
        <v>22</v>
      </c>
      <c r="C94" s="39">
        <v>42534</v>
      </c>
      <c r="D94">
        <v>50</v>
      </c>
      <c r="E94">
        <v>53</v>
      </c>
      <c r="F94">
        <v>0</v>
      </c>
      <c r="G94">
        <v>2</v>
      </c>
      <c r="H94" s="22">
        <f t="shared" si="21"/>
        <v>3</v>
      </c>
      <c r="I94" s="23">
        <f t="shared" si="22"/>
        <v>6</v>
      </c>
      <c r="J94" s="24">
        <f t="shared" si="24"/>
        <v>0</v>
      </c>
      <c r="K94" s="25">
        <f t="shared" si="25"/>
        <v>0</v>
      </c>
      <c r="L94" s="20">
        <f t="shared" si="26"/>
        <v>0.77083333333333404</v>
      </c>
      <c r="M94" s="21">
        <f t="shared" si="27"/>
        <v>0.812500000000001</v>
      </c>
      <c r="N94" s="22">
        <f t="shared" si="28"/>
        <v>1</v>
      </c>
      <c r="O94" s="19">
        <f t="shared" si="23"/>
        <v>6</v>
      </c>
      <c r="P94"/>
      <c r="Q94"/>
      <c r="S94" s="26"/>
      <c r="U94" s="7"/>
      <c r="V94" s="8"/>
    </row>
    <row r="95" spans="1:22" x14ac:dyDescent="0.25">
      <c r="A95">
        <v>3185</v>
      </c>
      <c r="B95" t="s">
        <v>22</v>
      </c>
      <c r="C95" s="39">
        <v>42535</v>
      </c>
      <c r="D95">
        <v>54</v>
      </c>
      <c r="E95">
        <v>57</v>
      </c>
      <c r="F95">
        <v>0</v>
      </c>
      <c r="G95">
        <v>1</v>
      </c>
      <c r="H95" s="22">
        <f t="shared" si="21"/>
        <v>2</v>
      </c>
      <c r="I95" s="23">
        <f t="shared" si="22"/>
        <v>4</v>
      </c>
      <c r="J95" s="24">
        <f t="shared" si="24"/>
        <v>0</v>
      </c>
      <c r="K95" s="25">
        <f t="shared" si="25"/>
        <v>0</v>
      </c>
      <c r="L95" s="20">
        <f t="shared" si="26"/>
        <v>0.812500000000001</v>
      </c>
      <c r="M95" s="21">
        <f t="shared" si="27"/>
        <v>0.85416666666666796</v>
      </c>
      <c r="N95" s="22">
        <f t="shared" si="28"/>
        <v>1</v>
      </c>
      <c r="O95" s="19">
        <f t="shared" si="23"/>
        <v>4</v>
      </c>
      <c r="P95"/>
      <c r="Q95"/>
      <c r="S95" s="26"/>
      <c r="U95" s="7"/>
      <c r="V95" s="8"/>
    </row>
    <row r="96" spans="1:22" x14ac:dyDescent="0.25">
      <c r="A96">
        <v>3189</v>
      </c>
      <c r="B96" t="s">
        <v>22</v>
      </c>
      <c r="C96" s="39">
        <v>42536</v>
      </c>
      <c r="D96">
        <v>50</v>
      </c>
      <c r="E96">
        <v>53</v>
      </c>
      <c r="F96">
        <v>0</v>
      </c>
      <c r="G96">
        <v>0</v>
      </c>
      <c r="H96" s="22">
        <f t="shared" si="21"/>
        <v>1</v>
      </c>
      <c r="I96" s="23">
        <f t="shared" si="22"/>
        <v>2</v>
      </c>
      <c r="J96" s="24">
        <f t="shared" si="24"/>
        <v>0</v>
      </c>
      <c r="K96" s="25">
        <f t="shared" si="25"/>
        <v>0</v>
      </c>
      <c r="L96" s="20">
        <f t="shared" si="26"/>
        <v>0.77083333333333404</v>
      </c>
      <c r="M96" s="21">
        <f t="shared" si="27"/>
        <v>0.812500000000001</v>
      </c>
      <c r="N96" s="22">
        <f t="shared" si="28"/>
        <v>1</v>
      </c>
      <c r="O96" s="19">
        <f t="shared" si="23"/>
        <v>2</v>
      </c>
      <c r="P96"/>
      <c r="Q96"/>
      <c r="S96" s="26"/>
      <c r="U96" s="7"/>
      <c r="V96" s="8"/>
    </row>
    <row r="97" spans="1:22" x14ac:dyDescent="0.25">
      <c r="A97">
        <v>3190</v>
      </c>
      <c r="B97" t="s">
        <v>22</v>
      </c>
      <c r="C97" s="39">
        <v>42537</v>
      </c>
      <c r="D97">
        <v>54</v>
      </c>
      <c r="E97">
        <v>57</v>
      </c>
      <c r="F97">
        <v>0</v>
      </c>
      <c r="G97">
        <v>4</v>
      </c>
      <c r="H97" s="22">
        <f t="shared" si="21"/>
        <v>5</v>
      </c>
      <c r="I97" s="23">
        <f t="shared" si="22"/>
        <v>10</v>
      </c>
      <c r="J97" s="24">
        <f t="shared" si="24"/>
        <v>0</v>
      </c>
      <c r="K97" s="25">
        <f t="shared" si="25"/>
        <v>0</v>
      </c>
      <c r="L97" s="20">
        <f t="shared" si="26"/>
        <v>0.812500000000001</v>
      </c>
      <c r="M97" s="21">
        <f t="shared" si="27"/>
        <v>0.85416666666666796</v>
      </c>
      <c r="N97" s="22">
        <f t="shared" si="28"/>
        <v>1</v>
      </c>
      <c r="O97" s="19">
        <f t="shared" si="23"/>
        <v>10</v>
      </c>
      <c r="P97"/>
      <c r="Q97"/>
      <c r="S97" s="26"/>
      <c r="U97" s="7"/>
      <c r="V97" s="8"/>
    </row>
    <row r="98" spans="1:22" x14ac:dyDescent="0.25">
      <c r="A98">
        <v>3191</v>
      </c>
      <c r="B98" t="s">
        <v>22</v>
      </c>
      <c r="C98" s="39">
        <v>42538</v>
      </c>
      <c r="D98">
        <v>54</v>
      </c>
      <c r="E98">
        <v>57</v>
      </c>
      <c r="F98">
        <v>0</v>
      </c>
      <c r="G98">
        <v>0</v>
      </c>
      <c r="H98" s="22">
        <f t="shared" si="21"/>
        <v>1</v>
      </c>
      <c r="I98" s="23">
        <f t="shared" si="22"/>
        <v>2</v>
      </c>
      <c r="J98" s="24">
        <f t="shared" si="24"/>
        <v>0</v>
      </c>
      <c r="K98" s="25">
        <f t="shared" si="25"/>
        <v>0</v>
      </c>
      <c r="L98" s="20">
        <f t="shared" si="26"/>
        <v>0.812500000000001</v>
      </c>
      <c r="M98" s="21">
        <f t="shared" si="27"/>
        <v>0.85416666666666796</v>
      </c>
      <c r="N98" s="22">
        <f t="shared" si="28"/>
        <v>1</v>
      </c>
      <c r="O98" s="19">
        <f t="shared" si="23"/>
        <v>2</v>
      </c>
      <c r="P98"/>
      <c r="Q98"/>
      <c r="S98" s="26"/>
      <c r="U98" s="7"/>
      <c r="V98" s="8"/>
    </row>
    <row r="99" spans="1:22" x14ac:dyDescent="0.25">
      <c r="A99">
        <v>3193</v>
      </c>
      <c r="B99" t="s">
        <v>22</v>
      </c>
      <c r="C99" s="39">
        <v>42543</v>
      </c>
      <c r="D99">
        <v>50</v>
      </c>
      <c r="E99">
        <v>53</v>
      </c>
      <c r="F99">
        <v>0</v>
      </c>
      <c r="G99">
        <v>2</v>
      </c>
      <c r="H99" s="22">
        <f t="shared" si="21"/>
        <v>3</v>
      </c>
      <c r="I99" s="23">
        <f t="shared" si="22"/>
        <v>6</v>
      </c>
      <c r="J99" s="24">
        <f t="shared" si="24"/>
        <v>0</v>
      </c>
      <c r="K99" s="25">
        <f t="shared" si="25"/>
        <v>0</v>
      </c>
      <c r="L99" s="20">
        <f t="shared" si="26"/>
        <v>0.77083333333333404</v>
      </c>
      <c r="M99" s="21">
        <f t="shared" si="27"/>
        <v>0.812500000000001</v>
      </c>
      <c r="N99" s="22">
        <f t="shared" si="28"/>
        <v>1</v>
      </c>
      <c r="O99" s="19">
        <f t="shared" si="23"/>
        <v>6</v>
      </c>
      <c r="P99"/>
      <c r="Q99"/>
      <c r="S99" s="26"/>
      <c r="U99" s="7"/>
      <c r="V99" s="8"/>
    </row>
    <row r="100" spans="1:22" x14ac:dyDescent="0.25">
      <c r="A100">
        <v>3195</v>
      </c>
      <c r="B100" t="s">
        <v>22</v>
      </c>
      <c r="C100" s="39">
        <v>42544</v>
      </c>
      <c r="D100">
        <v>50</v>
      </c>
      <c r="E100">
        <v>53</v>
      </c>
      <c r="F100">
        <v>0</v>
      </c>
      <c r="G100">
        <v>0</v>
      </c>
      <c r="H100" s="22">
        <f t="shared" si="21"/>
        <v>1</v>
      </c>
      <c r="I100" s="23">
        <f t="shared" si="22"/>
        <v>2</v>
      </c>
      <c r="J100" s="24">
        <f t="shared" si="24"/>
        <v>0</v>
      </c>
      <c r="K100" s="25">
        <f t="shared" si="25"/>
        <v>0</v>
      </c>
      <c r="L100" s="20">
        <f t="shared" si="26"/>
        <v>0.77083333333333404</v>
      </c>
      <c r="M100" s="21">
        <f t="shared" si="27"/>
        <v>0.812500000000001</v>
      </c>
      <c r="N100" s="22">
        <f t="shared" si="28"/>
        <v>1</v>
      </c>
      <c r="O100" s="19">
        <f t="shared" si="23"/>
        <v>2</v>
      </c>
      <c r="P100"/>
      <c r="Q100"/>
      <c r="S100" s="26"/>
      <c r="U100" s="7"/>
      <c r="V100" s="8"/>
    </row>
    <row r="101" spans="1:22" x14ac:dyDescent="0.25">
      <c r="A101">
        <v>3197</v>
      </c>
      <c r="B101" t="s">
        <v>22</v>
      </c>
      <c r="C101" s="39">
        <v>42543</v>
      </c>
      <c r="D101">
        <v>57</v>
      </c>
      <c r="E101">
        <v>59</v>
      </c>
      <c r="F101">
        <v>0</v>
      </c>
      <c r="G101">
        <v>1</v>
      </c>
      <c r="H101" s="22">
        <f t="shared" si="21"/>
        <v>2</v>
      </c>
      <c r="I101" s="23">
        <f t="shared" si="22"/>
        <v>3</v>
      </c>
      <c r="J101" s="24">
        <f t="shared" si="24"/>
        <v>0</v>
      </c>
      <c r="K101" s="25">
        <f t="shared" si="25"/>
        <v>0</v>
      </c>
      <c r="L101" s="20">
        <f t="shared" si="26"/>
        <v>0.843750000000001</v>
      </c>
      <c r="M101" s="21">
        <f t="shared" si="27"/>
        <v>0.875000000000001</v>
      </c>
      <c r="N101" s="22">
        <f t="shared" si="28"/>
        <v>0.75</v>
      </c>
      <c r="O101" s="19">
        <f t="shared" si="23"/>
        <v>3</v>
      </c>
      <c r="P101"/>
      <c r="Q101"/>
      <c r="S101" s="26"/>
      <c r="U101" s="7"/>
      <c r="V101" s="8"/>
    </row>
    <row r="102" spans="1:22" x14ac:dyDescent="0.25">
      <c r="A102">
        <v>3198</v>
      </c>
      <c r="B102" t="s">
        <v>22</v>
      </c>
      <c r="C102" s="39">
        <v>42544</v>
      </c>
      <c r="D102">
        <v>54</v>
      </c>
      <c r="E102">
        <v>57</v>
      </c>
      <c r="F102">
        <v>0</v>
      </c>
      <c r="G102">
        <v>1</v>
      </c>
      <c r="H102" s="22">
        <f t="shared" si="21"/>
        <v>2</v>
      </c>
      <c r="I102" s="23">
        <f t="shared" si="22"/>
        <v>4</v>
      </c>
      <c r="J102" s="24">
        <f t="shared" si="24"/>
        <v>0</v>
      </c>
      <c r="K102" s="25">
        <f t="shared" si="25"/>
        <v>0</v>
      </c>
      <c r="L102" s="20">
        <f t="shared" si="26"/>
        <v>0.812500000000001</v>
      </c>
      <c r="M102" s="21">
        <f t="shared" si="27"/>
        <v>0.85416666666666796</v>
      </c>
      <c r="N102" s="22">
        <f t="shared" si="28"/>
        <v>1</v>
      </c>
      <c r="O102" s="19">
        <f t="shared" si="23"/>
        <v>4</v>
      </c>
      <c r="P102"/>
      <c r="Q102"/>
      <c r="S102" s="26"/>
      <c r="U102" s="7"/>
      <c r="V102" s="8"/>
    </row>
    <row r="103" spans="1:22" x14ac:dyDescent="0.25">
      <c r="A103">
        <v>3206</v>
      </c>
      <c r="B103" t="s">
        <v>22</v>
      </c>
      <c r="C103" s="39">
        <v>42548</v>
      </c>
      <c r="D103">
        <v>50</v>
      </c>
      <c r="E103">
        <v>53</v>
      </c>
      <c r="F103">
        <v>0</v>
      </c>
      <c r="G103">
        <v>0</v>
      </c>
      <c r="H103" s="22">
        <f t="shared" si="21"/>
        <v>1</v>
      </c>
      <c r="I103" s="23">
        <f t="shared" si="22"/>
        <v>2</v>
      </c>
      <c r="J103" s="24">
        <f t="shared" si="24"/>
        <v>0</v>
      </c>
      <c r="K103" s="25">
        <f t="shared" si="25"/>
        <v>0</v>
      </c>
      <c r="L103" s="20">
        <f t="shared" si="26"/>
        <v>0.77083333333333404</v>
      </c>
      <c r="M103" s="21">
        <f t="shared" si="27"/>
        <v>0.812500000000001</v>
      </c>
      <c r="N103" s="22">
        <f t="shared" si="28"/>
        <v>1</v>
      </c>
      <c r="O103" s="19">
        <f t="shared" si="23"/>
        <v>2</v>
      </c>
      <c r="P103"/>
      <c r="Q103"/>
      <c r="S103" s="26"/>
      <c r="U103" s="7"/>
      <c r="V103" s="8"/>
    </row>
    <row r="104" spans="1:22" x14ac:dyDescent="0.25">
      <c r="A104">
        <v>3207</v>
      </c>
      <c r="B104" t="s">
        <v>22</v>
      </c>
      <c r="C104" s="39">
        <v>42550</v>
      </c>
      <c r="D104">
        <v>50</v>
      </c>
      <c r="E104">
        <v>53</v>
      </c>
      <c r="F104">
        <v>0</v>
      </c>
      <c r="G104">
        <v>0</v>
      </c>
      <c r="H104" s="22">
        <f t="shared" si="21"/>
        <v>1</v>
      </c>
      <c r="I104" s="23">
        <f t="shared" si="22"/>
        <v>2</v>
      </c>
      <c r="J104" s="24">
        <f t="shared" si="24"/>
        <v>0</v>
      </c>
      <c r="K104" s="25">
        <f t="shared" si="25"/>
        <v>0</v>
      </c>
      <c r="L104" s="20">
        <f t="shared" si="26"/>
        <v>0.77083333333333404</v>
      </c>
      <c r="M104" s="21">
        <f t="shared" si="27"/>
        <v>0.812500000000001</v>
      </c>
      <c r="N104" s="22">
        <f t="shared" si="28"/>
        <v>1</v>
      </c>
      <c r="O104" s="19">
        <f t="shared" si="23"/>
        <v>2</v>
      </c>
      <c r="P104"/>
      <c r="Q104"/>
      <c r="S104" s="26"/>
      <c r="U104" s="7"/>
      <c r="V104" s="8"/>
    </row>
    <row r="105" spans="1:22" x14ac:dyDescent="0.25">
      <c r="A105">
        <v>3208</v>
      </c>
      <c r="B105" t="s">
        <v>22</v>
      </c>
      <c r="C105" s="39">
        <v>42551</v>
      </c>
      <c r="D105">
        <v>50</v>
      </c>
      <c r="E105">
        <v>53</v>
      </c>
      <c r="F105">
        <v>0</v>
      </c>
      <c r="G105">
        <v>0</v>
      </c>
      <c r="H105" s="22">
        <f t="shared" si="21"/>
        <v>1</v>
      </c>
      <c r="I105" s="23">
        <f t="shared" si="22"/>
        <v>2</v>
      </c>
      <c r="J105" s="24">
        <f t="shared" si="24"/>
        <v>0</v>
      </c>
      <c r="K105" s="25">
        <f t="shared" si="25"/>
        <v>0</v>
      </c>
      <c r="L105" s="20">
        <f t="shared" si="26"/>
        <v>0.77083333333333404</v>
      </c>
      <c r="M105" s="21">
        <f t="shared" si="27"/>
        <v>0.812500000000001</v>
      </c>
      <c r="N105" s="22">
        <f t="shared" si="28"/>
        <v>1</v>
      </c>
      <c r="O105" s="19">
        <f t="shared" si="23"/>
        <v>2</v>
      </c>
      <c r="P105"/>
      <c r="Q105"/>
      <c r="S105" s="26"/>
      <c r="U105" s="7"/>
      <c r="V105" s="8"/>
    </row>
    <row r="106" spans="1:22" x14ac:dyDescent="0.25">
      <c r="A106" s="19"/>
      <c r="B106" s="19"/>
      <c r="C106" s="35"/>
      <c r="G106"/>
      <c r="H106" s="22"/>
      <c r="I106" s="23"/>
      <c r="J106" s="24"/>
      <c r="K106" s="25"/>
      <c r="L106" s="20"/>
      <c r="M106" s="21"/>
      <c r="N106" s="22"/>
      <c r="O106" s="19"/>
      <c r="P106"/>
      <c r="Q106"/>
      <c r="S106" s="26"/>
      <c r="U106" s="7"/>
      <c r="V106" s="8"/>
    </row>
    <row r="107" spans="1:22" x14ac:dyDescent="0.25">
      <c r="A107" s="19"/>
      <c r="B107" s="19"/>
      <c r="C107" s="35"/>
      <c r="G107"/>
      <c r="H107" s="22"/>
      <c r="I107" s="23"/>
      <c r="J107" s="24"/>
      <c r="K107" s="25"/>
      <c r="L107" s="20"/>
      <c r="M107" s="21"/>
      <c r="N107" s="22"/>
      <c r="O107" s="19"/>
      <c r="P107"/>
      <c r="Q107"/>
      <c r="S107" s="26"/>
      <c r="U107" s="7"/>
      <c r="V107" s="8"/>
    </row>
    <row r="108" spans="1:22" x14ac:dyDescent="0.25">
      <c r="A108" s="19"/>
      <c r="B108" s="19"/>
      <c r="C108" s="35"/>
      <c r="G108"/>
      <c r="H108" s="22"/>
      <c r="I108" s="23"/>
      <c r="J108" s="24"/>
      <c r="K108" s="25"/>
      <c r="L108" s="20"/>
      <c r="M108" s="21"/>
      <c r="N108" s="22"/>
      <c r="O108" s="19"/>
      <c r="P108"/>
      <c r="Q108"/>
      <c r="S108" s="26"/>
      <c r="U108" s="7"/>
      <c r="V108" s="8"/>
    </row>
    <row r="109" spans="1:22" x14ac:dyDescent="0.25">
      <c r="A109" s="19"/>
      <c r="B109" s="19"/>
      <c r="C109" s="35"/>
      <c r="G109"/>
      <c r="H109" s="22"/>
      <c r="I109" s="23"/>
      <c r="J109" s="24"/>
      <c r="K109" s="25"/>
      <c r="L109" s="20"/>
      <c r="M109" s="21"/>
      <c r="N109" s="22"/>
      <c r="O109" s="19"/>
      <c r="P109"/>
      <c r="Q109"/>
      <c r="S109" s="26"/>
      <c r="U109" s="7"/>
      <c r="V109" s="8"/>
    </row>
    <row r="110" spans="1:22" x14ac:dyDescent="0.25">
      <c r="A110" s="19"/>
      <c r="B110" s="19"/>
      <c r="C110" s="35"/>
      <c r="G110"/>
      <c r="H110" s="22"/>
      <c r="I110" s="23"/>
      <c r="J110" s="24"/>
      <c r="K110" s="25"/>
      <c r="L110" s="20"/>
      <c r="M110" s="21"/>
      <c r="N110" s="22"/>
      <c r="O110" s="19"/>
      <c r="P110"/>
      <c r="Q110"/>
      <c r="S110" s="26"/>
      <c r="U110" s="7"/>
      <c r="V110" s="8"/>
    </row>
    <row r="111" spans="1:22" x14ac:dyDescent="0.25">
      <c r="A111" s="19"/>
      <c r="B111" s="19"/>
      <c r="C111" s="35"/>
      <c r="G111"/>
      <c r="H111" s="22"/>
      <c r="I111" s="23"/>
      <c r="J111" s="24"/>
      <c r="K111" s="25"/>
      <c r="L111" s="20"/>
      <c r="M111" s="21"/>
      <c r="N111" s="22"/>
      <c r="O111" s="19"/>
      <c r="P111"/>
      <c r="Q111"/>
      <c r="S111" s="26"/>
      <c r="U111" s="7"/>
      <c r="V111" s="8"/>
    </row>
    <row r="112" spans="1:22" x14ac:dyDescent="0.25">
      <c r="A112" s="19"/>
      <c r="B112" s="19"/>
      <c r="C112" s="35"/>
      <c r="G112"/>
      <c r="H112" s="22"/>
      <c r="I112" s="23"/>
      <c r="J112" s="24"/>
      <c r="K112" s="25"/>
      <c r="L112" s="20"/>
      <c r="M112" s="21"/>
      <c r="N112" s="22"/>
      <c r="O112" s="19"/>
      <c r="P112"/>
      <c r="Q112"/>
      <c r="S112" s="26"/>
      <c r="U112" s="7"/>
      <c r="V112" s="8"/>
    </row>
    <row r="113" spans="1:22" x14ac:dyDescent="0.25">
      <c r="A113" s="19"/>
      <c r="B113" s="19"/>
      <c r="C113" s="35"/>
      <c r="G113"/>
      <c r="H113" s="22"/>
      <c r="I113" s="23"/>
      <c r="J113" s="24"/>
      <c r="K113" s="25"/>
      <c r="L113" s="20"/>
      <c r="M113" s="21"/>
      <c r="N113" s="22"/>
      <c r="O113" s="19"/>
      <c r="P113"/>
      <c r="Q113"/>
      <c r="S113" s="26"/>
      <c r="U113" s="7"/>
      <c r="V113" s="8"/>
    </row>
    <row r="114" spans="1:22" x14ac:dyDescent="0.25">
      <c r="A114" s="19"/>
      <c r="B114" s="19"/>
      <c r="C114" s="35"/>
      <c r="G114"/>
      <c r="H114" s="22"/>
      <c r="I114" s="23"/>
      <c r="J114" s="24"/>
      <c r="K114" s="25"/>
      <c r="L114" s="20"/>
      <c r="M114" s="21"/>
      <c r="N114" s="22"/>
      <c r="O114" s="19"/>
      <c r="P114"/>
      <c r="Q114"/>
      <c r="S114" s="26"/>
      <c r="U114" s="7"/>
      <c r="V114" s="8"/>
    </row>
    <row r="115" spans="1:22" x14ac:dyDescent="0.25">
      <c r="A115" s="19"/>
      <c r="B115" s="19"/>
      <c r="C115" s="35"/>
      <c r="G115"/>
      <c r="H115" s="22"/>
      <c r="I115" s="23"/>
      <c r="J115" s="24"/>
      <c r="K115" s="25"/>
      <c r="L115" s="20"/>
      <c r="M115" s="21"/>
      <c r="N115" s="22"/>
      <c r="O115" s="19"/>
      <c r="P115"/>
      <c r="Q115"/>
      <c r="S115" s="26"/>
      <c r="U115" s="7"/>
      <c r="V115" s="8"/>
    </row>
    <row r="116" spans="1:22" x14ac:dyDescent="0.25">
      <c r="A116" s="19"/>
      <c r="B116" s="19"/>
      <c r="C116" s="35"/>
      <c r="G116"/>
      <c r="H116" s="22"/>
      <c r="I116" s="23"/>
      <c r="J116" s="24"/>
      <c r="K116" s="25"/>
      <c r="L116" s="20"/>
      <c r="M116" s="21"/>
      <c r="N116" s="22"/>
      <c r="O116" s="19"/>
      <c r="P116"/>
      <c r="Q116"/>
      <c r="S116" s="26"/>
      <c r="U116" s="7"/>
      <c r="V116" s="8"/>
    </row>
    <row r="117" spans="1:22" x14ac:dyDescent="0.25">
      <c r="A117" s="19"/>
      <c r="B117" s="19"/>
      <c r="C117" s="35"/>
      <c r="G117"/>
      <c r="H117" s="22"/>
      <c r="I117" s="23"/>
      <c r="J117" s="24"/>
      <c r="K117" s="25"/>
      <c r="L117" s="20"/>
      <c r="M117" s="21"/>
      <c r="N117" s="22"/>
      <c r="O117" s="19"/>
      <c r="P117"/>
      <c r="Q117"/>
      <c r="S117" s="26"/>
      <c r="U117" s="7"/>
      <c r="V117" s="8"/>
    </row>
    <row r="118" spans="1:22" x14ac:dyDescent="0.25">
      <c r="A118" s="19"/>
      <c r="B118" s="19"/>
      <c r="C118" s="35"/>
      <c r="G118"/>
      <c r="H118" s="22"/>
      <c r="I118" s="23"/>
      <c r="J118" s="24"/>
      <c r="K118" s="25"/>
      <c r="L118" s="20"/>
      <c r="M118" s="21"/>
      <c r="N118" s="22"/>
      <c r="O118" s="19"/>
      <c r="P118"/>
      <c r="Q118"/>
      <c r="S118" s="26"/>
      <c r="U118" s="7"/>
      <c r="V118" s="8"/>
    </row>
    <row r="119" spans="1:22" x14ac:dyDescent="0.25">
      <c r="A119" s="19"/>
      <c r="B119" s="19"/>
      <c r="C119" s="35"/>
      <c r="G119"/>
      <c r="H119" s="22"/>
      <c r="I119" s="23"/>
      <c r="J119" s="24"/>
      <c r="K119" s="25"/>
      <c r="L119" s="20"/>
      <c r="M119" s="21"/>
      <c r="N119" s="22"/>
      <c r="O119" s="19"/>
      <c r="P119"/>
      <c r="Q119"/>
      <c r="S119" s="26"/>
      <c r="U119" s="7"/>
      <c r="V119" s="8"/>
    </row>
    <row r="120" spans="1:22" x14ac:dyDescent="0.25">
      <c r="A120" s="19"/>
      <c r="B120" s="19"/>
      <c r="C120" s="35"/>
      <c r="G120"/>
      <c r="H120" s="22"/>
      <c r="I120" s="23"/>
      <c r="J120" s="24"/>
      <c r="K120" s="25"/>
      <c r="L120" s="20"/>
      <c r="M120" s="21"/>
      <c r="N120" s="22"/>
      <c r="O120" s="19"/>
      <c r="P120"/>
      <c r="Q120"/>
      <c r="S120" s="26"/>
      <c r="U120" s="7"/>
      <c r="V120" s="8"/>
    </row>
    <row r="121" spans="1:22" x14ac:dyDescent="0.25">
      <c r="A121" s="19"/>
      <c r="B121" s="19"/>
      <c r="C121" s="35"/>
      <c r="G121"/>
      <c r="H121" s="22"/>
      <c r="I121" s="23"/>
      <c r="J121" s="24"/>
      <c r="K121" s="25"/>
      <c r="L121" s="20"/>
      <c r="M121" s="21"/>
      <c r="N121" s="22"/>
      <c r="O121" s="19"/>
      <c r="P121"/>
      <c r="Q121"/>
      <c r="S121" s="26"/>
      <c r="U121" s="7"/>
      <c r="V121" s="8"/>
    </row>
    <row r="122" spans="1:22" x14ac:dyDescent="0.25">
      <c r="A122" s="19"/>
      <c r="B122" s="19"/>
      <c r="C122" s="35"/>
      <c r="G122"/>
      <c r="H122" s="22"/>
      <c r="I122" s="23"/>
      <c r="J122" s="24"/>
      <c r="K122" s="25"/>
      <c r="L122" s="20"/>
      <c r="M122" s="21"/>
      <c r="N122" s="22"/>
      <c r="O122" s="19"/>
      <c r="P122"/>
      <c r="Q122"/>
      <c r="S122" s="26"/>
      <c r="U122" s="7"/>
      <c r="V122" s="8"/>
    </row>
    <row r="123" spans="1:22" x14ac:dyDescent="0.25">
      <c r="A123" s="19"/>
      <c r="B123" s="19"/>
      <c r="C123" s="35"/>
      <c r="G123"/>
      <c r="H123" s="22"/>
      <c r="I123" s="23"/>
      <c r="J123" s="24"/>
      <c r="K123" s="25"/>
      <c r="L123" s="20"/>
      <c r="M123" s="21"/>
      <c r="N123" s="22"/>
      <c r="O123" s="19"/>
      <c r="P123"/>
      <c r="Q123"/>
      <c r="S123" s="26"/>
      <c r="U123" s="7"/>
      <c r="V123" s="8"/>
    </row>
    <row r="124" spans="1:22" x14ac:dyDescent="0.25">
      <c r="A124" s="19"/>
      <c r="B124" s="19"/>
      <c r="C124" s="35"/>
      <c r="G124"/>
      <c r="H124" s="22"/>
      <c r="I124" s="23"/>
      <c r="J124" s="24"/>
      <c r="K124" s="25"/>
      <c r="L124" s="20"/>
      <c r="M124" s="21"/>
      <c r="N124" s="22"/>
      <c r="O124" s="19"/>
      <c r="P124"/>
      <c r="Q124"/>
      <c r="S124" s="26"/>
      <c r="U124" s="7"/>
      <c r="V124" s="8"/>
    </row>
    <row r="125" spans="1:22" x14ac:dyDescent="0.25">
      <c r="A125" s="19"/>
      <c r="B125" s="19"/>
      <c r="C125" s="35"/>
      <c r="G125"/>
      <c r="H125" s="22"/>
      <c r="I125" s="23"/>
      <c r="J125" s="24"/>
      <c r="K125" s="25"/>
      <c r="L125" s="20"/>
      <c r="M125" s="21"/>
      <c r="N125" s="22"/>
      <c r="O125" s="19"/>
      <c r="P125"/>
      <c r="Q125"/>
      <c r="S125" s="26"/>
      <c r="U125" s="7"/>
      <c r="V125" s="8"/>
    </row>
    <row r="126" spans="1:22" x14ac:dyDescent="0.25">
      <c r="A126" s="19"/>
      <c r="B126" s="19"/>
      <c r="C126" s="35"/>
      <c r="G126"/>
      <c r="H126" s="22"/>
      <c r="I126" s="23"/>
      <c r="J126" s="24"/>
      <c r="K126" s="25"/>
      <c r="L126" s="20"/>
      <c r="M126" s="21"/>
      <c r="N126" s="22"/>
      <c r="O126" s="19"/>
      <c r="P126"/>
      <c r="Q126"/>
      <c r="S126" s="26"/>
      <c r="U126" s="7"/>
      <c r="V126" s="8"/>
    </row>
    <row r="127" spans="1:22" x14ac:dyDescent="0.25">
      <c r="A127" s="19"/>
      <c r="B127" s="19"/>
      <c r="C127" s="35"/>
      <c r="G127"/>
      <c r="H127" s="22"/>
      <c r="I127" s="23"/>
      <c r="J127" s="24"/>
      <c r="K127" s="25"/>
      <c r="L127" s="20"/>
      <c r="M127" s="21"/>
      <c r="N127" s="22"/>
      <c r="O127" s="19"/>
      <c r="P127"/>
      <c r="Q127"/>
      <c r="S127" s="26"/>
      <c r="U127" s="7"/>
      <c r="V127" s="8"/>
    </row>
    <row r="128" spans="1:22" x14ac:dyDescent="0.25">
      <c r="A128" s="19"/>
      <c r="B128" s="19"/>
      <c r="C128" s="35"/>
      <c r="G128"/>
      <c r="H128" s="22"/>
      <c r="I128" s="23"/>
      <c r="J128" s="24"/>
      <c r="K128" s="25"/>
      <c r="L128" s="20"/>
      <c r="M128" s="21"/>
      <c r="N128" s="22"/>
      <c r="O128" s="19"/>
      <c r="S128" s="26"/>
      <c r="U128" s="7"/>
      <c r="V128" s="8"/>
    </row>
    <row r="129" spans="1:22" x14ac:dyDescent="0.25">
      <c r="A129" s="19"/>
      <c r="B129" s="19"/>
      <c r="C129" s="35"/>
      <c r="G129"/>
      <c r="H129" s="22"/>
      <c r="I129" s="23"/>
      <c r="J129" s="24"/>
      <c r="K129" s="25"/>
      <c r="L129" s="20"/>
      <c r="M129" s="21"/>
      <c r="N129" s="22"/>
      <c r="O129" s="19"/>
      <c r="S129" s="26"/>
      <c r="U129" s="7"/>
      <c r="V129" s="8"/>
    </row>
    <row r="130" spans="1:22" x14ac:dyDescent="0.25">
      <c r="A130" s="19"/>
      <c r="B130" s="19"/>
      <c r="C130" s="35"/>
      <c r="G130"/>
      <c r="H130" s="22"/>
      <c r="I130" s="23"/>
      <c r="J130" s="24"/>
      <c r="K130" s="25"/>
      <c r="L130" s="20"/>
      <c r="M130" s="21"/>
      <c r="N130" s="22"/>
      <c r="O130" s="19"/>
      <c r="S130" s="26"/>
      <c r="U130" s="7"/>
      <c r="V130" s="8"/>
    </row>
    <row r="131" spans="1:22" x14ac:dyDescent="0.25">
      <c r="A131" s="19"/>
      <c r="B131" s="19"/>
      <c r="C131" s="35"/>
      <c r="G131"/>
      <c r="H131" s="22"/>
      <c r="I131" s="23"/>
      <c r="J131" s="24"/>
      <c r="K131" s="25"/>
      <c r="L131" s="20"/>
      <c r="M131" s="21"/>
      <c r="N131" s="22"/>
      <c r="O131" s="19"/>
      <c r="S131" s="26"/>
      <c r="U131" s="7"/>
      <c r="V131" s="8"/>
    </row>
    <row r="132" spans="1:22" x14ac:dyDescent="0.25">
      <c r="A132" s="19"/>
      <c r="B132" s="19"/>
      <c r="C132" s="35"/>
      <c r="G132"/>
      <c r="H132" s="22"/>
      <c r="I132" s="23"/>
      <c r="J132" s="24"/>
      <c r="K132" s="25"/>
      <c r="L132" s="20"/>
      <c r="M132" s="21"/>
      <c r="N132" s="22"/>
      <c r="O132" s="19"/>
      <c r="S132" s="26"/>
      <c r="U132" s="7"/>
      <c r="V132" s="8"/>
    </row>
    <row r="133" spans="1:22" x14ac:dyDescent="0.25">
      <c r="A133" s="19"/>
      <c r="B133" s="19"/>
      <c r="C133" s="35"/>
      <c r="G133"/>
      <c r="H133" s="22"/>
      <c r="I133" s="23"/>
      <c r="J133" s="24"/>
      <c r="K133" s="25"/>
      <c r="L133" s="20"/>
      <c r="M133" s="21"/>
      <c r="N133" s="22"/>
      <c r="O133" s="19"/>
      <c r="S133" s="26"/>
      <c r="U133" s="7"/>
      <c r="V133" s="8"/>
    </row>
    <row r="134" spans="1:22" x14ac:dyDescent="0.25">
      <c r="A134" s="19"/>
      <c r="B134" s="19"/>
      <c r="C134" s="35"/>
      <c r="G134"/>
      <c r="H134" s="22"/>
      <c r="I134" s="23"/>
      <c r="J134" s="24"/>
      <c r="K134" s="25"/>
      <c r="L134" s="20"/>
      <c r="M134" s="21"/>
      <c r="N134" s="22"/>
      <c r="O134" s="19"/>
      <c r="S134" s="26"/>
      <c r="U134" s="7"/>
      <c r="V134" s="8"/>
    </row>
    <row r="135" spans="1:22" x14ac:dyDescent="0.25">
      <c r="A135" s="19"/>
      <c r="B135" s="19"/>
      <c r="C135" s="35"/>
      <c r="G135"/>
      <c r="H135" s="22"/>
      <c r="I135" s="23"/>
      <c r="J135" s="24"/>
      <c r="K135" s="25"/>
      <c r="L135" s="20"/>
      <c r="M135" s="21"/>
      <c r="N135" s="22"/>
      <c r="O135" s="19"/>
      <c r="S135" s="26"/>
      <c r="U135" s="7"/>
      <c r="V135" s="8"/>
    </row>
    <row r="136" spans="1:22" x14ac:dyDescent="0.25">
      <c r="A136" s="19"/>
      <c r="B136" s="19"/>
      <c r="C136" s="35"/>
      <c r="G136"/>
      <c r="H136" s="22"/>
      <c r="I136" s="23"/>
      <c r="J136" s="24"/>
      <c r="K136" s="25"/>
      <c r="L136" s="20"/>
      <c r="M136" s="21"/>
      <c r="N136" s="22"/>
      <c r="O136" s="19"/>
      <c r="S136" s="26"/>
      <c r="U136" s="7"/>
      <c r="V136" s="8"/>
    </row>
    <row r="137" spans="1:22" x14ac:dyDescent="0.25">
      <c r="A137" s="19"/>
      <c r="B137" s="19"/>
      <c r="C137" s="35"/>
      <c r="G137"/>
      <c r="H137" s="22"/>
      <c r="I137" s="23"/>
      <c r="J137" s="24"/>
      <c r="K137" s="25"/>
      <c r="L137" s="20"/>
      <c r="M137" s="21"/>
      <c r="N137" s="22"/>
      <c r="O137" s="19"/>
      <c r="S137" s="26"/>
      <c r="U137" s="7"/>
      <c r="V137" s="8"/>
    </row>
    <row r="138" spans="1:22" x14ac:dyDescent="0.25">
      <c r="A138" s="19"/>
      <c r="B138" s="19"/>
      <c r="C138" s="35"/>
      <c r="G138"/>
      <c r="H138" s="22"/>
      <c r="I138" s="23"/>
      <c r="J138" s="24"/>
      <c r="K138" s="25"/>
      <c r="L138" s="20"/>
      <c r="M138" s="21"/>
      <c r="N138" s="22"/>
      <c r="O138" s="19"/>
      <c r="S138" s="26"/>
      <c r="U138" s="7"/>
      <c r="V138" s="8"/>
    </row>
    <row r="139" spans="1:22" x14ac:dyDescent="0.25">
      <c r="A139" s="19"/>
      <c r="B139" s="19"/>
      <c r="C139" s="35"/>
      <c r="G139"/>
      <c r="H139" s="22"/>
      <c r="I139" s="23"/>
      <c r="J139" s="24"/>
      <c r="K139" s="25"/>
      <c r="L139" s="20"/>
      <c r="M139" s="21"/>
      <c r="N139" s="22"/>
      <c r="O139" s="19"/>
      <c r="S139" s="26"/>
      <c r="U139" s="7"/>
      <c r="V139" s="8"/>
    </row>
    <row r="140" spans="1:22" x14ac:dyDescent="0.25">
      <c r="A140" s="19"/>
      <c r="B140" s="19"/>
      <c r="C140" s="35"/>
      <c r="G140"/>
      <c r="H140" s="22"/>
      <c r="I140" s="23"/>
      <c r="J140" s="24"/>
      <c r="K140" s="25"/>
      <c r="L140" s="20"/>
      <c r="M140" s="21"/>
      <c r="N140" s="22"/>
      <c r="O140" s="19"/>
      <c r="S140" s="26"/>
      <c r="U140" s="7"/>
      <c r="V140" s="8"/>
    </row>
    <row r="141" spans="1:22" x14ac:dyDescent="0.25">
      <c r="A141" s="19"/>
      <c r="B141" s="19"/>
      <c r="C141" s="35"/>
      <c r="G141"/>
      <c r="H141" s="22"/>
      <c r="I141" s="23"/>
      <c r="J141" s="24"/>
      <c r="K141" s="25"/>
      <c r="L141" s="20"/>
      <c r="M141" s="21"/>
      <c r="N141" s="22"/>
      <c r="O141" s="19"/>
      <c r="S141" s="26"/>
      <c r="U141" s="7"/>
      <c r="V141" s="8"/>
    </row>
    <row r="142" spans="1:22" x14ac:dyDescent="0.25">
      <c r="A142" s="19"/>
      <c r="B142" s="19"/>
      <c r="C142" s="35"/>
      <c r="G142"/>
      <c r="H142" s="22"/>
      <c r="I142" s="23"/>
      <c r="J142" s="24"/>
      <c r="K142" s="25"/>
      <c r="L142" s="20"/>
      <c r="M142" s="21"/>
      <c r="N142" s="22"/>
      <c r="O142" s="19"/>
      <c r="S142" s="26"/>
      <c r="U142" s="7"/>
      <c r="V142" s="8"/>
    </row>
    <row r="143" spans="1:22" x14ac:dyDescent="0.25">
      <c r="A143" s="19"/>
      <c r="B143" s="19"/>
      <c r="C143" s="35"/>
      <c r="G143"/>
      <c r="H143" s="22"/>
      <c r="I143" s="23"/>
      <c r="J143" s="24"/>
      <c r="K143" s="25"/>
      <c r="L143" s="20"/>
      <c r="M143" s="21"/>
      <c r="N143" s="22"/>
      <c r="O143" s="19"/>
      <c r="S143" s="26"/>
      <c r="U143" s="7"/>
      <c r="V143" s="8"/>
    </row>
    <row r="144" spans="1:22" x14ac:dyDescent="0.25">
      <c r="A144" s="19"/>
      <c r="B144" s="19"/>
      <c r="C144" s="35"/>
      <c r="G144"/>
      <c r="H144" s="22"/>
      <c r="I144" s="23"/>
      <c r="J144" s="24"/>
      <c r="K144" s="25"/>
      <c r="L144" s="20"/>
      <c r="M144" s="21"/>
      <c r="N144" s="22"/>
      <c r="O144" s="19"/>
      <c r="S144" s="26"/>
      <c r="U144" s="7"/>
      <c r="V144" s="8"/>
    </row>
    <row r="145" spans="1:22" x14ac:dyDescent="0.25">
      <c r="A145" s="19"/>
      <c r="B145" s="19"/>
      <c r="C145" s="35"/>
      <c r="G145"/>
      <c r="H145" s="22"/>
      <c r="I145" s="23"/>
      <c r="J145" s="24"/>
      <c r="K145" s="25"/>
      <c r="L145" s="20"/>
      <c r="M145" s="21"/>
      <c r="N145" s="22"/>
      <c r="O145" s="19"/>
      <c r="S145" s="26"/>
      <c r="U145" s="7"/>
      <c r="V145" s="8"/>
    </row>
    <row r="146" spans="1:22" x14ac:dyDescent="0.25">
      <c r="C146" s="39"/>
      <c r="G146"/>
      <c r="H146" s="22"/>
      <c r="I146" s="23"/>
      <c r="J146" s="24"/>
      <c r="K146" s="25"/>
      <c r="L146" s="20"/>
      <c r="M146" s="21"/>
      <c r="N146" s="22"/>
      <c r="O146" s="19"/>
      <c r="S146" s="26"/>
      <c r="U146" s="7"/>
      <c r="V146" s="8"/>
    </row>
    <row r="147" spans="1:22" x14ac:dyDescent="0.25">
      <c r="C147" s="39"/>
      <c r="G147"/>
      <c r="H147" s="22"/>
      <c r="I147" s="23"/>
      <c r="J147" s="24"/>
      <c r="K147" s="25"/>
      <c r="L147" s="20"/>
      <c r="M147" s="21"/>
      <c r="N147" s="22"/>
      <c r="O147" s="19"/>
      <c r="S147" s="26"/>
      <c r="U147" s="7"/>
      <c r="V147" s="8"/>
    </row>
    <row r="148" spans="1:22" x14ac:dyDescent="0.25">
      <c r="C148" s="39"/>
      <c r="G148"/>
      <c r="H148" s="22"/>
      <c r="I148" s="23"/>
      <c r="J148" s="24"/>
      <c r="K148" s="25"/>
      <c r="L148" s="20"/>
      <c r="M148" s="21"/>
      <c r="N148" s="22"/>
      <c r="O148" s="19"/>
      <c r="S148" s="26"/>
      <c r="U148" s="7"/>
      <c r="V148" s="8"/>
    </row>
    <row r="149" spans="1:22" x14ac:dyDescent="0.25">
      <c r="C149" s="39"/>
      <c r="G149"/>
      <c r="H149" s="22"/>
      <c r="I149" s="23"/>
      <c r="J149" s="24"/>
      <c r="K149" s="25"/>
      <c r="L149" s="20"/>
      <c r="M149" s="21"/>
      <c r="N149" s="22"/>
      <c r="O149" s="19"/>
      <c r="S149" s="26"/>
      <c r="U149" s="7"/>
      <c r="V149" s="8"/>
    </row>
    <row r="150" spans="1:22" x14ac:dyDescent="0.25">
      <c r="C150" s="39"/>
      <c r="G150"/>
      <c r="H150" s="22"/>
      <c r="I150" s="23"/>
      <c r="J150" s="24"/>
      <c r="K150" s="25"/>
      <c r="L150" s="20"/>
      <c r="M150" s="21"/>
      <c r="N150" s="22"/>
      <c r="O150" s="19"/>
      <c r="S150" s="26"/>
      <c r="U150" s="7"/>
      <c r="V150" s="8"/>
    </row>
    <row r="151" spans="1:22" x14ac:dyDescent="0.25">
      <c r="C151" s="39"/>
      <c r="G151"/>
      <c r="S151" s="26"/>
      <c r="U151" s="7"/>
      <c r="V151" s="8"/>
    </row>
    <row r="152" spans="1:22" x14ac:dyDescent="0.25">
      <c r="C152" s="39"/>
      <c r="G152"/>
      <c r="S152" s="26"/>
      <c r="U152" s="7"/>
      <c r="V152" s="8"/>
    </row>
    <row r="153" spans="1:22" x14ac:dyDescent="0.25">
      <c r="C153" s="39"/>
      <c r="G153"/>
      <c r="S153" s="26"/>
      <c r="U153" s="7"/>
      <c r="V153" s="8"/>
    </row>
    <row r="154" spans="1:22" x14ac:dyDescent="0.25">
      <c r="C154" s="39"/>
      <c r="G154"/>
      <c r="S154" s="26"/>
      <c r="U154" s="7"/>
      <c r="V154" s="8"/>
    </row>
    <row r="155" spans="1:22" x14ac:dyDescent="0.25">
      <c r="C155" s="39"/>
      <c r="G155"/>
      <c r="S155" s="26"/>
      <c r="U155" s="7"/>
      <c r="V155" s="8"/>
    </row>
    <row r="156" spans="1:22" x14ac:dyDescent="0.25">
      <c r="C156" s="39"/>
      <c r="G156"/>
      <c r="S156" s="26"/>
      <c r="U156" s="7"/>
      <c r="V156" s="8"/>
    </row>
    <row r="157" spans="1:22" x14ac:dyDescent="0.25">
      <c r="C157" s="39"/>
      <c r="G157"/>
      <c r="S157" s="26"/>
      <c r="U157" s="7"/>
      <c r="V157" s="8"/>
    </row>
    <row r="158" spans="1:22" x14ac:dyDescent="0.25">
      <c r="C158" s="39"/>
      <c r="G158"/>
      <c r="S158" s="26"/>
      <c r="U158" s="7"/>
      <c r="V158" s="8"/>
    </row>
    <row r="159" spans="1:22" x14ac:dyDescent="0.25">
      <c r="C159" s="39"/>
      <c r="G159"/>
      <c r="S159" s="26"/>
      <c r="U159" s="7"/>
      <c r="V159" s="8"/>
    </row>
    <row r="160" spans="1:22" x14ac:dyDescent="0.25">
      <c r="C160" s="39"/>
      <c r="G160"/>
      <c r="S160" s="26"/>
      <c r="U160" s="7"/>
      <c r="V160" s="8"/>
    </row>
    <row r="161" spans="3:22" x14ac:dyDescent="0.25">
      <c r="C161" s="39"/>
      <c r="G161"/>
      <c r="S161" s="26"/>
      <c r="U161" s="7"/>
      <c r="V161" s="8"/>
    </row>
    <row r="162" spans="3:22" x14ac:dyDescent="0.25">
      <c r="C162" s="39"/>
      <c r="G162"/>
      <c r="S162" s="26"/>
      <c r="U162" s="7"/>
      <c r="V162" s="8"/>
    </row>
    <row r="163" spans="3:22" x14ac:dyDescent="0.25">
      <c r="C163" s="39"/>
      <c r="G163"/>
      <c r="S163" s="26"/>
      <c r="U163" s="7"/>
      <c r="V163" s="8"/>
    </row>
    <row r="164" spans="3:22" x14ac:dyDescent="0.25">
      <c r="C164" s="39"/>
      <c r="G164"/>
      <c r="S164" s="26"/>
      <c r="U164" s="7"/>
      <c r="V164" s="8"/>
    </row>
    <row r="165" spans="3:22" x14ac:dyDescent="0.25">
      <c r="C165" s="39"/>
      <c r="G165"/>
      <c r="S165" s="26"/>
      <c r="U165" s="7"/>
      <c r="V165" s="8"/>
    </row>
    <row r="166" spans="3:22" x14ac:dyDescent="0.25">
      <c r="C166" s="39"/>
      <c r="G166"/>
      <c r="S166" s="26"/>
      <c r="U166" s="7"/>
      <c r="V166" s="8"/>
    </row>
    <row r="167" spans="3:22" x14ac:dyDescent="0.25">
      <c r="C167" s="39"/>
      <c r="G167"/>
      <c r="S167" s="26"/>
      <c r="U167" s="7"/>
      <c r="V167" s="8"/>
    </row>
    <row r="168" spans="3:22" x14ac:dyDescent="0.25">
      <c r="C168" s="39"/>
      <c r="G168"/>
      <c r="S168" s="26"/>
      <c r="U168" s="7"/>
      <c r="V168" s="8"/>
    </row>
    <row r="169" spans="3:22" x14ac:dyDescent="0.25">
      <c r="C169" s="39"/>
      <c r="G169"/>
      <c r="S169" s="26"/>
      <c r="U169" s="7"/>
      <c r="V169" s="8"/>
    </row>
    <row r="170" spans="3:22" x14ac:dyDescent="0.25">
      <c r="C170" s="39"/>
      <c r="G170"/>
      <c r="S170" s="26"/>
      <c r="U170" s="7"/>
      <c r="V170" s="8"/>
    </row>
    <row r="171" spans="3:22" x14ac:dyDescent="0.25">
      <c r="C171" s="39"/>
      <c r="G171"/>
      <c r="S171" s="26"/>
      <c r="U171" s="7"/>
      <c r="V171" s="8"/>
    </row>
    <row r="172" spans="3:22" x14ac:dyDescent="0.25">
      <c r="C172" s="39"/>
      <c r="G172"/>
      <c r="S172" s="26"/>
      <c r="U172" s="7"/>
      <c r="V172" s="8"/>
    </row>
    <row r="173" spans="3:22" x14ac:dyDescent="0.25">
      <c r="C173" s="39"/>
      <c r="G173"/>
      <c r="S173" s="26"/>
      <c r="U173" s="7"/>
      <c r="V173" s="8"/>
    </row>
    <row r="174" spans="3:22" x14ac:dyDescent="0.25">
      <c r="C174" s="39"/>
      <c r="G174"/>
      <c r="S174" s="26"/>
      <c r="U174" s="7"/>
      <c r="V174" s="8"/>
    </row>
    <row r="175" spans="3:22" x14ac:dyDescent="0.25">
      <c r="C175" s="39"/>
      <c r="G175"/>
      <c r="S175" s="26"/>
      <c r="U175" s="7"/>
      <c r="V175" s="8"/>
    </row>
    <row r="176" spans="3:22" x14ac:dyDescent="0.25">
      <c r="C176" s="39"/>
      <c r="G176"/>
      <c r="S176" s="26"/>
      <c r="U176" s="7"/>
      <c r="V176" s="8"/>
    </row>
    <row r="177" spans="3:22" x14ac:dyDescent="0.25">
      <c r="C177" s="39"/>
      <c r="G177"/>
      <c r="S177" s="26"/>
      <c r="U177" s="7"/>
      <c r="V177" s="8"/>
    </row>
    <row r="178" spans="3:22" x14ac:dyDescent="0.25">
      <c r="C178" s="39"/>
      <c r="G178"/>
      <c r="S178" s="26"/>
      <c r="U178" s="7"/>
      <c r="V178" s="8"/>
    </row>
    <row r="179" spans="3:22" x14ac:dyDescent="0.25">
      <c r="C179" s="39"/>
      <c r="G179"/>
      <c r="S179" s="26"/>
      <c r="U179" s="7"/>
      <c r="V179" s="8"/>
    </row>
    <row r="180" spans="3:22" x14ac:dyDescent="0.25">
      <c r="C180" s="39"/>
      <c r="G180"/>
      <c r="S180" s="26"/>
      <c r="U180" s="7"/>
      <c r="V180" s="8"/>
    </row>
    <row r="181" spans="3:22" x14ac:dyDescent="0.25">
      <c r="C181" s="39"/>
      <c r="G181"/>
      <c r="S181" s="26"/>
      <c r="U181" s="7"/>
      <c r="V181" s="8"/>
    </row>
    <row r="182" spans="3:22" x14ac:dyDescent="0.25">
      <c r="C182" s="39"/>
      <c r="G182"/>
      <c r="S182" s="26"/>
      <c r="U182" s="7"/>
      <c r="V182" s="8"/>
    </row>
    <row r="183" spans="3:22" x14ac:dyDescent="0.25">
      <c r="C183" s="39"/>
      <c r="G183"/>
      <c r="S183" s="26"/>
      <c r="U183" s="7"/>
      <c r="V183" s="8"/>
    </row>
    <row r="184" spans="3:22" x14ac:dyDescent="0.25">
      <c r="C184" s="39"/>
      <c r="G184"/>
      <c r="S184" s="26"/>
      <c r="U184" s="7"/>
      <c r="V184" s="8"/>
    </row>
    <row r="185" spans="3:22" x14ac:dyDescent="0.25">
      <c r="C185" s="39"/>
      <c r="G185"/>
      <c r="S185" s="26"/>
      <c r="U185" s="7"/>
      <c r="V185" s="8"/>
    </row>
    <row r="186" spans="3:22" x14ac:dyDescent="0.25">
      <c r="C186" s="39"/>
      <c r="G186"/>
      <c r="S186" s="26"/>
      <c r="U186" s="7"/>
      <c r="V186" s="8"/>
    </row>
    <row r="187" spans="3:22" x14ac:dyDescent="0.25">
      <c r="C187" s="39"/>
      <c r="G187"/>
      <c r="S187" s="26"/>
      <c r="U187" s="7"/>
      <c r="V187" s="8"/>
    </row>
    <row r="188" spans="3:22" x14ac:dyDescent="0.25">
      <c r="C188" s="39"/>
      <c r="G188"/>
      <c r="S188" s="26"/>
      <c r="U188" s="7"/>
      <c r="V188" s="8"/>
    </row>
    <row r="189" spans="3:22" x14ac:dyDescent="0.25">
      <c r="C189" s="39"/>
      <c r="G189"/>
      <c r="S189" s="26"/>
      <c r="U189" s="7"/>
      <c r="V189" s="8"/>
    </row>
    <row r="190" spans="3:22" x14ac:dyDescent="0.25">
      <c r="C190" s="39"/>
      <c r="G190"/>
      <c r="S190" s="26"/>
      <c r="U190" s="7"/>
      <c r="V190" s="8"/>
    </row>
    <row r="191" spans="3:22" x14ac:dyDescent="0.25">
      <c r="C191" s="39"/>
      <c r="G191"/>
      <c r="S191" s="26"/>
      <c r="U191" s="7"/>
      <c r="V191" s="8"/>
    </row>
    <row r="192" spans="3:22" x14ac:dyDescent="0.25">
      <c r="C192" s="39"/>
      <c r="G192"/>
      <c r="S192" s="26"/>
      <c r="U192" s="7"/>
      <c r="V192" s="8"/>
    </row>
    <row r="193" spans="3:22" x14ac:dyDescent="0.25">
      <c r="C193" s="39"/>
      <c r="G193"/>
      <c r="S193" s="26"/>
      <c r="U193" s="7"/>
      <c r="V193" s="8"/>
    </row>
    <row r="194" spans="3:22" x14ac:dyDescent="0.25">
      <c r="C194" s="39"/>
      <c r="G194"/>
      <c r="S194" s="26"/>
      <c r="U194" s="7"/>
      <c r="V194" s="8"/>
    </row>
    <row r="195" spans="3:22" x14ac:dyDescent="0.25">
      <c r="C195" s="39"/>
      <c r="G195"/>
      <c r="S195" s="26"/>
    </row>
    <row r="196" spans="3:22" x14ac:dyDescent="0.25">
      <c r="C196" s="39"/>
      <c r="G196"/>
      <c r="S196" s="26"/>
    </row>
    <row r="197" spans="3:22" x14ac:dyDescent="0.25">
      <c r="C197" s="39"/>
      <c r="G197"/>
      <c r="S197" s="26"/>
    </row>
    <row r="198" spans="3:22" x14ac:dyDescent="0.25">
      <c r="C198" s="39"/>
      <c r="G198"/>
      <c r="S198" s="26"/>
    </row>
    <row r="199" spans="3:22" x14ac:dyDescent="0.25">
      <c r="C199" s="39"/>
      <c r="G199"/>
      <c r="S199" s="26"/>
    </row>
    <row r="200" spans="3:22" x14ac:dyDescent="0.25">
      <c r="C200" s="39"/>
      <c r="G200"/>
      <c r="S200" s="26"/>
    </row>
    <row r="201" spans="3:22" x14ac:dyDescent="0.25">
      <c r="C201" s="39"/>
      <c r="G201"/>
      <c r="S201" s="26"/>
    </row>
    <row r="202" spans="3:22" x14ac:dyDescent="0.25">
      <c r="C202" s="39"/>
      <c r="G202"/>
      <c r="S202" s="26"/>
    </row>
    <row r="203" spans="3:22" x14ac:dyDescent="0.25">
      <c r="C203" s="39"/>
      <c r="G203"/>
      <c r="S203" s="26"/>
    </row>
    <row r="204" spans="3:22" x14ac:dyDescent="0.25">
      <c r="C204" s="39"/>
      <c r="G204"/>
      <c r="S204" s="26"/>
    </row>
    <row r="205" spans="3:22" x14ac:dyDescent="0.25">
      <c r="C205" s="39"/>
      <c r="G205"/>
      <c r="S205" s="26"/>
    </row>
    <row r="206" spans="3:22" x14ac:dyDescent="0.25">
      <c r="C206" s="39"/>
      <c r="G206"/>
      <c r="S206" s="26"/>
    </row>
    <row r="207" spans="3:22" x14ac:dyDescent="0.25">
      <c r="C207" s="39"/>
      <c r="G207"/>
      <c r="S207" s="26"/>
    </row>
    <row r="208" spans="3:22" x14ac:dyDescent="0.25">
      <c r="C208" s="39"/>
      <c r="G208"/>
      <c r="S208" s="26"/>
    </row>
    <row r="209" spans="3:19" x14ac:dyDescent="0.25">
      <c r="C209" s="39"/>
      <c r="G209"/>
      <c r="S209" s="26"/>
    </row>
    <row r="210" spans="3:19" x14ac:dyDescent="0.25">
      <c r="C210" s="39"/>
      <c r="G210"/>
      <c r="S210" s="26"/>
    </row>
    <row r="211" spans="3:19" x14ac:dyDescent="0.25">
      <c r="C211" s="39"/>
      <c r="G211"/>
      <c r="S211" s="26"/>
    </row>
    <row r="212" spans="3:19" x14ac:dyDescent="0.25">
      <c r="C212" s="39"/>
      <c r="G212"/>
      <c r="S212" s="26"/>
    </row>
    <row r="213" spans="3:19" x14ac:dyDescent="0.25">
      <c r="C213" s="39"/>
      <c r="G213"/>
      <c r="S213" s="26"/>
    </row>
    <row r="214" spans="3:19" x14ac:dyDescent="0.25">
      <c r="C214" s="39"/>
      <c r="G214"/>
      <c r="S214" s="26"/>
    </row>
    <row r="215" spans="3:19" x14ac:dyDescent="0.25">
      <c r="C215" s="39"/>
      <c r="G215"/>
      <c r="S215" s="26"/>
    </row>
    <row r="216" spans="3:19" x14ac:dyDescent="0.25">
      <c r="C216" s="39"/>
      <c r="G216"/>
      <c r="S216" s="26"/>
    </row>
    <row r="217" spans="3:19" x14ac:dyDescent="0.25">
      <c r="C217" s="39"/>
      <c r="G217"/>
      <c r="S217" s="26"/>
    </row>
    <row r="218" spans="3:19" x14ac:dyDescent="0.25">
      <c r="C218" s="39"/>
      <c r="G218"/>
      <c r="S218" s="26"/>
    </row>
    <row r="219" spans="3:19" x14ac:dyDescent="0.25">
      <c r="C219" s="39"/>
      <c r="G219"/>
      <c r="S219" s="26"/>
    </row>
    <row r="220" spans="3:19" x14ac:dyDescent="0.25">
      <c r="C220" s="39"/>
      <c r="G220"/>
      <c r="S220" s="26"/>
    </row>
    <row r="221" spans="3:19" x14ac:dyDescent="0.25">
      <c r="C221" s="39"/>
      <c r="G221"/>
      <c r="S221" s="26"/>
    </row>
    <row r="222" spans="3:19" x14ac:dyDescent="0.25">
      <c r="C222" s="39"/>
      <c r="G222"/>
      <c r="S222" s="26"/>
    </row>
    <row r="223" spans="3:19" x14ac:dyDescent="0.25">
      <c r="C223" s="39"/>
      <c r="G223"/>
      <c r="S223" s="26"/>
    </row>
    <row r="224" spans="3:19" x14ac:dyDescent="0.25">
      <c r="C224" s="39"/>
      <c r="G224"/>
      <c r="S224" s="26"/>
    </row>
    <row r="225" spans="3:19" x14ac:dyDescent="0.25">
      <c r="C225" s="39"/>
      <c r="G225"/>
      <c r="S225" s="26"/>
    </row>
    <row r="226" spans="3:19" x14ac:dyDescent="0.25">
      <c r="C226" s="39"/>
      <c r="G226"/>
      <c r="S226" s="26"/>
    </row>
    <row r="227" spans="3:19" x14ac:dyDescent="0.25">
      <c r="C227" s="39"/>
      <c r="G227"/>
      <c r="S227" s="26"/>
    </row>
    <row r="228" spans="3:19" x14ac:dyDescent="0.25">
      <c r="C228" s="39"/>
      <c r="G228"/>
      <c r="S228" s="26"/>
    </row>
    <row r="229" spans="3:19" x14ac:dyDescent="0.25">
      <c r="C229" s="39"/>
      <c r="G229"/>
      <c r="S229" s="26"/>
    </row>
    <row r="230" spans="3:19" x14ac:dyDescent="0.25">
      <c r="C230" s="39"/>
      <c r="G230"/>
      <c r="S230" s="26"/>
    </row>
    <row r="231" spans="3:19" x14ac:dyDescent="0.25">
      <c r="C231" s="39"/>
      <c r="G231"/>
      <c r="S231" s="26"/>
    </row>
    <row r="232" spans="3:19" x14ac:dyDescent="0.25">
      <c r="C232" s="39"/>
      <c r="G232"/>
      <c r="S232" s="26"/>
    </row>
    <row r="233" spans="3:19" x14ac:dyDescent="0.25">
      <c r="C233" s="39"/>
      <c r="G233"/>
      <c r="S233" s="26"/>
    </row>
    <row r="234" spans="3:19" x14ac:dyDescent="0.25">
      <c r="C234" s="39"/>
      <c r="G234"/>
      <c r="S234" s="26"/>
    </row>
    <row r="235" spans="3:19" x14ac:dyDescent="0.25">
      <c r="C235" s="39"/>
      <c r="G235"/>
      <c r="S235" s="26"/>
    </row>
    <row r="236" spans="3:19" x14ac:dyDescent="0.25">
      <c r="C236" s="39"/>
      <c r="G236"/>
      <c r="S236" s="26"/>
    </row>
    <row r="237" spans="3:19" x14ac:dyDescent="0.25">
      <c r="C237" s="39"/>
      <c r="G237"/>
      <c r="S237" s="26"/>
    </row>
    <row r="238" spans="3:19" x14ac:dyDescent="0.25">
      <c r="C238" s="39"/>
      <c r="G238"/>
      <c r="S238" s="26"/>
    </row>
    <row r="239" spans="3:19" x14ac:dyDescent="0.25">
      <c r="C239" s="39"/>
      <c r="G239"/>
      <c r="S239" s="26"/>
    </row>
    <row r="240" spans="3:19" x14ac:dyDescent="0.25">
      <c r="C240" s="39"/>
      <c r="G240"/>
      <c r="S240" s="26"/>
    </row>
    <row r="241" spans="3:19" x14ac:dyDescent="0.25">
      <c r="C241" s="39"/>
      <c r="G241"/>
      <c r="S241" s="26"/>
    </row>
    <row r="242" spans="3:19" x14ac:dyDescent="0.25">
      <c r="C242" s="39"/>
      <c r="G242"/>
      <c r="S242" s="26"/>
    </row>
    <row r="243" spans="3:19" x14ac:dyDescent="0.25">
      <c r="C243" s="39"/>
      <c r="G243"/>
      <c r="S243" s="26"/>
    </row>
    <row r="244" spans="3:19" x14ac:dyDescent="0.25">
      <c r="C244" s="39"/>
      <c r="G244"/>
      <c r="S244" s="26"/>
    </row>
    <row r="245" spans="3:19" x14ac:dyDescent="0.25">
      <c r="C245" s="39"/>
      <c r="G245"/>
      <c r="S245" s="26"/>
    </row>
    <row r="246" spans="3:19" x14ac:dyDescent="0.25">
      <c r="C246" s="39"/>
      <c r="G246"/>
      <c r="S246" s="26"/>
    </row>
    <row r="247" spans="3:19" x14ac:dyDescent="0.25">
      <c r="C247" s="39"/>
      <c r="G247"/>
      <c r="S247" s="26"/>
    </row>
    <row r="248" spans="3:19" x14ac:dyDescent="0.25">
      <c r="C248" s="39"/>
      <c r="G248"/>
      <c r="S248" s="26"/>
    </row>
    <row r="249" spans="3:19" x14ac:dyDescent="0.25">
      <c r="C249" s="39"/>
      <c r="G249"/>
      <c r="S249" s="26"/>
    </row>
    <row r="250" spans="3:19" x14ac:dyDescent="0.25">
      <c r="C250" s="39"/>
      <c r="G250"/>
      <c r="S250" s="26"/>
    </row>
    <row r="251" spans="3:19" x14ac:dyDescent="0.25">
      <c r="C251" s="39"/>
      <c r="G251"/>
      <c r="S251" s="26"/>
    </row>
    <row r="252" spans="3:19" x14ac:dyDescent="0.25">
      <c r="C252" s="39"/>
      <c r="G252"/>
      <c r="S252" s="26"/>
    </row>
    <row r="253" spans="3:19" x14ac:dyDescent="0.25">
      <c r="C253" s="39"/>
      <c r="G253"/>
      <c r="S253" s="26"/>
    </row>
    <row r="254" spans="3:19" x14ac:dyDescent="0.25">
      <c r="C254" s="39"/>
      <c r="G254"/>
    </row>
    <row r="255" spans="3:19" x14ac:dyDescent="0.25">
      <c r="C255" s="39"/>
      <c r="G255"/>
    </row>
    <row r="256" spans="3:19" x14ac:dyDescent="0.25">
      <c r="C256" s="39"/>
      <c r="G256"/>
    </row>
    <row r="257" spans="3:7" x14ac:dyDescent="0.25">
      <c r="C257" s="39"/>
      <c r="G257"/>
    </row>
    <row r="258" spans="3:7" x14ac:dyDescent="0.25">
      <c r="C258" s="39"/>
      <c r="G258"/>
    </row>
    <row r="259" spans="3:7" x14ac:dyDescent="0.25">
      <c r="C259" s="39"/>
      <c r="G259"/>
    </row>
    <row r="260" spans="3:7" x14ac:dyDescent="0.25">
      <c r="C260" s="39"/>
      <c r="G260"/>
    </row>
  </sheetData>
  <mergeCells count="1">
    <mergeCell ref="I8:K8"/>
  </mergeCells>
  <phoneticPr fontId="19" type="noConversion"/>
  <pageMargins left="0.7" right="0.7" top="0.75" bottom="0.75" header="0.3" footer="0.3"/>
  <pageSetup scale="61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Andrew</cp:lastModifiedBy>
  <cp:lastPrinted>2015-10-03T12:50:32Z</cp:lastPrinted>
  <dcterms:created xsi:type="dcterms:W3CDTF">2013-10-12T09:49:55Z</dcterms:created>
  <dcterms:modified xsi:type="dcterms:W3CDTF">2016-09-07T18:02:48Z</dcterms:modified>
</cp:coreProperties>
</file>