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8195" windowHeight="8925"/>
  </bookViews>
  <sheets>
    <sheet name="City" sheetId="1" r:id="rId1"/>
  </sheets>
  <definedNames>
    <definedName name="_xlnm.Print_Area" localSheetId="0">City!$A$1:$O$155</definedName>
    <definedName name="table" localSheetId="0">City!$U$3:$V$75</definedName>
  </definedNames>
  <calcPr calcId="124519"/>
</workbook>
</file>

<file path=xl/calcChain.xml><?xml version="1.0" encoding="utf-8"?>
<calcChain xmlns="http://schemas.openxmlformats.org/spreadsheetml/2006/main">
  <c r="H28" i="1"/>
  <c r="H29"/>
  <c r="H30"/>
  <c r="H31"/>
  <c r="H32"/>
  <c r="H33"/>
  <c r="L27"/>
  <c r="M27"/>
  <c r="L28"/>
  <c r="M28"/>
  <c r="H27"/>
  <c r="H11" l="1"/>
  <c r="H12"/>
  <c r="H13"/>
  <c r="H14"/>
  <c r="H15"/>
  <c r="H16"/>
  <c r="H17"/>
  <c r="H18"/>
  <c r="H19"/>
  <c r="H20"/>
  <c r="H21"/>
  <c r="H22"/>
  <c r="H23"/>
  <c r="H24"/>
  <c r="H25"/>
  <c r="H26"/>
  <c r="H10"/>
  <c r="J10"/>
  <c r="K10"/>
  <c r="K11"/>
  <c r="K12"/>
  <c r="K13"/>
  <c r="K14"/>
  <c r="K15"/>
  <c r="K16"/>
  <c r="K17"/>
  <c r="K18"/>
  <c r="J19"/>
  <c r="K19"/>
  <c r="J20"/>
  <c r="K20"/>
  <c r="J21"/>
  <c r="K21"/>
  <c r="J22"/>
  <c r="K22"/>
  <c r="J23"/>
  <c r="K23"/>
  <c r="J24"/>
  <c r="K24"/>
  <c r="J25"/>
  <c r="K25"/>
  <c r="K26"/>
  <c r="J27"/>
  <c r="K27"/>
  <c r="J28"/>
  <c r="K28"/>
  <c r="J29"/>
  <c r="K29"/>
  <c r="K30"/>
  <c r="J31"/>
  <c r="K31"/>
  <c r="J32"/>
  <c r="K32"/>
  <c r="J33"/>
  <c r="K33"/>
  <c r="N10" l="1"/>
  <c r="O10" s="1"/>
  <c r="N11"/>
  <c r="N12"/>
  <c r="O12" s="1"/>
  <c r="N13"/>
  <c r="O13" s="1"/>
  <c r="N14"/>
  <c r="O14" s="1"/>
  <c r="N15"/>
  <c r="N16"/>
  <c r="N17"/>
  <c r="O17" s="1"/>
  <c r="N18"/>
  <c r="O18" s="1"/>
  <c r="N19"/>
  <c r="O19" s="1"/>
  <c r="I19" s="1"/>
  <c r="N20"/>
  <c r="N21"/>
  <c r="N22"/>
  <c r="O22" s="1"/>
  <c r="I22" s="1"/>
  <c r="N23"/>
  <c r="N24"/>
  <c r="N25"/>
  <c r="N26"/>
  <c r="N27"/>
  <c r="N28"/>
  <c r="N29"/>
  <c r="N30"/>
  <c r="N31"/>
  <c r="N32"/>
  <c r="N33"/>
  <c r="L11"/>
  <c r="L10"/>
  <c r="M10"/>
  <c r="M11"/>
  <c r="M12"/>
  <c r="M13"/>
  <c r="M14"/>
  <c r="M15"/>
  <c r="M16"/>
  <c r="M17"/>
  <c r="M18"/>
  <c r="M19"/>
  <c r="M20"/>
  <c r="M21"/>
  <c r="M22"/>
  <c r="M23"/>
  <c r="M24"/>
  <c r="M25"/>
  <c r="M26"/>
  <c r="M29"/>
  <c r="M30"/>
  <c r="M31"/>
  <c r="M32"/>
  <c r="M33"/>
  <c r="L12"/>
  <c r="L13"/>
  <c r="L14"/>
  <c r="L15"/>
  <c r="L16"/>
  <c r="L17"/>
  <c r="L18"/>
  <c r="L19"/>
  <c r="L20"/>
  <c r="L21"/>
  <c r="L22"/>
  <c r="L23"/>
  <c r="L24"/>
  <c r="L25"/>
  <c r="L26"/>
  <c r="L29"/>
  <c r="L30"/>
  <c r="L31"/>
  <c r="L32"/>
  <c r="L33"/>
  <c r="I10" l="1"/>
  <c r="I18"/>
  <c r="J18"/>
  <c r="I17"/>
  <c r="J17"/>
  <c r="I12"/>
  <c r="J12"/>
  <c r="I13"/>
  <c r="J13"/>
  <c r="I14"/>
  <c r="J14"/>
  <c r="O30"/>
  <c r="I30" s="1"/>
  <c r="O28"/>
  <c r="I28" s="1"/>
  <c r="O33"/>
  <c r="I33" s="1"/>
  <c r="O29"/>
  <c r="I29" s="1"/>
  <c r="O25"/>
  <c r="I25" s="1"/>
  <c r="O26"/>
  <c r="O31"/>
  <c r="I31" s="1"/>
  <c r="O24"/>
  <c r="I24" s="1"/>
  <c r="O15"/>
  <c r="O27"/>
  <c r="I27" s="1"/>
  <c r="O20"/>
  <c r="I20" s="1"/>
  <c r="O11"/>
  <c r="O32"/>
  <c r="I32" s="1"/>
  <c r="O23"/>
  <c r="I23" s="1"/>
  <c r="O21"/>
  <c r="I21" s="1"/>
  <c r="O16"/>
  <c r="B7" l="1"/>
  <c r="H5"/>
  <c r="I26"/>
  <c r="J26"/>
  <c r="J30"/>
  <c r="I16"/>
  <c r="J16"/>
  <c r="I11"/>
  <c r="J11"/>
  <c r="I15"/>
  <c r="J15"/>
  <c r="H3" l="1"/>
  <c r="H4"/>
</calcChain>
</file>

<file path=xl/sharedStrings.xml><?xml version="1.0" encoding="utf-8"?>
<sst xmlns="http://schemas.openxmlformats.org/spreadsheetml/2006/main" count="51" uniqueCount="26">
  <si>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</si>
  <si>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</si>
  <si>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</si>
  <si>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</si>
  <si>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</si>
  <si>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</si>
  <si>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</si>
  <si>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</si>
  <si>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</si>
  <si>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</si>
  <si>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</si>
  <si>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</si>
  <si>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</si>
  <si>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</si>
  <si>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</si>
  <si>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</si>
  <si>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</si>
  <si>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</si>
  <si>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</si>
  <si>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</si>
  <si>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Duration (hrs)</t>
  </si>
  <si>
    <t>Cost (£)</t>
  </si>
  <si>
    <t>city</t>
  </si>
  <si>
    <t>Total (£)</t>
  </si>
  <si>
    <t>Ergo Booker Summary: 01-04-17 to 31-06-17</t>
  </si>
  <si>
    <t>CCRC</t>
  </si>
</sst>
</file>

<file path=xl/styles.xml><?xml version="1.0" encoding="utf-8"?>
<styleSheet xmlns="http://schemas.openxmlformats.org/spreadsheetml/2006/main">
  <numFmts count="1">
    <numFmt numFmtId="44" formatCode="_-&quot;£&quot;* #,##0.00_-;\-&quot;£&quot;* #,##0.00_-;_-&quot;£&quot;* &quot;-&quot;??_-;_-@_-"/>
  </numFmts>
  <fonts count="42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5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2" fillId="23" borderId="7" applyNumberFormat="0" applyFon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/>
    <xf numFmtId="0" fontId="1" fillId="0" borderId="0"/>
    <xf numFmtId="0" fontId="25" fillId="0" borderId="0" applyNumberFormat="0" applyFill="0" applyBorder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8" fillId="0" borderId="27" applyNumberFormat="0" applyFill="0" applyAlignment="0" applyProtection="0"/>
    <xf numFmtId="0" fontId="28" fillId="0" borderId="0" applyNumberFormat="0" applyFill="0" applyBorder="0" applyAlignment="0" applyProtection="0"/>
    <xf numFmtId="0" fontId="29" fillId="24" borderId="0" applyNumberFormat="0" applyBorder="0" applyAlignment="0" applyProtection="0"/>
    <xf numFmtId="0" fontId="30" fillId="25" borderId="0" applyNumberFormat="0" applyBorder="0" applyAlignment="0" applyProtection="0"/>
    <xf numFmtId="0" fontId="31" fillId="26" borderId="0" applyNumberFormat="0" applyBorder="0" applyAlignment="0" applyProtection="0"/>
    <xf numFmtId="0" fontId="32" fillId="27" borderId="28" applyNumberFormat="0" applyAlignment="0" applyProtection="0"/>
    <xf numFmtId="0" fontId="33" fillId="28" borderId="29" applyNumberFormat="0" applyAlignment="0" applyProtection="0"/>
    <xf numFmtId="0" fontId="34" fillId="28" borderId="28" applyNumberFormat="0" applyAlignment="0" applyProtection="0"/>
    <xf numFmtId="0" fontId="35" fillId="0" borderId="30" applyNumberFormat="0" applyFill="0" applyAlignment="0" applyProtection="0"/>
    <xf numFmtId="0" fontId="36" fillId="29" borderId="31" applyNumberFormat="0" applyAlignment="0" applyProtection="0"/>
    <xf numFmtId="0" fontId="37" fillId="0" borderId="0" applyNumberFormat="0" applyFill="0" applyBorder="0" applyAlignment="0" applyProtection="0"/>
    <xf numFmtId="0" fontId="1" fillId="30" borderId="32" applyNumberFormat="0" applyFont="0" applyAlignment="0" applyProtection="0"/>
    <xf numFmtId="0" fontId="38" fillId="0" borderId="0" applyNumberFormat="0" applyFill="0" applyBorder="0" applyAlignment="0" applyProtection="0"/>
    <xf numFmtId="0" fontId="39" fillId="0" borderId="33" applyNumberFormat="0" applyFill="0" applyAlignment="0" applyProtection="0"/>
    <xf numFmtId="0" fontId="40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0" fillId="34" borderId="0" applyNumberFormat="0" applyBorder="0" applyAlignment="0" applyProtection="0"/>
    <xf numFmtId="0" fontId="4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0" fillId="38" borderId="0" applyNumberFormat="0" applyBorder="0" applyAlignment="0" applyProtection="0"/>
    <xf numFmtId="0" fontId="40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40" fillId="42" borderId="0" applyNumberFormat="0" applyBorder="0" applyAlignment="0" applyProtection="0"/>
    <xf numFmtId="0" fontId="40" fillId="43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40" fillId="46" borderId="0" applyNumberFormat="0" applyBorder="0" applyAlignment="0" applyProtection="0"/>
    <xf numFmtId="0" fontId="40" fillId="47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40" fillId="50" borderId="0" applyNumberFormat="0" applyBorder="0" applyAlignment="0" applyProtection="0"/>
    <xf numFmtId="0" fontId="40" fillId="51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40" fillId="54" borderId="0" applyNumberFormat="0" applyBorder="0" applyAlignment="0" applyProtection="0"/>
  </cellStyleXfs>
  <cellXfs count="41">
    <xf numFmtId="0" fontId="0" fillId="0" borderId="0" xfId="0"/>
    <xf numFmtId="0" fontId="20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2" fillId="0" borderId="0" xfId="0" applyFont="1"/>
    <xf numFmtId="20" fontId="2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7" fillId="0" borderId="15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0" xfId="0" applyFont="1"/>
    <xf numFmtId="0" fontId="0" fillId="0" borderId="0" xfId="0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1" fillId="0" borderId="21" xfId="0" applyNumberFormat="1" applyFont="1" applyBorder="1"/>
    <xf numFmtId="44" fontId="21" fillId="0" borderId="19" xfId="0" applyNumberFormat="1" applyFont="1" applyBorder="1"/>
    <xf numFmtId="44" fontId="21" fillId="0" borderId="22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41" fillId="0" borderId="23" xfId="0" applyFont="1" applyBorder="1"/>
    <xf numFmtId="44" fontId="41" fillId="0" borderId="24" xfId="0" applyNumberFormat="1" applyFont="1" applyBorder="1"/>
    <xf numFmtId="0" fontId="22" fillId="0" borderId="0" xfId="0" applyFont="1" applyAlignment="1">
      <alignment horizontal="center"/>
    </xf>
    <xf numFmtId="0" fontId="0" fillId="0" borderId="1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4" xfId="0" applyBorder="1" applyAlignment="1">
      <alignment horizontal="left"/>
    </xf>
    <xf numFmtId="14" fontId="0" fillId="0" borderId="0" xfId="0" applyNumberFormat="1"/>
    <xf numFmtId="20" fontId="0" fillId="0" borderId="0" xfId="0" applyNumberFormat="1" applyBorder="1" applyAlignment="1">
      <alignment horizontal="center"/>
    </xf>
    <xf numFmtId="0" fontId="17" fillId="0" borderId="0" xfId="0" applyFont="1" applyAlignment="1">
      <alignment horizontal="center"/>
    </xf>
  </cellXfs>
  <cellStyles count="85">
    <cellStyle name="20% - Accent1" xfId="1" builtinId="30" customBuiltin="1"/>
    <cellStyle name="20% - Accent1 2" xfId="62"/>
    <cellStyle name="20% - Accent2" xfId="2" builtinId="34" customBuiltin="1"/>
    <cellStyle name="20% - Accent2 2" xfId="66"/>
    <cellStyle name="20% - Accent3" xfId="3" builtinId="38" customBuiltin="1"/>
    <cellStyle name="20% - Accent3 2" xfId="70"/>
    <cellStyle name="20% - Accent4" xfId="4" builtinId="42" customBuiltin="1"/>
    <cellStyle name="20% - Accent4 2" xfId="74"/>
    <cellStyle name="20% - Accent5" xfId="5" builtinId="46" customBuiltin="1"/>
    <cellStyle name="20% - Accent5 2" xfId="78"/>
    <cellStyle name="20% - Accent6" xfId="6" builtinId="50" customBuiltin="1"/>
    <cellStyle name="20% - Accent6 2" xfId="82"/>
    <cellStyle name="40% - Accent1" xfId="7" builtinId="31" customBuiltin="1"/>
    <cellStyle name="40% - Accent1 2" xfId="63"/>
    <cellStyle name="40% - Accent2" xfId="8" builtinId="35" customBuiltin="1"/>
    <cellStyle name="40% - Accent2 2" xfId="67"/>
    <cellStyle name="40% - Accent3" xfId="9" builtinId="39" customBuiltin="1"/>
    <cellStyle name="40% - Accent3 2" xfId="71"/>
    <cellStyle name="40% - Accent4" xfId="10" builtinId="43" customBuiltin="1"/>
    <cellStyle name="40% - Accent4 2" xfId="75"/>
    <cellStyle name="40% - Accent5" xfId="11" builtinId="47" customBuiltin="1"/>
    <cellStyle name="40% - Accent5 2" xfId="79"/>
    <cellStyle name="40% - Accent6" xfId="12" builtinId="51" customBuiltin="1"/>
    <cellStyle name="40% - Accent6 2" xfId="83"/>
    <cellStyle name="60% - Accent1" xfId="13" builtinId="32" customBuiltin="1"/>
    <cellStyle name="60% - Accent1 2" xfId="64"/>
    <cellStyle name="60% - Accent2" xfId="14" builtinId="36" customBuiltin="1"/>
    <cellStyle name="60% - Accent2 2" xfId="68"/>
    <cellStyle name="60% - Accent3" xfId="15" builtinId="40" customBuiltin="1"/>
    <cellStyle name="60% - Accent3 2" xfId="72"/>
    <cellStyle name="60% - Accent4" xfId="16" builtinId="44" customBuiltin="1"/>
    <cellStyle name="60% - Accent4 2" xfId="76"/>
    <cellStyle name="60% - Accent5" xfId="17" builtinId="48" customBuiltin="1"/>
    <cellStyle name="60% - Accent5 2" xfId="80"/>
    <cellStyle name="60% - Accent6" xfId="18" builtinId="52" customBuiltin="1"/>
    <cellStyle name="60% - Accent6 2" xfId="84"/>
    <cellStyle name="Accent1" xfId="19" builtinId="29" customBuiltin="1"/>
    <cellStyle name="Accent1 2" xfId="61"/>
    <cellStyle name="Accent2" xfId="20" builtinId="33" customBuiltin="1"/>
    <cellStyle name="Accent2 2" xfId="65"/>
    <cellStyle name="Accent3" xfId="21" builtinId="37" customBuiltin="1"/>
    <cellStyle name="Accent3 2" xfId="69"/>
    <cellStyle name="Accent4" xfId="22" builtinId="41" customBuiltin="1"/>
    <cellStyle name="Accent4 2" xfId="73"/>
    <cellStyle name="Accent5" xfId="23" builtinId="45" customBuiltin="1"/>
    <cellStyle name="Accent5 2" xfId="77"/>
    <cellStyle name="Accent6" xfId="24" builtinId="49" customBuiltin="1"/>
    <cellStyle name="Accent6 2" xfId="81"/>
    <cellStyle name="Bad" xfId="25" builtinId="27" customBuiltin="1"/>
    <cellStyle name="Bad 2" xfId="50"/>
    <cellStyle name="Calculation" xfId="26" builtinId="22" customBuiltin="1"/>
    <cellStyle name="Calculation 2" xfId="54"/>
    <cellStyle name="Check Cell" xfId="27" builtinId="23" customBuiltin="1"/>
    <cellStyle name="Check Cell 2" xfId="56"/>
    <cellStyle name="Explanatory Text" xfId="28" builtinId="53" customBuiltin="1"/>
    <cellStyle name="Explanatory Text 2" xfId="59"/>
    <cellStyle name="Good" xfId="29" builtinId="26" customBuiltin="1"/>
    <cellStyle name="Good 2" xfId="49"/>
    <cellStyle name="Heading 1" xfId="30" builtinId="16" customBuiltin="1"/>
    <cellStyle name="Heading 1 2" xfId="45"/>
    <cellStyle name="Heading 2" xfId="31" builtinId="17" customBuiltin="1"/>
    <cellStyle name="Heading 2 2" xfId="46"/>
    <cellStyle name="Heading 3" xfId="32" builtinId="18" customBuiltin="1"/>
    <cellStyle name="Heading 3 2" xfId="47"/>
    <cellStyle name="Heading 4" xfId="33" builtinId="19" customBuiltin="1"/>
    <cellStyle name="Heading 4 2" xfId="48"/>
    <cellStyle name="Input" xfId="34" builtinId="20" customBuiltin="1"/>
    <cellStyle name="Input 2" xfId="52"/>
    <cellStyle name="Linked Cell" xfId="35" builtinId="24" customBuiltin="1"/>
    <cellStyle name="Linked Cell 2" xfId="55"/>
    <cellStyle name="Neutral" xfId="36" builtinId="28" customBuiltin="1"/>
    <cellStyle name="Neutral 2" xfId="51"/>
    <cellStyle name="Normal" xfId="0" builtinId="0"/>
    <cellStyle name="Normal 2" xfId="42"/>
    <cellStyle name="Normal 3" xfId="43"/>
    <cellStyle name="Note" xfId="37" builtinId="10" customBuiltin="1"/>
    <cellStyle name="Note 2" xfId="58"/>
    <cellStyle name="Output" xfId="38" builtinId="21" customBuiltin="1"/>
    <cellStyle name="Output 2" xfId="53"/>
    <cellStyle name="Title" xfId="39" builtinId="15" customBuiltin="1"/>
    <cellStyle name="Title 2" xfId="44"/>
    <cellStyle name="Total" xfId="40" builtinId="25" customBuiltin="1"/>
    <cellStyle name="Total 2" xfId="60"/>
    <cellStyle name="Warning Text" xfId="41" builtinId="11" customBuiltin="1"/>
    <cellStyle name="Warning Text 2" xfId="5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0"/>
  <sheetViews>
    <sheetView tabSelected="1" view="pageBreakPreview" topLeftCell="B1" zoomScale="90" zoomScaleNormal="85" zoomScaleSheetLayoutView="90" workbookViewId="0">
      <selection activeCell="M4" sqref="M4"/>
    </sheetView>
  </sheetViews>
  <sheetFormatPr defaultRowHeight="15"/>
  <cols>
    <col min="2" max="2" width="11.28515625" bestFit="1" customWidth="1"/>
    <col min="3" max="3" width="14.28515625" style="19" customWidth="1"/>
    <col min="4" max="6" width="9.140625" customWidth="1"/>
    <col min="7" max="7" width="11.85546875" style="11" customWidth="1"/>
    <col min="8" max="8" width="10.42578125" style="11" customWidth="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3.42578125" style="11" bestFit="1" customWidth="1"/>
    <col min="15" max="15" width="12.85546875" style="11" customWidth="1"/>
    <col min="16" max="17" width="9.140625" style="11"/>
    <col min="21" max="23" width="9.140625" customWidth="1"/>
  </cols>
  <sheetData>
    <row r="1" spans="1:25" ht="18.75">
      <c r="A1" s="1" t="s">
        <v>24</v>
      </c>
      <c r="G1"/>
      <c r="H1"/>
      <c r="I1"/>
      <c r="J1"/>
      <c r="K1"/>
      <c r="L1"/>
      <c r="M1"/>
      <c r="N1"/>
      <c r="O1"/>
      <c r="P1"/>
      <c r="Q1"/>
      <c r="Y1" s="2"/>
    </row>
    <row r="2" spans="1:25">
      <c r="G2"/>
      <c r="H2"/>
      <c r="I2"/>
      <c r="J2"/>
      <c r="K2"/>
      <c r="L2"/>
      <c r="M2"/>
      <c r="N2"/>
      <c r="O2"/>
      <c r="P2"/>
      <c r="Q2"/>
      <c r="Y2" s="3"/>
    </row>
    <row r="3" spans="1:25">
      <c r="A3" s="4" t="s">
        <v>0</v>
      </c>
      <c r="B3" s="5" t="s">
        <v>1</v>
      </c>
      <c r="C3" s="35" t="s">
        <v>4</v>
      </c>
      <c r="D3" s="6"/>
      <c r="E3" s="6"/>
      <c r="F3" s="6"/>
      <c r="G3" s="6"/>
      <c r="H3" s="27">
        <f>SUM(I10:I155)</f>
        <v>134</v>
      </c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>
      <c r="A4" s="9" t="s">
        <v>2</v>
      </c>
      <c r="B4" s="10" t="s">
        <v>3</v>
      </c>
      <c r="C4" s="36" t="s">
        <v>7</v>
      </c>
      <c r="D4" s="11"/>
      <c r="E4" s="11"/>
      <c r="F4" s="11"/>
      <c r="H4" s="28">
        <f>SUM(J10:J103)</f>
        <v>0</v>
      </c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>
      <c r="A5" s="12" t="s">
        <v>5</v>
      </c>
      <c r="B5" s="13" t="s">
        <v>6</v>
      </c>
      <c r="C5" s="37" t="s">
        <v>8</v>
      </c>
      <c r="D5" s="13"/>
      <c r="E5" s="13"/>
      <c r="F5" s="13"/>
      <c r="G5" s="13"/>
      <c r="H5" s="29">
        <f>SUM(K10:K131)</f>
        <v>0</v>
      </c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>
      <c r="A7" s="32" t="s">
        <v>9</v>
      </c>
      <c r="B7" s="33">
        <f>SUM(O10:O155)</f>
        <v>134</v>
      </c>
      <c r="C7" s="34"/>
      <c r="D7" s="30"/>
      <c r="E7" s="30"/>
      <c r="F7" s="30"/>
      <c r="G7" s="30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>
      <c r="A8" s="30"/>
      <c r="B8" s="30"/>
      <c r="C8" s="34"/>
      <c r="D8" s="30"/>
      <c r="E8" s="30"/>
      <c r="F8" s="30"/>
      <c r="G8" s="30"/>
      <c r="H8"/>
      <c r="I8" s="40" t="s">
        <v>21</v>
      </c>
      <c r="J8" s="40"/>
      <c r="K8" s="40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>
      <c r="A9" s="31" t="s">
        <v>10</v>
      </c>
      <c r="B9" s="31" t="s">
        <v>11</v>
      </c>
      <c r="C9" s="31" t="s">
        <v>12</v>
      </c>
      <c r="D9" s="31" t="s">
        <v>13</v>
      </c>
      <c r="E9" s="31" t="s">
        <v>14</v>
      </c>
      <c r="F9" s="31" t="s">
        <v>17</v>
      </c>
      <c r="G9" s="31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20</v>
      </c>
      <c r="O9" s="14" t="s">
        <v>23</v>
      </c>
      <c r="U9" s="7">
        <v>6</v>
      </c>
      <c r="V9" s="8">
        <v>0.3125</v>
      </c>
    </row>
    <row r="10" spans="1:25">
      <c r="B10" t="s">
        <v>22</v>
      </c>
      <c r="C10" s="38">
        <v>42920</v>
      </c>
      <c r="D10">
        <v>50</v>
      </c>
      <c r="E10">
        <v>51</v>
      </c>
      <c r="F10">
        <v>0</v>
      </c>
      <c r="G10">
        <v>0</v>
      </c>
      <c r="H10" s="22">
        <f t="shared" ref="H10:H33" si="0">IF(G10&lt;13,G10-F10+1,IF(F10=G10,0,7-F10+1))</f>
        <v>1</v>
      </c>
      <c r="I10" s="23">
        <f t="shared" ref="I10:I33" si="1">IF(F10&lt;8,O10,0)</f>
        <v>1</v>
      </c>
      <c r="J10" s="24">
        <f t="shared" ref="J10:J20" si="2">IF(F10&gt;7,IF(F10&lt;13,O10,0),0)</f>
        <v>0</v>
      </c>
      <c r="K10" s="25">
        <f t="shared" ref="K10:K20" si="3">IF(F10&gt;12,O10,0)</f>
        <v>0</v>
      </c>
      <c r="L10" s="20">
        <f>VLOOKUP(D10,table,2,FALSE)</f>
        <v>0.77083333333333404</v>
      </c>
      <c r="M10" s="21">
        <f t="shared" ref="M10:M20" si="4">VLOOKUP(E10+1,table,2,)</f>
        <v>0.79166666666666796</v>
      </c>
      <c r="N10" s="22">
        <f t="shared" ref="N10:N20" si="5">(E10-D10+1)/4</f>
        <v>0.5</v>
      </c>
      <c r="O10" s="19">
        <f t="shared" ref="O10:O33" si="6">IF(G10&lt;13,H10*N10*2,IF(G10&gt;12, 25, 0))</f>
        <v>1</v>
      </c>
      <c r="P10"/>
      <c r="Q10"/>
      <c r="U10" s="7">
        <v>7</v>
      </c>
      <c r="V10" s="8">
        <v>0.32291666666666702</v>
      </c>
    </row>
    <row r="11" spans="1:25">
      <c r="B11" t="s">
        <v>25</v>
      </c>
      <c r="C11" s="38">
        <v>42921</v>
      </c>
      <c r="D11">
        <v>50</v>
      </c>
      <c r="E11">
        <v>53</v>
      </c>
      <c r="F11">
        <v>0</v>
      </c>
      <c r="G11">
        <v>3</v>
      </c>
      <c r="H11" s="22">
        <f t="shared" si="0"/>
        <v>4</v>
      </c>
      <c r="I11" s="23">
        <f t="shared" si="1"/>
        <v>8</v>
      </c>
      <c r="J11" s="24">
        <f t="shared" si="2"/>
        <v>0</v>
      </c>
      <c r="K11" s="25">
        <f t="shared" si="3"/>
        <v>0</v>
      </c>
      <c r="L11" s="20">
        <f>VLOOKUP(D11,table,2,)</f>
        <v>0.77083333333333404</v>
      </c>
      <c r="M11" s="21">
        <f t="shared" si="4"/>
        <v>0.812500000000001</v>
      </c>
      <c r="N11" s="22">
        <f t="shared" si="5"/>
        <v>1</v>
      </c>
      <c r="O11" s="19">
        <f t="shared" si="6"/>
        <v>8</v>
      </c>
      <c r="P11"/>
      <c r="Q11"/>
      <c r="U11" s="7">
        <v>8</v>
      </c>
      <c r="V11" s="8">
        <v>0.33333333333333298</v>
      </c>
    </row>
    <row r="12" spans="1:25">
      <c r="B12" t="s">
        <v>25</v>
      </c>
      <c r="C12" s="38">
        <v>42928</v>
      </c>
      <c r="D12">
        <v>50</v>
      </c>
      <c r="E12">
        <v>53</v>
      </c>
      <c r="F12">
        <v>0</v>
      </c>
      <c r="G12">
        <v>0</v>
      </c>
      <c r="H12" s="22">
        <f t="shared" si="0"/>
        <v>1</v>
      </c>
      <c r="I12" s="23">
        <f t="shared" si="1"/>
        <v>2</v>
      </c>
      <c r="J12" s="24">
        <f t="shared" si="2"/>
        <v>0</v>
      </c>
      <c r="K12" s="25">
        <f t="shared" si="3"/>
        <v>0</v>
      </c>
      <c r="L12" s="20">
        <f t="shared" ref="L12:L20" si="7">VLOOKUP(D12,table,2,)</f>
        <v>0.77083333333333404</v>
      </c>
      <c r="M12" s="21">
        <f t="shared" si="4"/>
        <v>0.812500000000001</v>
      </c>
      <c r="N12" s="22">
        <f t="shared" si="5"/>
        <v>1</v>
      </c>
      <c r="O12" s="19">
        <f t="shared" si="6"/>
        <v>2</v>
      </c>
      <c r="P12"/>
      <c r="Q12"/>
      <c r="U12" s="7">
        <v>9</v>
      </c>
      <c r="V12" s="8">
        <v>0.34375</v>
      </c>
    </row>
    <row r="13" spans="1:25">
      <c r="B13" t="s">
        <v>25</v>
      </c>
      <c r="C13" s="38">
        <v>42941</v>
      </c>
      <c r="D13">
        <v>54</v>
      </c>
      <c r="E13">
        <v>57</v>
      </c>
      <c r="F13">
        <v>0</v>
      </c>
      <c r="G13">
        <v>4</v>
      </c>
      <c r="H13" s="22">
        <f t="shared" si="0"/>
        <v>5</v>
      </c>
      <c r="I13" s="23">
        <f t="shared" si="1"/>
        <v>10</v>
      </c>
      <c r="J13" s="24">
        <f t="shared" si="2"/>
        <v>0</v>
      </c>
      <c r="K13" s="25">
        <f t="shared" si="3"/>
        <v>0</v>
      </c>
      <c r="L13" s="20">
        <f t="shared" si="7"/>
        <v>0.812500000000001</v>
      </c>
      <c r="M13" s="21">
        <f t="shared" si="4"/>
        <v>0.85416666666666796</v>
      </c>
      <c r="N13" s="22">
        <f t="shared" si="5"/>
        <v>1</v>
      </c>
      <c r="O13" s="19">
        <f t="shared" si="6"/>
        <v>10</v>
      </c>
      <c r="P13"/>
      <c r="Q13"/>
      <c r="U13" s="7">
        <v>10</v>
      </c>
      <c r="V13" s="8">
        <v>0.35416666666666702</v>
      </c>
    </row>
    <row r="14" spans="1:25">
      <c r="B14" t="s">
        <v>25</v>
      </c>
      <c r="C14" s="38">
        <v>42948</v>
      </c>
      <c r="D14">
        <v>54</v>
      </c>
      <c r="E14">
        <v>57</v>
      </c>
      <c r="F14">
        <v>0</v>
      </c>
      <c r="G14">
        <v>3</v>
      </c>
      <c r="H14" s="22">
        <f t="shared" si="0"/>
        <v>4</v>
      </c>
      <c r="I14" s="23">
        <f t="shared" si="1"/>
        <v>8</v>
      </c>
      <c r="J14" s="24">
        <f t="shared" si="2"/>
        <v>0</v>
      </c>
      <c r="K14" s="25">
        <f t="shared" si="3"/>
        <v>0</v>
      </c>
      <c r="L14" s="20">
        <f t="shared" si="7"/>
        <v>0.812500000000001</v>
      </c>
      <c r="M14" s="21">
        <f t="shared" si="4"/>
        <v>0.85416666666666796</v>
      </c>
      <c r="N14" s="22">
        <f t="shared" si="5"/>
        <v>1</v>
      </c>
      <c r="O14" s="19">
        <f t="shared" si="6"/>
        <v>8</v>
      </c>
      <c r="P14"/>
      <c r="Q14"/>
      <c r="U14" s="7">
        <v>11</v>
      </c>
      <c r="V14" s="8">
        <v>0.36458333333333398</v>
      </c>
    </row>
    <row r="15" spans="1:25">
      <c r="B15" t="s">
        <v>25</v>
      </c>
      <c r="C15" s="38">
        <v>42955</v>
      </c>
      <c r="D15">
        <v>54</v>
      </c>
      <c r="E15">
        <v>57</v>
      </c>
      <c r="F15">
        <v>0</v>
      </c>
      <c r="G15">
        <v>0</v>
      </c>
      <c r="H15" s="22">
        <f t="shared" si="0"/>
        <v>1</v>
      </c>
      <c r="I15" s="23">
        <f t="shared" si="1"/>
        <v>2</v>
      </c>
      <c r="J15" s="24">
        <f t="shared" si="2"/>
        <v>0</v>
      </c>
      <c r="K15" s="25">
        <f t="shared" si="3"/>
        <v>0</v>
      </c>
      <c r="L15" s="20">
        <f t="shared" si="7"/>
        <v>0.812500000000001</v>
      </c>
      <c r="M15" s="21">
        <f t="shared" si="4"/>
        <v>0.85416666666666796</v>
      </c>
      <c r="N15" s="22">
        <f t="shared" si="5"/>
        <v>1</v>
      </c>
      <c r="O15" s="19">
        <f t="shared" si="6"/>
        <v>2</v>
      </c>
      <c r="P15"/>
      <c r="Q15"/>
      <c r="U15" s="7">
        <v>12</v>
      </c>
      <c r="V15" s="8">
        <v>0.375</v>
      </c>
    </row>
    <row r="16" spans="1:25">
      <c r="B16" t="s">
        <v>25</v>
      </c>
      <c r="C16" s="38">
        <v>42962</v>
      </c>
      <c r="D16">
        <v>50</v>
      </c>
      <c r="E16">
        <v>53</v>
      </c>
      <c r="F16">
        <v>0</v>
      </c>
      <c r="G16">
        <v>0</v>
      </c>
      <c r="H16" s="22">
        <f t="shared" si="0"/>
        <v>1</v>
      </c>
      <c r="I16" s="23">
        <f t="shared" si="1"/>
        <v>2</v>
      </c>
      <c r="J16" s="24">
        <f t="shared" si="2"/>
        <v>0</v>
      </c>
      <c r="K16" s="25">
        <f t="shared" si="3"/>
        <v>0</v>
      </c>
      <c r="L16" s="20">
        <f t="shared" si="7"/>
        <v>0.77083333333333404</v>
      </c>
      <c r="M16" s="21">
        <f t="shared" si="4"/>
        <v>0.812500000000001</v>
      </c>
      <c r="N16" s="22">
        <f t="shared" si="5"/>
        <v>1</v>
      </c>
      <c r="O16" s="19">
        <f t="shared" si="6"/>
        <v>2</v>
      </c>
      <c r="P16"/>
      <c r="Q16"/>
      <c r="U16" s="7">
        <v>13</v>
      </c>
      <c r="V16" s="8">
        <v>0.38541666666666702</v>
      </c>
    </row>
    <row r="17" spans="2:22">
      <c r="B17" t="s">
        <v>25</v>
      </c>
      <c r="C17" s="38">
        <v>42970</v>
      </c>
      <c r="D17">
        <v>50</v>
      </c>
      <c r="E17">
        <v>53</v>
      </c>
      <c r="F17">
        <v>0</v>
      </c>
      <c r="G17">
        <v>2</v>
      </c>
      <c r="H17" s="22">
        <f t="shared" si="0"/>
        <v>3</v>
      </c>
      <c r="I17" s="23">
        <f t="shared" si="1"/>
        <v>6</v>
      </c>
      <c r="J17" s="24">
        <f t="shared" si="2"/>
        <v>0</v>
      </c>
      <c r="K17" s="25">
        <f t="shared" si="3"/>
        <v>0</v>
      </c>
      <c r="L17" s="20">
        <f t="shared" si="7"/>
        <v>0.77083333333333404</v>
      </c>
      <c r="M17" s="21">
        <f t="shared" si="4"/>
        <v>0.812500000000001</v>
      </c>
      <c r="N17" s="22">
        <f t="shared" si="5"/>
        <v>1</v>
      </c>
      <c r="O17" s="19">
        <f t="shared" si="6"/>
        <v>6</v>
      </c>
      <c r="P17"/>
      <c r="Q17"/>
      <c r="U17" s="7">
        <v>14</v>
      </c>
      <c r="V17" s="8">
        <v>0.39583333333333398</v>
      </c>
    </row>
    <row r="18" spans="2:22">
      <c r="B18" t="s">
        <v>25</v>
      </c>
      <c r="C18" s="38">
        <v>42976</v>
      </c>
      <c r="D18">
        <v>50</v>
      </c>
      <c r="E18">
        <v>53</v>
      </c>
      <c r="F18">
        <v>0</v>
      </c>
      <c r="G18">
        <v>1</v>
      </c>
      <c r="H18" s="22">
        <f t="shared" si="0"/>
        <v>2</v>
      </c>
      <c r="I18" s="23">
        <f t="shared" si="1"/>
        <v>4</v>
      </c>
      <c r="J18" s="24">
        <f t="shared" si="2"/>
        <v>0</v>
      </c>
      <c r="K18" s="25">
        <f t="shared" si="3"/>
        <v>0</v>
      </c>
      <c r="L18" s="20">
        <f t="shared" si="7"/>
        <v>0.77083333333333404</v>
      </c>
      <c r="M18" s="21">
        <f t="shared" si="4"/>
        <v>0.812500000000001</v>
      </c>
      <c r="N18" s="22">
        <f t="shared" si="5"/>
        <v>1</v>
      </c>
      <c r="O18" s="19">
        <f t="shared" si="6"/>
        <v>4</v>
      </c>
      <c r="P18"/>
      <c r="Q18"/>
      <c r="U18" s="7">
        <v>15</v>
      </c>
      <c r="V18" s="8">
        <v>0.40625</v>
      </c>
    </row>
    <row r="19" spans="2:22">
      <c r="B19" t="s">
        <v>25</v>
      </c>
      <c r="C19" s="38">
        <v>42977</v>
      </c>
      <c r="D19">
        <v>50</v>
      </c>
      <c r="E19">
        <v>53</v>
      </c>
      <c r="F19">
        <v>0</v>
      </c>
      <c r="G19">
        <v>1</v>
      </c>
      <c r="H19" s="22">
        <f t="shared" si="0"/>
        <v>2</v>
      </c>
      <c r="I19" s="23">
        <f t="shared" si="1"/>
        <v>4</v>
      </c>
      <c r="J19" s="24">
        <f t="shared" si="2"/>
        <v>0</v>
      </c>
      <c r="K19" s="25">
        <f t="shared" si="3"/>
        <v>0</v>
      </c>
      <c r="L19" s="20">
        <f t="shared" si="7"/>
        <v>0.77083333333333404</v>
      </c>
      <c r="M19" s="21">
        <f t="shared" si="4"/>
        <v>0.812500000000001</v>
      </c>
      <c r="N19" s="22">
        <f t="shared" si="5"/>
        <v>1</v>
      </c>
      <c r="O19" s="19">
        <f t="shared" si="6"/>
        <v>4</v>
      </c>
      <c r="P19"/>
      <c r="Q19"/>
      <c r="U19" s="7">
        <v>16</v>
      </c>
      <c r="V19" s="8">
        <v>0.41666666666666702</v>
      </c>
    </row>
    <row r="20" spans="2:22">
      <c r="B20" t="s">
        <v>25</v>
      </c>
      <c r="C20" s="38">
        <v>42978</v>
      </c>
      <c r="D20">
        <v>50</v>
      </c>
      <c r="E20">
        <v>53</v>
      </c>
      <c r="F20">
        <v>0</v>
      </c>
      <c r="G20">
        <v>1</v>
      </c>
      <c r="H20" s="22">
        <f t="shared" si="0"/>
        <v>2</v>
      </c>
      <c r="I20" s="23">
        <f t="shared" si="1"/>
        <v>4</v>
      </c>
      <c r="J20" s="24">
        <f t="shared" si="2"/>
        <v>0</v>
      </c>
      <c r="K20" s="25">
        <f t="shared" si="3"/>
        <v>0</v>
      </c>
      <c r="L20" s="20">
        <f t="shared" si="7"/>
        <v>0.77083333333333404</v>
      </c>
      <c r="M20" s="21">
        <f t="shared" si="4"/>
        <v>0.812500000000001</v>
      </c>
      <c r="N20" s="22">
        <f t="shared" si="5"/>
        <v>1</v>
      </c>
      <c r="O20" s="19">
        <f t="shared" si="6"/>
        <v>4</v>
      </c>
      <c r="P20"/>
      <c r="Q20"/>
      <c r="U20" s="7">
        <v>17</v>
      </c>
      <c r="V20" s="8">
        <v>0.42708333333333398</v>
      </c>
    </row>
    <row r="21" spans="2:22">
      <c r="B21" t="s">
        <v>25</v>
      </c>
      <c r="C21" s="38">
        <v>42983</v>
      </c>
      <c r="D21">
        <v>50</v>
      </c>
      <c r="E21">
        <v>53</v>
      </c>
      <c r="F21">
        <v>0</v>
      </c>
      <c r="G21">
        <v>0</v>
      </c>
      <c r="H21" s="22">
        <f t="shared" si="0"/>
        <v>1</v>
      </c>
      <c r="I21" s="23">
        <f t="shared" si="1"/>
        <v>2</v>
      </c>
      <c r="J21" s="24">
        <f t="shared" ref="J21:J33" si="8">IF(F21&gt;7,IF(F21&lt;13,O21,0),0)</f>
        <v>0</v>
      </c>
      <c r="K21" s="25">
        <f t="shared" ref="K21:K33" si="9">IF(F21&gt;12,O21,0)</f>
        <v>0</v>
      </c>
      <c r="L21" s="20">
        <f t="shared" ref="L21:L33" si="10">VLOOKUP(D21,table,2,)</f>
        <v>0.77083333333333404</v>
      </c>
      <c r="M21" s="21">
        <f t="shared" ref="M21:M33" si="11">VLOOKUP(E21+1,table,2,)</f>
        <v>0.812500000000001</v>
      </c>
      <c r="N21" s="22">
        <f t="shared" ref="N21:N50" si="12">(E21-D21+1)/4</f>
        <v>1</v>
      </c>
      <c r="O21" s="19">
        <f t="shared" si="6"/>
        <v>2</v>
      </c>
      <c r="P21"/>
      <c r="Q21"/>
      <c r="U21" s="7">
        <v>18</v>
      </c>
      <c r="V21" s="8">
        <v>0.4375</v>
      </c>
    </row>
    <row r="22" spans="2:22">
      <c r="B22" t="s">
        <v>25</v>
      </c>
      <c r="C22" s="38">
        <v>42985</v>
      </c>
      <c r="D22">
        <v>54</v>
      </c>
      <c r="E22">
        <v>57</v>
      </c>
      <c r="F22">
        <v>0</v>
      </c>
      <c r="G22">
        <v>1</v>
      </c>
      <c r="H22" s="22">
        <f t="shared" si="0"/>
        <v>2</v>
      </c>
      <c r="I22" s="23">
        <f t="shared" si="1"/>
        <v>4</v>
      </c>
      <c r="J22" s="24">
        <f t="shared" si="8"/>
        <v>0</v>
      </c>
      <c r="K22" s="25">
        <f t="shared" si="9"/>
        <v>0</v>
      </c>
      <c r="L22" s="20">
        <f t="shared" si="10"/>
        <v>0.812500000000001</v>
      </c>
      <c r="M22" s="21">
        <f t="shared" si="11"/>
        <v>0.85416666666666796</v>
      </c>
      <c r="N22" s="22">
        <f t="shared" si="12"/>
        <v>1</v>
      </c>
      <c r="O22" s="19">
        <f t="shared" si="6"/>
        <v>4</v>
      </c>
      <c r="P22"/>
      <c r="Q22"/>
      <c r="U22" s="7">
        <v>19</v>
      </c>
      <c r="V22" s="8">
        <v>0.44791666666666702</v>
      </c>
    </row>
    <row r="23" spans="2:22">
      <c r="B23" t="s">
        <v>25</v>
      </c>
      <c r="C23" s="38">
        <v>42990</v>
      </c>
      <c r="D23">
        <v>50</v>
      </c>
      <c r="E23">
        <v>53</v>
      </c>
      <c r="F23">
        <v>0</v>
      </c>
      <c r="G23">
        <v>0</v>
      </c>
      <c r="H23" s="22">
        <f t="shared" si="0"/>
        <v>1</v>
      </c>
      <c r="I23" s="23">
        <f t="shared" si="1"/>
        <v>2</v>
      </c>
      <c r="J23" s="24">
        <f t="shared" si="8"/>
        <v>0</v>
      </c>
      <c r="K23" s="25">
        <f t="shared" si="9"/>
        <v>0</v>
      </c>
      <c r="L23" s="20">
        <f t="shared" si="10"/>
        <v>0.77083333333333404</v>
      </c>
      <c r="M23" s="21">
        <f t="shared" si="11"/>
        <v>0.812500000000001</v>
      </c>
      <c r="N23" s="22">
        <f t="shared" si="12"/>
        <v>1</v>
      </c>
      <c r="O23" s="19">
        <f t="shared" si="6"/>
        <v>2</v>
      </c>
      <c r="P23"/>
      <c r="Q23"/>
      <c r="U23" s="7">
        <v>20</v>
      </c>
      <c r="V23" s="8">
        <v>0.45833333333333398</v>
      </c>
    </row>
    <row r="24" spans="2:22">
      <c r="B24" t="s">
        <v>25</v>
      </c>
      <c r="C24" s="38">
        <v>42990</v>
      </c>
      <c r="D24">
        <v>54</v>
      </c>
      <c r="E24">
        <v>57</v>
      </c>
      <c r="F24">
        <v>0</v>
      </c>
      <c r="G24">
        <v>6</v>
      </c>
      <c r="H24" s="22">
        <f t="shared" si="0"/>
        <v>7</v>
      </c>
      <c r="I24" s="23">
        <f t="shared" si="1"/>
        <v>14</v>
      </c>
      <c r="J24" s="24">
        <f t="shared" si="8"/>
        <v>0</v>
      </c>
      <c r="K24" s="25">
        <f t="shared" si="9"/>
        <v>0</v>
      </c>
      <c r="L24" s="20">
        <f t="shared" si="10"/>
        <v>0.812500000000001</v>
      </c>
      <c r="M24" s="21">
        <f t="shared" si="11"/>
        <v>0.85416666666666796</v>
      </c>
      <c r="N24" s="22">
        <f t="shared" si="12"/>
        <v>1</v>
      </c>
      <c r="O24" s="19">
        <f t="shared" si="6"/>
        <v>14</v>
      </c>
      <c r="P24"/>
      <c r="Q24"/>
      <c r="U24" s="7">
        <v>21</v>
      </c>
      <c r="V24" s="8">
        <v>0.46875</v>
      </c>
    </row>
    <row r="25" spans="2:22">
      <c r="B25" t="s">
        <v>25</v>
      </c>
      <c r="C25" s="38">
        <v>42992</v>
      </c>
      <c r="D25">
        <v>50</v>
      </c>
      <c r="E25">
        <v>53</v>
      </c>
      <c r="F25">
        <v>0</v>
      </c>
      <c r="G25">
        <v>3</v>
      </c>
      <c r="H25" s="22">
        <f t="shared" si="0"/>
        <v>4</v>
      </c>
      <c r="I25" s="23">
        <f t="shared" si="1"/>
        <v>8</v>
      </c>
      <c r="J25" s="24">
        <f t="shared" si="8"/>
        <v>0</v>
      </c>
      <c r="K25" s="25">
        <f t="shared" si="9"/>
        <v>0</v>
      </c>
      <c r="L25" s="20">
        <f t="shared" si="10"/>
        <v>0.77083333333333404</v>
      </c>
      <c r="M25" s="21">
        <f t="shared" si="11"/>
        <v>0.812500000000001</v>
      </c>
      <c r="N25" s="22">
        <f t="shared" si="12"/>
        <v>1</v>
      </c>
      <c r="O25" s="19">
        <f t="shared" si="6"/>
        <v>8</v>
      </c>
      <c r="P25"/>
      <c r="Q25"/>
      <c r="U25" s="7">
        <v>22</v>
      </c>
      <c r="V25" s="8">
        <v>0.47916666666666702</v>
      </c>
    </row>
    <row r="26" spans="2:22">
      <c r="B26" t="s">
        <v>25</v>
      </c>
      <c r="C26" s="38">
        <v>42993</v>
      </c>
      <c r="D26">
        <v>50</v>
      </c>
      <c r="E26">
        <v>51</v>
      </c>
      <c r="F26">
        <v>0</v>
      </c>
      <c r="G26">
        <v>0</v>
      </c>
      <c r="H26" s="22">
        <f t="shared" si="0"/>
        <v>1</v>
      </c>
      <c r="I26" s="23">
        <f t="shared" si="1"/>
        <v>1</v>
      </c>
      <c r="J26" s="24">
        <f t="shared" si="8"/>
        <v>0</v>
      </c>
      <c r="K26" s="25">
        <f t="shared" si="9"/>
        <v>0</v>
      </c>
      <c r="L26" s="20">
        <f t="shared" si="10"/>
        <v>0.77083333333333404</v>
      </c>
      <c r="M26" s="21">
        <f t="shared" si="11"/>
        <v>0.79166666666666796</v>
      </c>
      <c r="N26" s="22">
        <f t="shared" si="12"/>
        <v>0.5</v>
      </c>
      <c r="O26" s="19">
        <f t="shared" si="6"/>
        <v>1</v>
      </c>
      <c r="P26"/>
      <c r="Q26"/>
      <c r="U26" s="7">
        <v>23</v>
      </c>
      <c r="V26" s="8">
        <v>0.48958333333333398</v>
      </c>
    </row>
    <row r="27" spans="2:22">
      <c r="B27" t="s">
        <v>25</v>
      </c>
      <c r="C27" s="38">
        <v>42994</v>
      </c>
      <c r="D27">
        <v>46</v>
      </c>
      <c r="E27">
        <v>49</v>
      </c>
      <c r="F27">
        <v>0</v>
      </c>
      <c r="G27">
        <v>2</v>
      </c>
      <c r="H27" s="22">
        <f t="shared" si="0"/>
        <v>3</v>
      </c>
      <c r="I27" s="23">
        <f t="shared" si="1"/>
        <v>6</v>
      </c>
      <c r="J27" s="24">
        <f t="shared" si="8"/>
        <v>0</v>
      </c>
      <c r="K27" s="25">
        <f t="shared" si="9"/>
        <v>0</v>
      </c>
      <c r="L27" s="20">
        <f t="shared" ref="L27:L28" si="13">VLOOKUP(D27,table,2,)</f>
        <v>0.72916666666666796</v>
      </c>
      <c r="M27" s="21">
        <f t="shared" ref="M27:M28" si="14">VLOOKUP(E27+1,table,2,)</f>
        <v>0.77083333333333404</v>
      </c>
      <c r="N27" s="22">
        <f t="shared" si="12"/>
        <v>1</v>
      </c>
      <c r="O27" s="19">
        <f t="shared" si="6"/>
        <v>6</v>
      </c>
      <c r="P27"/>
      <c r="Q27"/>
      <c r="U27" s="7">
        <v>24</v>
      </c>
      <c r="V27" s="8">
        <v>0.5</v>
      </c>
    </row>
    <row r="28" spans="2:22">
      <c r="B28" t="s">
        <v>25</v>
      </c>
      <c r="C28" s="38">
        <v>42997</v>
      </c>
      <c r="D28">
        <v>50</v>
      </c>
      <c r="E28">
        <v>53</v>
      </c>
      <c r="F28">
        <v>0</v>
      </c>
      <c r="G28">
        <v>0</v>
      </c>
      <c r="H28" s="22">
        <f t="shared" si="0"/>
        <v>1</v>
      </c>
      <c r="I28" s="23">
        <f t="shared" si="1"/>
        <v>2</v>
      </c>
      <c r="J28" s="24">
        <f t="shared" si="8"/>
        <v>0</v>
      </c>
      <c r="K28" s="25">
        <f t="shared" si="9"/>
        <v>0</v>
      </c>
      <c r="L28" s="20">
        <f t="shared" si="13"/>
        <v>0.77083333333333404</v>
      </c>
      <c r="M28" s="21">
        <f t="shared" si="14"/>
        <v>0.812500000000001</v>
      </c>
      <c r="N28" s="22">
        <f t="shared" si="12"/>
        <v>1</v>
      </c>
      <c r="O28" s="19">
        <f t="shared" si="6"/>
        <v>2</v>
      </c>
      <c r="P28"/>
      <c r="Q28"/>
      <c r="U28" s="7">
        <v>25</v>
      </c>
      <c r="V28" s="8">
        <v>0.51041666666666696</v>
      </c>
    </row>
    <row r="29" spans="2:22">
      <c r="B29" t="s">
        <v>25</v>
      </c>
      <c r="C29" s="38">
        <v>42997</v>
      </c>
      <c r="D29">
        <v>54</v>
      </c>
      <c r="E29">
        <v>57</v>
      </c>
      <c r="F29">
        <v>0</v>
      </c>
      <c r="G29">
        <v>7</v>
      </c>
      <c r="H29" s="22">
        <f t="shared" si="0"/>
        <v>8</v>
      </c>
      <c r="I29" s="23">
        <f t="shared" si="1"/>
        <v>16</v>
      </c>
      <c r="J29" s="24">
        <f t="shared" si="8"/>
        <v>0</v>
      </c>
      <c r="K29" s="25">
        <f t="shared" si="9"/>
        <v>0</v>
      </c>
      <c r="L29" s="20">
        <f t="shared" si="10"/>
        <v>0.812500000000001</v>
      </c>
      <c r="M29" s="21">
        <f t="shared" si="11"/>
        <v>0.85416666666666796</v>
      </c>
      <c r="N29" s="22">
        <f t="shared" si="12"/>
        <v>1</v>
      </c>
      <c r="O29" s="19">
        <f t="shared" si="6"/>
        <v>16</v>
      </c>
      <c r="P29"/>
      <c r="Q29"/>
      <c r="U29" s="7">
        <v>26</v>
      </c>
      <c r="V29" s="8">
        <v>0.52083333333333404</v>
      </c>
    </row>
    <row r="30" spans="2:22">
      <c r="B30" t="s">
        <v>25</v>
      </c>
      <c r="C30" s="38">
        <v>43003</v>
      </c>
      <c r="D30">
        <v>50</v>
      </c>
      <c r="E30">
        <v>53</v>
      </c>
      <c r="F30">
        <v>0</v>
      </c>
      <c r="G30">
        <v>1</v>
      </c>
      <c r="H30" s="22">
        <f t="shared" si="0"/>
        <v>2</v>
      </c>
      <c r="I30" s="23">
        <f t="shared" si="1"/>
        <v>4</v>
      </c>
      <c r="J30" s="24">
        <f t="shared" si="8"/>
        <v>0</v>
      </c>
      <c r="K30" s="25">
        <f t="shared" si="9"/>
        <v>0</v>
      </c>
      <c r="L30" s="20">
        <f t="shared" si="10"/>
        <v>0.77083333333333404</v>
      </c>
      <c r="M30" s="21">
        <f t="shared" si="11"/>
        <v>0.812500000000001</v>
      </c>
      <c r="N30" s="22">
        <f t="shared" si="12"/>
        <v>1</v>
      </c>
      <c r="O30" s="19">
        <f t="shared" si="6"/>
        <v>4</v>
      </c>
      <c r="P30"/>
      <c r="Q30"/>
      <c r="U30" s="7">
        <v>27</v>
      </c>
      <c r="V30" s="8">
        <v>0.53125</v>
      </c>
    </row>
    <row r="31" spans="2:22">
      <c r="B31" t="s">
        <v>25</v>
      </c>
      <c r="C31" s="38">
        <v>43003</v>
      </c>
      <c r="D31">
        <v>54</v>
      </c>
      <c r="E31">
        <v>57</v>
      </c>
      <c r="F31">
        <v>0</v>
      </c>
      <c r="G31">
        <v>3</v>
      </c>
      <c r="H31" s="22">
        <f t="shared" si="0"/>
        <v>4</v>
      </c>
      <c r="I31" s="23">
        <f t="shared" si="1"/>
        <v>8</v>
      </c>
      <c r="J31" s="24">
        <f t="shared" si="8"/>
        <v>0</v>
      </c>
      <c r="K31" s="25">
        <f t="shared" si="9"/>
        <v>0</v>
      </c>
      <c r="L31" s="20">
        <f t="shared" si="10"/>
        <v>0.812500000000001</v>
      </c>
      <c r="M31" s="21">
        <f t="shared" si="11"/>
        <v>0.85416666666666796</v>
      </c>
      <c r="N31" s="22">
        <f t="shared" si="12"/>
        <v>1</v>
      </c>
      <c r="O31" s="19">
        <f t="shared" si="6"/>
        <v>8</v>
      </c>
      <c r="P31"/>
      <c r="Q31"/>
      <c r="U31" s="7">
        <v>28</v>
      </c>
      <c r="V31" s="8">
        <v>0.54166666666666696</v>
      </c>
    </row>
    <row r="32" spans="2:22">
      <c r="B32" t="s">
        <v>25</v>
      </c>
      <c r="C32" s="38">
        <v>43004</v>
      </c>
      <c r="D32">
        <v>50</v>
      </c>
      <c r="E32">
        <v>53</v>
      </c>
      <c r="F32">
        <v>0</v>
      </c>
      <c r="G32">
        <v>6</v>
      </c>
      <c r="H32" s="22">
        <f t="shared" si="0"/>
        <v>7</v>
      </c>
      <c r="I32" s="23">
        <f t="shared" si="1"/>
        <v>14</v>
      </c>
      <c r="J32" s="24">
        <f t="shared" si="8"/>
        <v>0</v>
      </c>
      <c r="K32" s="25">
        <f t="shared" si="9"/>
        <v>0</v>
      </c>
      <c r="L32" s="20">
        <f t="shared" si="10"/>
        <v>0.77083333333333404</v>
      </c>
      <c r="M32" s="21">
        <f t="shared" si="11"/>
        <v>0.812500000000001</v>
      </c>
      <c r="N32" s="22">
        <f t="shared" si="12"/>
        <v>1</v>
      </c>
      <c r="O32" s="19">
        <f t="shared" si="6"/>
        <v>14</v>
      </c>
      <c r="P32"/>
      <c r="Q32"/>
      <c r="U32" s="7">
        <v>29</v>
      </c>
      <c r="V32" s="8">
        <v>0.55208333333333404</v>
      </c>
    </row>
    <row r="33" spans="2:22">
      <c r="B33" t="s">
        <v>25</v>
      </c>
      <c r="C33" s="38">
        <v>43005</v>
      </c>
      <c r="D33">
        <v>50</v>
      </c>
      <c r="E33">
        <v>53</v>
      </c>
      <c r="F33">
        <v>0</v>
      </c>
      <c r="G33">
        <v>0</v>
      </c>
      <c r="H33" s="22">
        <f t="shared" si="0"/>
        <v>1</v>
      </c>
      <c r="I33" s="23">
        <f t="shared" si="1"/>
        <v>2</v>
      </c>
      <c r="J33" s="24">
        <f t="shared" si="8"/>
        <v>0</v>
      </c>
      <c r="K33" s="25">
        <f t="shared" si="9"/>
        <v>0</v>
      </c>
      <c r="L33" s="20">
        <f t="shared" si="10"/>
        <v>0.77083333333333404</v>
      </c>
      <c r="M33" s="21">
        <f t="shared" si="11"/>
        <v>0.812500000000001</v>
      </c>
      <c r="N33" s="22">
        <f t="shared" si="12"/>
        <v>1</v>
      </c>
      <c r="O33" s="19">
        <f t="shared" si="6"/>
        <v>2</v>
      </c>
      <c r="P33"/>
      <c r="Q33"/>
      <c r="U33" s="7">
        <v>30</v>
      </c>
      <c r="V33" s="8">
        <v>0.562500000000001</v>
      </c>
    </row>
    <row r="34" spans="2:22">
      <c r="C34" s="38"/>
      <c r="G34"/>
      <c r="H34" s="22"/>
      <c r="I34" s="23"/>
      <c r="J34" s="24"/>
      <c r="K34" s="25"/>
      <c r="L34" s="20"/>
      <c r="M34" s="21"/>
      <c r="N34" s="22"/>
      <c r="O34" s="19"/>
      <c r="P34"/>
      <c r="Q34"/>
      <c r="U34" s="7">
        <v>31</v>
      </c>
      <c r="V34" s="8">
        <v>0.57291666666666696</v>
      </c>
    </row>
    <row r="35" spans="2:22">
      <c r="C35" s="38"/>
      <c r="G35"/>
      <c r="H35" s="22"/>
      <c r="I35" s="23"/>
      <c r="J35" s="24"/>
      <c r="K35" s="25"/>
      <c r="L35" s="20"/>
      <c r="M35" s="21"/>
      <c r="N35" s="22"/>
      <c r="O35" s="19"/>
      <c r="P35"/>
      <c r="Q35"/>
      <c r="U35" s="7">
        <v>32</v>
      </c>
      <c r="V35" s="8">
        <v>0.58333333333333404</v>
      </c>
    </row>
    <row r="36" spans="2:22">
      <c r="C36" s="38"/>
      <c r="G36"/>
      <c r="H36" s="22"/>
      <c r="I36" s="23"/>
      <c r="J36" s="24"/>
      <c r="K36" s="25"/>
      <c r="L36" s="20"/>
      <c r="M36" s="21"/>
      <c r="N36" s="22"/>
      <c r="O36" s="19"/>
      <c r="P36"/>
      <c r="Q36"/>
      <c r="U36" s="7">
        <v>33</v>
      </c>
      <c r="V36" s="8">
        <v>0.593750000000001</v>
      </c>
    </row>
    <row r="37" spans="2:22">
      <c r="C37" s="38"/>
      <c r="G37"/>
      <c r="H37" s="22"/>
      <c r="I37" s="23"/>
      <c r="J37" s="24"/>
      <c r="K37" s="25"/>
      <c r="L37" s="20"/>
      <c r="M37" s="21"/>
      <c r="N37" s="22"/>
      <c r="O37" s="19"/>
      <c r="P37"/>
      <c r="Q37"/>
      <c r="U37" s="7">
        <v>34</v>
      </c>
      <c r="V37" s="8">
        <v>0.60416666666666696</v>
      </c>
    </row>
    <row r="38" spans="2:22">
      <c r="C38" s="38"/>
      <c r="G38"/>
      <c r="H38" s="22"/>
      <c r="I38" s="23"/>
      <c r="J38" s="24"/>
      <c r="K38" s="25"/>
      <c r="L38" s="20"/>
      <c r="M38" s="21"/>
      <c r="N38" s="22"/>
      <c r="O38" s="19"/>
      <c r="P38"/>
      <c r="Q38"/>
      <c r="U38" s="7">
        <v>35</v>
      </c>
      <c r="V38" s="8">
        <v>0.61458333333333404</v>
      </c>
    </row>
    <row r="39" spans="2:22">
      <c r="C39" s="38"/>
      <c r="G39"/>
      <c r="H39" s="22"/>
      <c r="I39" s="23"/>
      <c r="J39" s="24"/>
      <c r="K39" s="25"/>
      <c r="L39" s="20"/>
      <c r="M39" s="21"/>
      <c r="N39" s="22"/>
      <c r="O39" s="19"/>
      <c r="P39"/>
      <c r="Q39"/>
      <c r="U39" s="7">
        <v>36</v>
      </c>
      <c r="V39" s="8">
        <v>0.625000000000001</v>
      </c>
    </row>
    <row r="40" spans="2:22">
      <c r="C40" s="38"/>
      <c r="G40"/>
      <c r="H40" s="22"/>
      <c r="I40" s="23"/>
      <c r="J40" s="24"/>
      <c r="K40" s="25"/>
      <c r="L40" s="20"/>
      <c r="M40" s="21"/>
      <c r="N40" s="22"/>
      <c r="O40" s="19"/>
      <c r="P40"/>
      <c r="Q40"/>
      <c r="U40" s="7">
        <v>37</v>
      </c>
      <c r="V40" s="8">
        <v>0.63541666666666696</v>
      </c>
    </row>
    <row r="41" spans="2:22">
      <c r="C41" s="38"/>
      <c r="G41"/>
      <c r="H41" s="22"/>
      <c r="I41" s="23"/>
      <c r="J41" s="24"/>
      <c r="K41" s="25"/>
      <c r="L41" s="20"/>
      <c r="M41" s="21"/>
      <c r="N41" s="22"/>
      <c r="O41" s="19"/>
      <c r="P41"/>
      <c r="Q41"/>
      <c r="S41" s="26"/>
      <c r="U41" s="7">
        <v>38</v>
      </c>
      <c r="V41" s="8">
        <v>0.64583333333333404</v>
      </c>
    </row>
    <row r="42" spans="2:22">
      <c r="C42" s="38"/>
      <c r="G42"/>
      <c r="H42" s="22"/>
      <c r="I42" s="23"/>
      <c r="J42" s="24"/>
      <c r="K42" s="25"/>
      <c r="L42" s="20"/>
      <c r="M42" s="21"/>
      <c r="N42" s="22"/>
      <c r="O42" s="19"/>
      <c r="P42"/>
      <c r="Q42"/>
      <c r="S42" s="26"/>
      <c r="U42" s="7">
        <v>39</v>
      </c>
      <c r="V42" s="8">
        <v>0.656250000000001</v>
      </c>
    </row>
    <row r="43" spans="2:22">
      <c r="C43" s="38"/>
      <c r="G43"/>
      <c r="H43" s="22"/>
      <c r="I43" s="23"/>
      <c r="J43" s="24"/>
      <c r="K43" s="25"/>
      <c r="L43" s="20"/>
      <c r="M43" s="21"/>
      <c r="N43" s="22"/>
      <c r="O43" s="19"/>
      <c r="P43"/>
      <c r="Q43"/>
      <c r="S43" s="26"/>
      <c r="U43" s="7">
        <v>40</v>
      </c>
      <c r="V43" s="8">
        <v>0.66666666666666696</v>
      </c>
    </row>
    <row r="44" spans="2:22">
      <c r="C44" s="38"/>
      <c r="G44"/>
      <c r="H44" s="22"/>
      <c r="I44" s="23"/>
      <c r="J44" s="24"/>
      <c r="K44" s="25"/>
      <c r="L44" s="20"/>
      <c r="M44" s="21"/>
      <c r="N44" s="22"/>
      <c r="O44" s="19"/>
      <c r="P44"/>
      <c r="Q44"/>
      <c r="S44" s="26"/>
      <c r="U44" s="7">
        <v>41</v>
      </c>
      <c r="V44" s="8">
        <v>0.67708333333333404</v>
      </c>
    </row>
    <row r="45" spans="2:22">
      <c r="C45" s="38"/>
      <c r="G45"/>
      <c r="H45" s="22"/>
      <c r="I45" s="23"/>
      <c r="J45" s="24"/>
      <c r="K45" s="25"/>
      <c r="L45" s="20"/>
      <c r="M45" s="21"/>
      <c r="N45" s="22"/>
      <c r="O45" s="19"/>
      <c r="P45"/>
      <c r="Q45"/>
      <c r="S45" s="26"/>
      <c r="U45" s="7">
        <v>42</v>
      </c>
      <c r="V45" s="8">
        <v>0.687500000000001</v>
      </c>
    </row>
    <row r="46" spans="2:22">
      <c r="C46" s="38"/>
      <c r="G46"/>
      <c r="H46" s="22"/>
      <c r="I46" s="23"/>
      <c r="J46" s="24"/>
      <c r="K46" s="25"/>
      <c r="L46" s="20"/>
      <c r="M46" s="21"/>
      <c r="N46" s="22"/>
      <c r="O46" s="19"/>
      <c r="P46"/>
      <c r="Q46"/>
      <c r="S46" s="26"/>
      <c r="U46" s="7">
        <v>43</v>
      </c>
      <c r="V46" s="8">
        <v>0.69791666666666696</v>
      </c>
    </row>
    <row r="47" spans="2:22">
      <c r="C47" s="38"/>
      <c r="G47"/>
      <c r="H47" s="22"/>
      <c r="I47" s="23"/>
      <c r="J47" s="24"/>
      <c r="K47" s="25"/>
      <c r="L47" s="20"/>
      <c r="M47" s="21"/>
      <c r="N47" s="22"/>
      <c r="O47" s="19"/>
      <c r="P47"/>
      <c r="Q47"/>
      <c r="S47" s="26"/>
      <c r="U47" s="7">
        <v>44</v>
      </c>
      <c r="V47" s="8">
        <v>0.70833333333333404</v>
      </c>
    </row>
    <row r="48" spans="2:22">
      <c r="C48" s="38"/>
      <c r="G48"/>
      <c r="H48" s="22"/>
      <c r="I48" s="23"/>
      <c r="J48" s="24"/>
      <c r="K48" s="25"/>
      <c r="L48" s="20"/>
      <c r="M48" s="21"/>
      <c r="N48" s="22"/>
      <c r="O48" s="19"/>
      <c r="P48"/>
      <c r="Q48"/>
      <c r="S48" s="26"/>
      <c r="U48" s="7">
        <v>45</v>
      </c>
      <c r="V48" s="8">
        <v>0.718750000000001</v>
      </c>
    </row>
    <row r="49" spans="3:22">
      <c r="C49" s="38"/>
      <c r="G49"/>
      <c r="H49" s="22"/>
      <c r="I49" s="23"/>
      <c r="J49" s="24"/>
      <c r="K49" s="25"/>
      <c r="L49" s="20"/>
      <c r="M49" s="21"/>
      <c r="N49" s="22"/>
      <c r="O49" s="19"/>
      <c r="P49"/>
      <c r="Q49"/>
      <c r="S49" s="26"/>
      <c r="U49" s="7">
        <v>46</v>
      </c>
      <c r="V49" s="8">
        <v>0.72916666666666796</v>
      </c>
    </row>
    <row r="50" spans="3:22">
      <c r="C50" s="38"/>
      <c r="G50"/>
      <c r="H50" s="22"/>
      <c r="I50" s="23"/>
      <c r="J50" s="24"/>
      <c r="K50" s="25"/>
      <c r="L50" s="20"/>
      <c r="M50" s="21"/>
      <c r="N50" s="22"/>
      <c r="O50" s="19"/>
      <c r="P50"/>
      <c r="Q50"/>
      <c r="S50" s="26"/>
      <c r="U50" s="7">
        <v>47</v>
      </c>
      <c r="V50" s="8">
        <v>0.73958333333333404</v>
      </c>
    </row>
    <row r="51" spans="3:22">
      <c r="C51" s="38"/>
      <c r="H51" s="24"/>
      <c r="I51" s="24"/>
      <c r="J51" s="24"/>
      <c r="K51" s="24"/>
      <c r="L51" s="39"/>
      <c r="M51" s="39"/>
      <c r="N51" s="24"/>
      <c r="O51" s="24"/>
      <c r="P51"/>
      <c r="Q51"/>
      <c r="S51" s="26"/>
      <c r="U51" s="7">
        <v>48</v>
      </c>
      <c r="V51" s="8">
        <v>0.750000000000001</v>
      </c>
    </row>
    <row r="52" spans="3:22">
      <c r="C52" s="38"/>
      <c r="H52" s="24"/>
      <c r="I52" s="24"/>
      <c r="J52" s="24"/>
      <c r="K52" s="24"/>
      <c r="L52" s="39"/>
      <c r="M52" s="39"/>
      <c r="N52" s="24"/>
      <c r="O52" s="24"/>
      <c r="P52"/>
      <c r="Q52"/>
      <c r="S52" s="26"/>
      <c r="U52" s="7">
        <v>49</v>
      </c>
      <c r="V52" s="8">
        <v>0.76041666666666796</v>
      </c>
    </row>
    <row r="53" spans="3:22">
      <c r="C53" s="38"/>
      <c r="H53" s="24"/>
      <c r="I53" s="24"/>
      <c r="J53" s="24"/>
      <c r="K53" s="24"/>
      <c r="L53" s="39"/>
      <c r="M53" s="39"/>
      <c r="N53" s="24"/>
      <c r="O53" s="24"/>
      <c r="P53"/>
      <c r="Q53"/>
      <c r="S53" s="26"/>
      <c r="U53" s="7">
        <v>50</v>
      </c>
      <c r="V53" s="8">
        <v>0.77083333333333404</v>
      </c>
    </row>
    <row r="54" spans="3:22">
      <c r="C54" s="38"/>
      <c r="H54" s="24"/>
      <c r="I54" s="24"/>
      <c r="J54" s="24"/>
      <c r="K54" s="24"/>
      <c r="L54" s="39"/>
      <c r="M54" s="39"/>
      <c r="N54" s="24"/>
      <c r="O54" s="24"/>
      <c r="P54"/>
      <c r="Q54"/>
      <c r="S54" s="26"/>
      <c r="U54" s="7">
        <v>51</v>
      </c>
      <c r="V54" s="8">
        <v>0.781250000000001</v>
      </c>
    </row>
    <row r="55" spans="3:22">
      <c r="C55" s="38"/>
      <c r="H55" s="24"/>
      <c r="I55" s="24"/>
      <c r="J55" s="24"/>
      <c r="K55" s="24"/>
      <c r="L55" s="39"/>
      <c r="M55" s="39"/>
      <c r="N55" s="24"/>
      <c r="O55" s="24"/>
      <c r="P55"/>
      <c r="Q55"/>
      <c r="S55" s="26"/>
      <c r="U55" s="7">
        <v>52</v>
      </c>
      <c r="V55" s="8">
        <v>0.79166666666666796</v>
      </c>
    </row>
    <row r="56" spans="3:22">
      <c r="C56" s="38"/>
      <c r="H56" s="24"/>
      <c r="I56" s="24"/>
      <c r="J56" s="24"/>
      <c r="K56" s="24"/>
      <c r="L56" s="39"/>
      <c r="M56" s="39"/>
      <c r="N56" s="24"/>
      <c r="O56" s="24"/>
      <c r="P56"/>
      <c r="Q56"/>
      <c r="S56" s="26"/>
      <c r="U56" s="7">
        <v>53</v>
      </c>
      <c r="V56" s="8">
        <v>0.80208333333333404</v>
      </c>
    </row>
    <row r="57" spans="3:22">
      <c r="C57" s="38"/>
      <c r="H57" s="24"/>
      <c r="I57" s="24"/>
      <c r="J57" s="24"/>
      <c r="K57" s="24"/>
      <c r="L57" s="39"/>
      <c r="M57" s="39"/>
      <c r="N57" s="24"/>
      <c r="O57" s="24"/>
      <c r="P57"/>
      <c r="Q57"/>
      <c r="S57" s="26"/>
      <c r="U57" s="7">
        <v>54</v>
      </c>
      <c r="V57" s="8">
        <v>0.812500000000001</v>
      </c>
    </row>
    <row r="58" spans="3:22">
      <c r="C58" s="38"/>
      <c r="H58" s="24"/>
      <c r="I58" s="24"/>
      <c r="J58" s="24"/>
      <c r="K58" s="24"/>
      <c r="L58" s="39"/>
      <c r="M58" s="39"/>
      <c r="N58" s="24"/>
      <c r="O58" s="24"/>
      <c r="P58"/>
      <c r="Q58"/>
      <c r="S58" s="26"/>
      <c r="U58" s="7">
        <v>55</v>
      </c>
      <c r="V58" s="8">
        <v>0.82291666666666796</v>
      </c>
    </row>
    <row r="59" spans="3:22">
      <c r="C59" s="38"/>
      <c r="H59" s="24"/>
      <c r="I59" s="24"/>
      <c r="J59" s="24"/>
      <c r="K59" s="24"/>
      <c r="L59" s="39"/>
      <c r="M59" s="39"/>
      <c r="N59" s="24"/>
      <c r="O59" s="24"/>
      <c r="P59"/>
      <c r="Q59"/>
      <c r="S59" s="26"/>
      <c r="U59" s="7">
        <v>56</v>
      </c>
      <c r="V59" s="8">
        <v>0.83333333333333404</v>
      </c>
    </row>
    <row r="60" spans="3:22">
      <c r="C60" s="38"/>
      <c r="H60" s="24"/>
      <c r="I60" s="24"/>
      <c r="J60" s="24"/>
      <c r="K60" s="24"/>
      <c r="L60" s="39"/>
      <c r="M60" s="39"/>
      <c r="N60" s="24"/>
      <c r="O60" s="24"/>
      <c r="P60"/>
      <c r="Q60"/>
      <c r="S60" s="26"/>
      <c r="U60" s="7">
        <v>57</v>
      </c>
      <c r="V60" s="8">
        <v>0.843750000000001</v>
      </c>
    </row>
    <row r="61" spans="3:22">
      <c r="C61" s="38"/>
      <c r="H61" s="24"/>
      <c r="I61" s="24"/>
      <c r="J61" s="24"/>
      <c r="K61" s="24"/>
      <c r="L61" s="39"/>
      <c r="M61" s="39"/>
      <c r="N61" s="24"/>
      <c r="O61" s="24"/>
      <c r="P61"/>
      <c r="Q61"/>
      <c r="S61" s="26"/>
      <c r="U61" s="7">
        <v>58</v>
      </c>
      <c r="V61" s="8">
        <v>0.85416666666666796</v>
      </c>
    </row>
    <row r="62" spans="3:22">
      <c r="C62" s="38"/>
      <c r="H62" s="24"/>
      <c r="I62" s="24"/>
      <c r="J62" s="24"/>
      <c r="K62" s="24"/>
      <c r="L62" s="39"/>
      <c r="M62" s="39"/>
      <c r="N62" s="24"/>
      <c r="O62" s="24"/>
      <c r="P62"/>
      <c r="Q62"/>
      <c r="S62" s="26"/>
      <c r="U62" s="7">
        <v>59</v>
      </c>
      <c r="V62" s="8">
        <v>0.86458333333333404</v>
      </c>
    </row>
    <row r="63" spans="3:22">
      <c r="C63" s="38"/>
      <c r="H63" s="24"/>
      <c r="I63" s="24"/>
      <c r="J63" s="24"/>
      <c r="K63" s="24"/>
      <c r="L63" s="39"/>
      <c r="M63" s="39"/>
      <c r="N63" s="24"/>
      <c r="O63" s="24"/>
      <c r="P63"/>
      <c r="Q63"/>
      <c r="S63" s="26"/>
      <c r="U63" s="7">
        <v>60</v>
      </c>
      <c r="V63" s="8">
        <v>0.875000000000001</v>
      </c>
    </row>
    <row r="64" spans="3:22">
      <c r="C64" s="38"/>
      <c r="H64" s="24"/>
      <c r="I64" s="24"/>
      <c r="J64" s="24"/>
      <c r="K64" s="24"/>
      <c r="L64" s="39"/>
      <c r="M64" s="39"/>
      <c r="N64" s="24"/>
      <c r="O64" s="24"/>
      <c r="P64"/>
      <c r="Q64"/>
      <c r="S64" s="26"/>
      <c r="U64" s="7">
        <v>61</v>
      </c>
      <c r="V64" s="8">
        <v>0.88541666666666796</v>
      </c>
    </row>
    <row r="65" spans="3:22">
      <c r="C65" s="38"/>
      <c r="H65" s="24"/>
      <c r="I65" s="24"/>
      <c r="J65" s="24"/>
      <c r="K65" s="24"/>
      <c r="L65" s="39"/>
      <c r="M65" s="39"/>
      <c r="N65" s="24"/>
      <c r="O65" s="24"/>
      <c r="P65"/>
      <c r="Q65"/>
      <c r="S65" s="26"/>
      <c r="U65" s="7">
        <v>62</v>
      </c>
      <c r="V65" s="8">
        <v>0.89583333333333404</v>
      </c>
    </row>
    <row r="66" spans="3:22">
      <c r="C66" s="38"/>
      <c r="H66" s="24"/>
      <c r="I66" s="24"/>
      <c r="J66" s="24"/>
      <c r="K66" s="24"/>
      <c r="L66" s="39"/>
      <c r="M66" s="39"/>
      <c r="N66" s="24"/>
      <c r="O66" s="24"/>
      <c r="P66"/>
      <c r="Q66"/>
      <c r="S66" s="26"/>
      <c r="U66" s="7">
        <v>63</v>
      </c>
      <c r="V66" s="8">
        <v>0.906250000000001</v>
      </c>
    </row>
    <row r="67" spans="3:22">
      <c r="C67" s="38"/>
      <c r="H67" s="24"/>
      <c r="I67" s="24"/>
      <c r="J67" s="24"/>
      <c r="K67" s="24"/>
      <c r="L67" s="39"/>
      <c r="M67" s="39"/>
      <c r="N67" s="24"/>
      <c r="O67" s="24"/>
      <c r="P67"/>
      <c r="Q67"/>
      <c r="S67" s="26"/>
      <c r="U67" s="7">
        <v>64</v>
      </c>
      <c r="V67" s="8">
        <v>0.91666666666666796</v>
      </c>
    </row>
    <row r="68" spans="3:22">
      <c r="C68" s="38"/>
      <c r="H68" s="24"/>
      <c r="I68" s="24"/>
      <c r="J68" s="24"/>
      <c r="K68" s="24"/>
      <c r="L68" s="39"/>
      <c r="M68" s="39"/>
      <c r="N68" s="24"/>
      <c r="O68" s="24"/>
      <c r="P68"/>
      <c r="Q68"/>
      <c r="S68" s="26"/>
      <c r="U68" s="7">
        <v>65</v>
      </c>
      <c r="V68" s="8">
        <v>0.92708333333333504</v>
      </c>
    </row>
    <row r="69" spans="3:22">
      <c r="C69" s="38"/>
      <c r="H69" s="24"/>
      <c r="I69" s="24"/>
      <c r="J69" s="24"/>
      <c r="K69" s="24"/>
      <c r="L69" s="39"/>
      <c r="M69" s="39"/>
      <c r="N69" s="24"/>
      <c r="O69" s="24"/>
      <c r="P69"/>
      <c r="Q69"/>
      <c r="S69" s="26"/>
      <c r="U69" s="7">
        <v>66</v>
      </c>
      <c r="V69" s="8">
        <v>0.937500000000001</v>
      </c>
    </row>
    <row r="70" spans="3:22">
      <c r="C70" s="38"/>
      <c r="H70" s="24"/>
      <c r="I70" s="24"/>
      <c r="J70" s="24"/>
      <c r="K70" s="24"/>
      <c r="L70" s="39"/>
      <c r="M70" s="39"/>
      <c r="N70" s="24"/>
      <c r="O70" s="24"/>
      <c r="P70"/>
      <c r="Q70"/>
      <c r="S70" s="26"/>
      <c r="U70" s="7">
        <v>67</v>
      </c>
      <c r="V70" s="8">
        <v>0.94791666666666796</v>
      </c>
    </row>
    <row r="71" spans="3:22">
      <c r="C71" s="38"/>
      <c r="H71" s="24"/>
      <c r="I71" s="24"/>
      <c r="J71" s="24"/>
      <c r="K71" s="24"/>
      <c r="L71" s="39"/>
      <c r="M71" s="39"/>
      <c r="N71" s="24"/>
      <c r="O71" s="24"/>
      <c r="P71"/>
      <c r="Q71"/>
      <c r="S71" s="26"/>
      <c r="U71" s="7">
        <v>68</v>
      </c>
      <c r="V71" s="8">
        <v>0.95833333333333504</v>
      </c>
    </row>
    <row r="72" spans="3:22">
      <c r="C72" s="38"/>
      <c r="H72" s="24"/>
      <c r="I72" s="24"/>
      <c r="J72" s="24"/>
      <c r="K72" s="24"/>
      <c r="L72" s="39"/>
      <c r="M72" s="39"/>
      <c r="N72" s="24"/>
      <c r="O72" s="24"/>
      <c r="P72"/>
      <c r="Q72"/>
      <c r="S72" s="26"/>
      <c r="U72" s="7">
        <v>69</v>
      </c>
      <c r="V72" s="8">
        <v>0.968750000000001</v>
      </c>
    </row>
    <row r="73" spans="3:22">
      <c r="C73" s="38"/>
      <c r="H73" s="24"/>
      <c r="I73" s="24"/>
      <c r="J73" s="24"/>
      <c r="K73" s="24"/>
      <c r="L73" s="39"/>
      <c r="M73" s="39"/>
      <c r="N73" s="24"/>
      <c r="O73" s="24"/>
      <c r="P73"/>
      <c r="Q73"/>
      <c r="S73" s="26"/>
      <c r="U73" s="7">
        <v>70</v>
      </c>
      <c r="V73" s="8">
        <v>0.97916666666666796</v>
      </c>
    </row>
    <row r="74" spans="3:22">
      <c r="C74" s="38"/>
      <c r="H74" s="24"/>
      <c r="I74" s="24"/>
      <c r="J74" s="24"/>
      <c r="K74" s="24"/>
      <c r="L74" s="39"/>
      <c r="M74" s="39"/>
      <c r="N74" s="24"/>
      <c r="O74" s="24"/>
      <c r="P74"/>
      <c r="Q74"/>
      <c r="S74" s="26"/>
      <c r="U74" s="7">
        <v>71</v>
      </c>
      <c r="V74" s="8">
        <v>0.98958333333333504</v>
      </c>
    </row>
    <row r="75" spans="3:22">
      <c r="C75" s="38"/>
      <c r="H75" s="24"/>
      <c r="I75" s="24"/>
      <c r="J75" s="24"/>
      <c r="K75" s="24"/>
      <c r="L75" s="39"/>
      <c r="M75" s="39"/>
      <c r="N75" s="24"/>
      <c r="O75" s="24"/>
      <c r="P75"/>
      <c r="Q75"/>
      <c r="S75" s="26"/>
      <c r="U75" s="7">
        <v>72</v>
      </c>
      <c r="V75" s="8">
        <v>1.00000000000002</v>
      </c>
    </row>
    <row r="76" spans="3:22">
      <c r="C76" s="38"/>
      <c r="H76" s="24"/>
      <c r="I76" s="24"/>
      <c r="J76" s="24"/>
      <c r="K76" s="24"/>
      <c r="L76" s="39"/>
      <c r="M76" s="39"/>
      <c r="N76" s="24"/>
      <c r="O76" s="24"/>
      <c r="P76"/>
      <c r="Q76"/>
      <c r="S76" s="26"/>
      <c r="U76" s="7"/>
      <c r="V76" s="8"/>
    </row>
    <row r="77" spans="3:22">
      <c r="C77" s="38"/>
      <c r="H77" s="24"/>
      <c r="I77" s="24"/>
      <c r="J77" s="24"/>
      <c r="K77" s="24"/>
      <c r="L77" s="39"/>
      <c r="M77" s="39"/>
      <c r="N77" s="24"/>
      <c r="O77" s="24"/>
      <c r="P77"/>
      <c r="Q77"/>
      <c r="S77" s="26"/>
      <c r="U77" s="7"/>
      <c r="V77" s="8"/>
    </row>
    <row r="78" spans="3:22">
      <c r="C78" s="38"/>
      <c r="H78" s="24"/>
      <c r="I78" s="24"/>
      <c r="J78" s="24"/>
      <c r="K78" s="24"/>
      <c r="L78" s="39"/>
      <c r="M78" s="39"/>
      <c r="N78" s="24"/>
      <c r="O78" s="24"/>
      <c r="P78"/>
      <c r="Q78"/>
      <c r="S78" s="26"/>
      <c r="U78" s="7"/>
      <c r="V78" s="8"/>
    </row>
    <row r="79" spans="3:22">
      <c r="C79" s="38"/>
      <c r="H79" s="24"/>
      <c r="I79" s="24"/>
      <c r="J79" s="24"/>
      <c r="K79" s="24"/>
      <c r="L79" s="39"/>
      <c r="M79" s="39"/>
      <c r="N79" s="24"/>
      <c r="O79" s="24"/>
      <c r="P79"/>
      <c r="Q79"/>
      <c r="S79" s="26"/>
      <c r="U79" s="7"/>
      <c r="V79" s="8"/>
    </row>
    <row r="80" spans="3:22">
      <c r="C80" s="38"/>
      <c r="H80" s="24"/>
      <c r="I80" s="24"/>
      <c r="J80" s="24"/>
      <c r="K80" s="24"/>
      <c r="L80" s="39"/>
      <c r="M80" s="39"/>
      <c r="N80" s="24"/>
      <c r="O80" s="24"/>
      <c r="P80"/>
      <c r="Q80"/>
      <c r="S80" s="26"/>
      <c r="U80" s="7"/>
      <c r="V80" s="8"/>
    </row>
    <row r="81" spans="3:22">
      <c r="C81" s="38"/>
      <c r="H81" s="24"/>
      <c r="I81" s="24"/>
      <c r="J81" s="24"/>
      <c r="K81" s="24"/>
      <c r="L81" s="39"/>
      <c r="M81" s="39"/>
      <c r="N81" s="24"/>
      <c r="O81" s="24"/>
      <c r="P81"/>
      <c r="Q81"/>
      <c r="S81" s="26"/>
      <c r="U81" s="7"/>
      <c r="V81" s="8"/>
    </row>
    <row r="82" spans="3:22">
      <c r="C82" s="38"/>
      <c r="H82" s="24"/>
      <c r="I82" s="24"/>
      <c r="J82" s="24"/>
      <c r="K82" s="24"/>
      <c r="L82" s="39"/>
      <c r="M82" s="39"/>
      <c r="N82" s="24"/>
      <c r="O82" s="24"/>
      <c r="P82"/>
      <c r="Q82"/>
      <c r="S82" s="26"/>
      <c r="U82" s="7"/>
      <c r="V82" s="8"/>
    </row>
    <row r="83" spans="3:22">
      <c r="C83" s="38"/>
      <c r="H83" s="24"/>
      <c r="I83" s="24"/>
      <c r="J83" s="24"/>
      <c r="K83" s="24"/>
      <c r="L83" s="39"/>
      <c r="M83" s="39"/>
      <c r="N83" s="24"/>
      <c r="O83" s="24"/>
      <c r="P83"/>
      <c r="Q83"/>
      <c r="S83" s="26"/>
      <c r="U83" s="7"/>
      <c r="V83" s="8"/>
    </row>
    <row r="84" spans="3:22">
      <c r="C84" s="38"/>
      <c r="H84" s="24"/>
      <c r="I84" s="24"/>
      <c r="J84" s="24"/>
      <c r="K84" s="24"/>
      <c r="L84" s="39"/>
      <c r="M84" s="39"/>
      <c r="N84" s="24"/>
      <c r="O84" s="24"/>
      <c r="P84"/>
      <c r="Q84"/>
      <c r="S84" s="26"/>
      <c r="U84" s="7"/>
      <c r="V84" s="8"/>
    </row>
    <row r="85" spans="3:22">
      <c r="C85" s="38"/>
      <c r="H85" s="24"/>
      <c r="I85" s="24"/>
      <c r="J85" s="24"/>
      <c r="K85" s="24"/>
      <c r="L85" s="39"/>
      <c r="M85" s="39"/>
      <c r="N85" s="24"/>
      <c r="O85" s="24"/>
      <c r="P85"/>
      <c r="Q85"/>
      <c r="S85" s="26"/>
      <c r="U85" s="7"/>
      <c r="V85" s="8"/>
    </row>
    <row r="86" spans="3:22">
      <c r="C86" s="38"/>
      <c r="H86" s="24"/>
      <c r="I86" s="24"/>
      <c r="J86" s="24"/>
      <c r="K86" s="24"/>
      <c r="L86" s="39"/>
      <c r="M86" s="39"/>
      <c r="N86" s="24"/>
      <c r="O86" s="24"/>
      <c r="P86"/>
      <c r="Q86"/>
      <c r="S86" s="26"/>
      <c r="U86" s="7"/>
      <c r="V86" s="8"/>
    </row>
    <row r="87" spans="3:22">
      <c r="C87" s="38"/>
      <c r="H87" s="24"/>
      <c r="I87" s="24"/>
      <c r="J87" s="24"/>
      <c r="K87" s="24"/>
      <c r="L87" s="39"/>
      <c r="M87" s="39"/>
      <c r="N87" s="24"/>
      <c r="O87" s="24"/>
      <c r="P87"/>
      <c r="Q87"/>
      <c r="S87" s="26"/>
      <c r="U87" s="7"/>
      <c r="V87" s="8"/>
    </row>
    <row r="88" spans="3:22">
      <c r="C88" s="38"/>
      <c r="H88" s="24"/>
      <c r="I88" s="24"/>
      <c r="J88" s="24"/>
      <c r="K88" s="24"/>
      <c r="L88" s="39"/>
      <c r="M88" s="39"/>
      <c r="N88" s="24"/>
      <c r="O88" s="24"/>
      <c r="P88"/>
      <c r="Q88"/>
      <c r="S88" s="26"/>
      <c r="U88" s="7"/>
      <c r="V88" s="8"/>
    </row>
    <row r="89" spans="3:22">
      <c r="C89" s="38"/>
      <c r="H89" s="24"/>
      <c r="I89" s="24"/>
      <c r="J89" s="24"/>
      <c r="K89" s="24"/>
      <c r="L89" s="39"/>
      <c r="M89" s="39"/>
      <c r="N89" s="24"/>
      <c r="O89" s="24"/>
      <c r="P89"/>
      <c r="Q89"/>
      <c r="S89" s="26"/>
      <c r="U89" s="7"/>
      <c r="V89" s="8"/>
    </row>
    <row r="90" spans="3:22">
      <c r="C90" s="38"/>
      <c r="H90" s="24"/>
      <c r="I90" s="24"/>
      <c r="J90" s="24"/>
      <c r="K90" s="24"/>
      <c r="L90" s="39"/>
      <c r="M90" s="39"/>
      <c r="N90" s="24"/>
      <c r="O90" s="24"/>
      <c r="P90"/>
      <c r="Q90"/>
      <c r="S90" s="26"/>
      <c r="U90" s="7"/>
      <c r="V90" s="8"/>
    </row>
    <row r="91" spans="3:22">
      <c r="C91" s="38"/>
      <c r="H91" s="24"/>
      <c r="I91" s="24"/>
      <c r="J91" s="24"/>
      <c r="K91" s="24"/>
      <c r="L91" s="39"/>
      <c r="M91" s="39"/>
      <c r="N91" s="24"/>
      <c r="O91" s="24"/>
      <c r="P91"/>
      <c r="Q91"/>
      <c r="S91" s="26"/>
      <c r="U91" s="7"/>
      <c r="V91" s="8"/>
    </row>
    <row r="92" spans="3:22">
      <c r="C92" s="38"/>
      <c r="H92" s="24"/>
      <c r="I92" s="24"/>
      <c r="J92" s="24"/>
      <c r="K92" s="24"/>
      <c r="L92" s="39"/>
      <c r="M92" s="39"/>
      <c r="N92" s="24"/>
      <c r="O92" s="24"/>
      <c r="P92"/>
      <c r="Q92"/>
      <c r="S92" s="26"/>
      <c r="U92" s="7"/>
      <c r="V92" s="8"/>
    </row>
    <row r="93" spans="3:22">
      <c r="C93" s="38"/>
      <c r="H93" s="24"/>
      <c r="I93" s="24"/>
      <c r="J93" s="24"/>
      <c r="K93" s="24"/>
      <c r="L93" s="39"/>
      <c r="M93" s="39"/>
      <c r="N93" s="24"/>
      <c r="O93" s="24"/>
      <c r="P93"/>
      <c r="Q93"/>
      <c r="S93" s="26"/>
      <c r="U93" s="7"/>
      <c r="V93" s="8"/>
    </row>
    <row r="94" spans="3:22">
      <c r="C94" s="38"/>
      <c r="H94" s="24"/>
      <c r="I94" s="24"/>
      <c r="J94" s="24"/>
      <c r="K94" s="24"/>
      <c r="L94" s="39"/>
      <c r="M94" s="39"/>
      <c r="N94" s="24"/>
      <c r="O94" s="24"/>
      <c r="P94"/>
      <c r="Q94"/>
      <c r="S94" s="26"/>
      <c r="U94" s="7"/>
      <c r="V94" s="8"/>
    </row>
    <row r="95" spans="3:22">
      <c r="C95" s="38"/>
      <c r="H95" s="24"/>
      <c r="I95" s="24"/>
      <c r="J95" s="24"/>
      <c r="K95" s="24"/>
      <c r="L95" s="39"/>
      <c r="M95" s="39"/>
      <c r="N95" s="24"/>
      <c r="O95" s="24"/>
      <c r="P95"/>
      <c r="Q95"/>
      <c r="S95" s="26"/>
      <c r="U95" s="7"/>
      <c r="V95" s="8"/>
    </row>
    <row r="96" spans="3:22">
      <c r="C96" s="38"/>
      <c r="H96" s="24"/>
      <c r="I96" s="24"/>
      <c r="J96" s="24"/>
      <c r="K96" s="24"/>
      <c r="L96" s="39"/>
      <c r="M96" s="39"/>
      <c r="N96" s="24"/>
      <c r="O96" s="24"/>
      <c r="P96"/>
      <c r="Q96"/>
      <c r="S96" s="26"/>
      <c r="U96" s="7"/>
      <c r="V96" s="8"/>
    </row>
    <row r="97" spans="3:22">
      <c r="C97" s="38"/>
      <c r="H97" s="24"/>
      <c r="I97" s="24"/>
      <c r="J97" s="24"/>
      <c r="K97" s="24"/>
      <c r="L97" s="39"/>
      <c r="M97" s="39"/>
      <c r="N97" s="24"/>
      <c r="O97" s="24"/>
      <c r="P97"/>
      <c r="Q97"/>
      <c r="S97" s="26"/>
      <c r="U97" s="7"/>
      <c r="V97" s="8"/>
    </row>
    <row r="98" spans="3:22">
      <c r="C98" s="38"/>
      <c r="H98" s="24"/>
      <c r="I98" s="24"/>
      <c r="J98" s="24"/>
      <c r="K98" s="24"/>
      <c r="L98" s="39"/>
      <c r="M98" s="39"/>
      <c r="N98" s="24"/>
      <c r="O98" s="24"/>
      <c r="P98"/>
      <c r="Q98"/>
      <c r="S98" s="26"/>
      <c r="U98" s="7"/>
      <c r="V98" s="8"/>
    </row>
    <row r="99" spans="3:22">
      <c r="C99" s="38"/>
      <c r="H99" s="24"/>
      <c r="I99" s="24"/>
      <c r="J99" s="24"/>
      <c r="K99" s="24"/>
      <c r="L99" s="39"/>
      <c r="M99" s="39"/>
      <c r="N99" s="24"/>
      <c r="O99" s="24"/>
      <c r="P99"/>
      <c r="Q99"/>
      <c r="S99" s="26"/>
      <c r="U99" s="7"/>
      <c r="V99" s="8"/>
    </row>
    <row r="100" spans="3:22">
      <c r="C100" s="38"/>
      <c r="H100" s="24"/>
      <c r="I100" s="24"/>
      <c r="J100" s="24"/>
      <c r="K100" s="24"/>
      <c r="L100" s="39"/>
      <c r="M100" s="39"/>
      <c r="N100" s="24"/>
      <c r="O100" s="24"/>
      <c r="P100"/>
      <c r="Q100"/>
      <c r="S100" s="26"/>
      <c r="U100" s="7"/>
      <c r="V100" s="8"/>
    </row>
    <row r="101" spans="3:22">
      <c r="C101" s="38"/>
      <c r="H101" s="24"/>
      <c r="I101" s="24"/>
      <c r="J101" s="24"/>
      <c r="K101" s="24"/>
      <c r="L101" s="39"/>
      <c r="M101" s="39"/>
      <c r="N101" s="24"/>
      <c r="O101" s="24"/>
      <c r="P101"/>
      <c r="Q101"/>
      <c r="S101" s="26"/>
      <c r="U101" s="7"/>
      <c r="V101" s="8"/>
    </row>
    <row r="102" spans="3:22">
      <c r="C102" s="38"/>
      <c r="H102" s="24"/>
      <c r="I102" s="24"/>
      <c r="J102" s="24"/>
      <c r="K102" s="24"/>
      <c r="L102" s="39"/>
      <c r="M102" s="39"/>
      <c r="N102" s="24"/>
      <c r="O102" s="24"/>
      <c r="P102"/>
      <c r="Q102"/>
      <c r="S102" s="26"/>
      <c r="U102" s="7"/>
      <c r="V102" s="8"/>
    </row>
    <row r="103" spans="3:22">
      <c r="C103" s="38"/>
      <c r="H103" s="24"/>
      <c r="I103" s="24"/>
      <c r="J103" s="24"/>
      <c r="K103" s="24"/>
      <c r="L103" s="39"/>
      <c r="M103" s="39"/>
      <c r="N103" s="24"/>
      <c r="O103" s="24"/>
      <c r="P103"/>
      <c r="Q103"/>
      <c r="S103" s="26"/>
      <c r="U103" s="7"/>
      <c r="V103" s="8"/>
    </row>
    <row r="104" spans="3:22">
      <c r="C104" s="38"/>
      <c r="H104" s="24"/>
      <c r="I104" s="24"/>
      <c r="J104" s="24"/>
      <c r="K104" s="24"/>
      <c r="L104" s="39"/>
      <c r="M104" s="39"/>
      <c r="N104" s="24"/>
      <c r="O104" s="24"/>
      <c r="P104"/>
      <c r="Q104"/>
      <c r="S104" s="26"/>
      <c r="U104" s="7"/>
      <c r="V104" s="8"/>
    </row>
    <row r="105" spans="3:22">
      <c r="C105" s="38"/>
      <c r="H105" s="24"/>
      <c r="I105" s="24"/>
      <c r="J105" s="24"/>
      <c r="K105" s="24"/>
      <c r="L105" s="39"/>
      <c r="M105" s="39"/>
      <c r="N105" s="24"/>
      <c r="O105" s="24"/>
      <c r="P105"/>
      <c r="Q105"/>
      <c r="S105" s="26"/>
      <c r="U105" s="7"/>
      <c r="V105" s="8"/>
    </row>
    <row r="106" spans="3:22">
      <c r="C106" s="38"/>
      <c r="H106" s="24"/>
      <c r="I106" s="24"/>
      <c r="J106" s="24"/>
      <c r="K106" s="24"/>
      <c r="L106" s="39"/>
      <c r="M106" s="39"/>
      <c r="N106" s="24"/>
      <c r="O106" s="24"/>
      <c r="P106"/>
      <c r="Q106"/>
      <c r="S106" s="26"/>
      <c r="U106" s="7"/>
      <c r="V106" s="8"/>
    </row>
    <row r="107" spans="3:22">
      <c r="C107" s="38"/>
      <c r="H107" s="24"/>
      <c r="I107" s="24"/>
      <c r="J107" s="24"/>
      <c r="K107" s="24"/>
      <c r="L107" s="39"/>
      <c r="M107" s="39"/>
      <c r="N107" s="24"/>
      <c r="O107" s="24"/>
      <c r="P107"/>
      <c r="Q107"/>
      <c r="S107" s="26"/>
      <c r="U107" s="7"/>
      <c r="V107" s="8"/>
    </row>
    <row r="108" spans="3:22">
      <c r="C108" s="38"/>
      <c r="H108" s="24"/>
      <c r="I108" s="24"/>
      <c r="J108" s="24"/>
      <c r="K108" s="24"/>
      <c r="L108" s="39"/>
      <c r="M108" s="39"/>
      <c r="N108" s="24"/>
      <c r="O108" s="24"/>
      <c r="P108"/>
      <c r="Q108"/>
      <c r="S108" s="26"/>
      <c r="U108" s="7"/>
      <c r="V108" s="8"/>
    </row>
    <row r="109" spans="3:22">
      <c r="C109" s="38"/>
      <c r="H109" s="24"/>
      <c r="I109" s="24"/>
      <c r="J109" s="24"/>
      <c r="K109" s="24"/>
      <c r="L109" s="39"/>
      <c r="M109" s="39"/>
      <c r="N109" s="24"/>
      <c r="O109" s="24"/>
      <c r="P109"/>
      <c r="Q109"/>
      <c r="S109" s="26"/>
      <c r="U109" s="7"/>
      <c r="V109" s="8"/>
    </row>
    <row r="110" spans="3:22">
      <c r="C110" s="38"/>
      <c r="H110" s="24"/>
      <c r="I110" s="24"/>
      <c r="J110" s="24"/>
      <c r="K110" s="24"/>
      <c r="L110" s="39"/>
      <c r="M110" s="39"/>
      <c r="N110" s="24"/>
      <c r="O110" s="24"/>
      <c r="P110"/>
      <c r="Q110"/>
      <c r="S110" s="26"/>
      <c r="U110" s="7"/>
      <c r="V110" s="8"/>
    </row>
    <row r="111" spans="3:22">
      <c r="C111" s="38"/>
      <c r="H111" s="24"/>
      <c r="I111" s="24"/>
      <c r="J111" s="24"/>
      <c r="K111" s="24"/>
      <c r="L111" s="39"/>
      <c r="M111" s="39"/>
      <c r="N111" s="24"/>
      <c r="O111" s="24"/>
      <c r="P111"/>
      <c r="Q111"/>
      <c r="S111" s="26"/>
      <c r="U111" s="7"/>
      <c r="V111" s="8"/>
    </row>
    <row r="112" spans="3:22">
      <c r="C112" s="38"/>
      <c r="H112" s="24"/>
      <c r="I112" s="24"/>
      <c r="J112" s="24"/>
      <c r="K112" s="24"/>
      <c r="L112" s="39"/>
      <c r="M112" s="39"/>
      <c r="N112" s="24"/>
      <c r="O112" s="24"/>
      <c r="P112"/>
      <c r="Q112"/>
      <c r="S112" s="26"/>
      <c r="U112" s="7"/>
      <c r="V112" s="8"/>
    </row>
    <row r="113" spans="3:22">
      <c r="C113" s="38"/>
      <c r="H113" s="24"/>
      <c r="I113" s="24"/>
      <c r="J113" s="24"/>
      <c r="K113" s="24"/>
      <c r="L113" s="39"/>
      <c r="M113" s="39"/>
      <c r="N113" s="24"/>
      <c r="O113" s="24"/>
      <c r="P113"/>
      <c r="Q113"/>
      <c r="S113" s="26"/>
      <c r="U113" s="7"/>
      <c r="V113" s="8"/>
    </row>
    <row r="114" spans="3:22">
      <c r="C114" s="38"/>
      <c r="H114" s="24"/>
      <c r="I114" s="24"/>
      <c r="J114" s="24"/>
      <c r="K114" s="24"/>
      <c r="L114" s="39"/>
      <c r="M114" s="39"/>
      <c r="N114" s="24"/>
      <c r="O114" s="24"/>
      <c r="P114"/>
      <c r="Q114"/>
      <c r="S114" s="26"/>
      <c r="U114" s="7"/>
      <c r="V114" s="8"/>
    </row>
    <row r="115" spans="3:22">
      <c r="C115" s="38"/>
      <c r="H115" s="24"/>
      <c r="I115" s="24"/>
      <c r="J115" s="24"/>
      <c r="K115" s="24"/>
      <c r="L115" s="39"/>
      <c r="M115" s="39"/>
      <c r="N115" s="24"/>
      <c r="O115" s="24"/>
      <c r="P115"/>
      <c r="Q115"/>
      <c r="S115" s="26"/>
      <c r="U115" s="7"/>
      <c r="V115" s="8"/>
    </row>
    <row r="116" spans="3:22">
      <c r="C116" s="38"/>
      <c r="H116" s="24"/>
      <c r="I116" s="24"/>
      <c r="J116" s="24"/>
      <c r="K116" s="24"/>
      <c r="L116" s="39"/>
      <c r="M116" s="39"/>
      <c r="N116" s="24"/>
      <c r="O116" s="24"/>
      <c r="P116"/>
      <c r="Q116"/>
      <c r="S116" s="26"/>
      <c r="U116" s="7"/>
      <c r="V116" s="8"/>
    </row>
    <row r="117" spans="3:22">
      <c r="C117" s="38"/>
      <c r="H117" s="24"/>
      <c r="I117" s="24"/>
      <c r="J117" s="24"/>
      <c r="K117" s="24"/>
      <c r="L117" s="39"/>
      <c r="M117" s="39"/>
      <c r="N117" s="24"/>
      <c r="O117" s="24"/>
      <c r="P117"/>
      <c r="Q117"/>
      <c r="S117" s="26"/>
      <c r="U117" s="7"/>
      <c r="V117" s="8"/>
    </row>
    <row r="118" spans="3:22">
      <c r="C118" s="38"/>
      <c r="H118" s="24"/>
      <c r="I118" s="24"/>
      <c r="J118" s="24"/>
      <c r="K118" s="24"/>
      <c r="L118" s="39"/>
      <c r="M118" s="39"/>
      <c r="N118" s="24"/>
      <c r="O118" s="24"/>
      <c r="P118"/>
      <c r="Q118"/>
      <c r="S118" s="26"/>
      <c r="U118" s="7"/>
      <c r="V118" s="8"/>
    </row>
    <row r="119" spans="3:22">
      <c r="C119" s="38"/>
      <c r="H119" s="24"/>
      <c r="I119" s="24"/>
      <c r="J119" s="24"/>
      <c r="K119" s="24"/>
      <c r="L119" s="39"/>
      <c r="M119" s="39"/>
      <c r="N119" s="24"/>
      <c r="O119" s="24"/>
      <c r="P119"/>
      <c r="Q119"/>
      <c r="S119" s="26"/>
      <c r="U119" s="7"/>
      <c r="V119" s="8"/>
    </row>
    <row r="120" spans="3:22">
      <c r="C120" s="38"/>
      <c r="H120" s="24"/>
      <c r="I120" s="24"/>
      <c r="J120" s="24"/>
      <c r="K120" s="24"/>
      <c r="L120" s="39"/>
      <c r="M120" s="39"/>
      <c r="N120" s="24"/>
      <c r="O120" s="24"/>
      <c r="P120"/>
      <c r="Q120"/>
      <c r="S120" s="26"/>
      <c r="U120" s="7"/>
      <c r="V120" s="8"/>
    </row>
    <row r="121" spans="3:22">
      <c r="C121" s="38"/>
      <c r="H121" s="24"/>
      <c r="I121" s="24"/>
      <c r="J121" s="24"/>
      <c r="K121" s="24"/>
      <c r="L121" s="39"/>
      <c r="M121" s="39"/>
      <c r="N121" s="24"/>
      <c r="O121" s="24"/>
      <c r="P121"/>
      <c r="Q121"/>
      <c r="S121" s="26"/>
      <c r="U121" s="7"/>
      <c r="V121" s="8"/>
    </row>
    <row r="122" spans="3:22">
      <c r="C122" s="38"/>
      <c r="H122" s="24"/>
      <c r="I122" s="24"/>
      <c r="J122" s="24"/>
      <c r="K122" s="24"/>
      <c r="L122" s="39"/>
      <c r="M122" s="39"/>
      <c r="N122" s="24"/>
      <c r="O122" s="24"/>
      <c r="P122"/>
      <c r="Q122"/>
      <c r="S122" s="26"/>
      <c r="U122" s="7"/>
      <c r="V122" s="8"/>
    </row>
    <row r="123" spans="3:22">
      <c r="C123" s="38"/>
      <c r="H123" s="24"/>
      <c r="I123" s="24"/>
      <c r="J123" s="24"/>
      <c r="K123" s="24"/>
      <c r="L123" s="39"/>
      <c r="M123" s="39"/>
      <c r="N123" s="24"/>
      <c r="O123" s="24"/>
      <c r="P123"/>
      <c r="Q123"/>
      <c r="S123" s="26"/>
      <c r="U123" s="7"/>
      <c r="V123" s="8"/>
    </row>
    <row r="124" spans="3:22">
      <c r="C124" s="38"/>
      <c r="H124" s="24"/>
      <c r="I124" s="24"/>
      <c r="J124" s="24"/>
      <c r="K124" s="24"/>
      <c r="L124" s="39"/>
      <c r="M124" s="39"/>
      <c r="N124" s="24"/>
      <c r="O124" s="24"/>
      <c r="P124"/>
      <c r="Q124"/>
      <c r="S124" s="26"/>
      <c r="U124" s="7"/>
      <c r="V124" s="8"/>
    </row>
    <row r="125" spans="3:22">
      <c r="C125" s="38"/>
      <c r="H125" s="24"/>
      <c r="I125" s="24"/>
      <c r="J125" s="24"/>
      <c r="K125" s="24"/>
      <c r="L125" s="39"/>
      <c r="M125" s="39"/>
      <c r="N125" s="24"/>
      <c r="O125" s="24"/>
      <c r="P125"/>
      <c r="Q125"/>
      <c r="S125" s="26"/>
      <c r="U125" s="7"/>
      <c r="V125" s="8"/>
    </row>
    <row r="126" spans="3:22">
      <c r="C126" s="38"/>
      <c r="H126" s="24"/>
      <c r="I126" s="24"/>
      <c r="J126" s="24"/>
      <c r="K126" s="24"/>
      <c r="L126" s="39"/>
      <c r="M126" s="39"/>
      <c r="N126" s="24"/>
      <c r="O126" s="24"/>
      <c r="P126"/>
      <c r="Q126"/>
      <c r="S126" s="26"/>
      <c r="U126" s="7"/>
      <c r="V126" s="8"/>
    </row>
    <row r="127" spans="3:22">
      <c r="C127" s="38"/>
      <c r="H127" s="24"/>
      <c r="I127" s="24"/>
      <c r="J127" s="24"/>
      <c r="K127" s="24"/>
      <c r="L127" s="39"/>
      <c r="M127" s="39"/>
      <c r="N127" s="24"/>
      <c r="O127" s="24"/>
      <c r="P127"/>
      <c r="Q127"/>
      <c r="S127" s="26"/>
      <c r="U127" s="7"/>
      <c r="V127" s="8"/>
    </row>
    <row r="128" spans="3:22">
      <c r="C128" s="38"/>
      <c r="H128" s="24"/>
      <c r="I128" s="24"/>
      <c r="J128" s="24"/>
      <c r="K128" s="24"/>
      <c r="L128" s="39"/>
      <c r="M128" s="39"/>
      <c r="N128" s="24"/>
      <c r="O128" s="24"/>
      <c r="S128" s="26"/>
      <c r="U128" s="7"/>
      <c r="V128" s="8"/>
    </row>
    <row r="129" spans="3:22">
      <c r="C129" s="38"/>
      <c r="H129" s="24"/>
      <c r="I129" s="24"/>
      <c r="J129" s="24"/>
      <c r="K129" s="24"/>
      <c r="L129" s="39"/>
      <c r="M129" s="39"/>
      <c r="N129" s="24"/>
      <c r="O129" s="24"/>
      <c r="S129" s="26"/>
      <c r="U129" s="7"/>
      <c r="V129" s="8"/>
    </row>
    <row r="130" spans="3:22">
      <c r="C130" s="38"/>
      <c r="H130" s="24"/>
      <c r="I130" s="24"/>
      <c r="J130" s="24"/>
      <c r="K130" s="24"/>
      <c r="L130" s="39"/>
      <c r="M130" s="39"/>
      <c r="N130" s="24"/>
      <c r="O130" s="24"/>
      <c r="S130" s="26"/>
      <c r="U130" s="7"/>
      <c r="V130" s="8"/>
    </row>
    <row r="131" spans="3:22">
      <c r="C131" s="38"/>
      <c r="H131" s="24"/>
      <c r="I131" s="24"/>
      <c r="J131" s="24"/>
      <c r="K131" s="24"/>
      <c r="L131" s="39"/>
      <c r="M131" s="39"/>
      <c r="N131" s="24"/>
      <c r="O131" s="24"/>
      <c r="S131" s="26"/>
      <c r="U131" s="7"/>
      <c r="V131" s="8"/>
    </row>
    <row r="132" spans="3:22">
      <c r="C132" s="38"/>
      <c r="H132" s="24"/>
      <c r="I132" s="24"/>
      <c r="J132" s="24"/>
      <c r="K132" s="24"/>
      <c r="L132" s="39"/>
      <c r="M132" s="39"/>
      <c r="N132" s="24"/>
      <c r="O132" s="24"/>
      <c r="S132" s="26"/>
      <c r="U132" s="7"/>
      <c r="V132" s="8"/>
    </row>
    <row r="133" spans="3:22">
      <c r="C133" s="38"/>
      <c r="H133" s="24"/>
      <c r="I133" s="24"/>
      <c r="J133" s="24"/>
      <c r="K133" s="24"/>
      <c r="L133" s="39"/>
      <c r="M133" s="39"/>
      <c r="N133" s="24"/>
      <c r="O133" s="24"/>
      <c r="S133" s="26"/>
      <c r="U133" s="7"/>
      <c r="V133" s="8"/>
    </row>
    <row r="134" spans="3:22">
      <c r="C134" s="38"/>
      <c r="H134" s="24"/>
      <c r="I134" s="24"/>
      <c r="J134" s="24"/>
      <c r="K134" s="24"/>
      <c r="L134" s="39"/>
      <c r="M134" s="39"/>
      <c r="N134" s="24"/>
      <c r="O134" s="24"/>
      <c r="S134" s="26"/>
      <c r="U134" s="7"/>
      <c r="V134" s="8"/>
    </row>
    <row r="135" spans="3:22">
      <c r="C135" s="38"/>
      <c r="H135" s="24"/>
      <c r="I135" s="24"/>
      <c r="J135" s="24"/>
      <c r="K135" s="24"/>
      <c r="L135" s="39"/>
      <c r="M135" s="39"/>
      <c r="N135" s="24"/>
      <c r="O135" s="24"/>
      <c r="S135" s="26"/>
      <c r="U135" s="7"/>
      <c r="V135" s="8"/>
    </row>
    <row r="136" spans="3:22">
      <c r="C136" s="38"/>
      <c r="H136" s="24"/>
      <c r="I136" s="24"/>
      <c r="J136" s="24"/>
      <c r="K136" s="24"/>
      <c r="L136" s="39"/>
      <c r="M136" s="39"/>
      <c r="N136" s="24"/>
      <c r="O136" s="24"/>
      <c r="S136" s="26"/>
      <c r="U136" s="7"/>
      <c r="V136" s="8"/>
    </row>
    <row r="137" spans="3:22">
      <c r="C137" s="38"/>
      <c r="H137" s="24"/>
      <c r="I137" s="24"/>
      <c r="J137" s="24"/>
      <c r="K137" s="24"/>
      <c r="L137" s="39"/>
      <c r="M137" s="39"/>
      <c r="N137" s="24"/>
      <c r="O137" s="24"/>
      <c r="S137" s="26"/>
      <c r="U137" s="7"/>
      <c r="V137" s="8"/>
    </row>
    <row r="138" spans="3:22">
      <c r="C138" s="38"/>
      <c r="H138" s="24"/>
      <c r="I138" s="24"/>
      <c r="J138" s="24"/>
      <c r="K138" s="24"/>
      <c r="L138" s="39"/>
      <c r="M138" s="39"/>
      <c r="N138" s="24"/>
      <c r="O138" s="24"/>
      <c r="S138" s="26"/>
      <c r="U138" s="7"/>
      <c r="V138" s="8"/>
    </row>
    <row r="139" spans="3:22">
      <c r="C139" s="38"/>
      <c r="H139" s="24"/>
      <c r="I139" s="24"/>
      <c r="J139" s="24"/>
      <c r="K139" s="24"/>
      <c r="L139" s="39"/>
      <c r="M139" s="39"/>
      <c r="N139" s="24"/>
      <c r="O139" s="24"/>
      <c r="S139" s="26"/>
      <c r="U139" s="7"/>
      <c r="V139" s="8"/>
    </row>
    <row r="140" spans="3:22">
      <c r="C140" s="38"/>
      <c r="H140" s="24"/>
      <c r="I140" s="24"/>
      <c r="J140" s="24"/>
      <c r="K140" s="24"/>
      <c r="L140" s="39"/>
      <c r="M140" s="39"/>
      <c r="N140" s="24"/>
      <c r="O140" s="24"/>
      <c r="S140" s="26"/>
      <c r="U140" s="7"/>
      <c r="V140" s="8"/>
    </row>
    <row r="141" spans="3:22">
      <c r="C141" s="38"/>
      <c r="H141" s="24"/>
      <c r="I141" s="24"/>
      <c r="J141" s="24"/>
      <c r="K141" s="24"/>
      <c r="L141" s="39"/>
      <c r="M141" s="39"/>
      <c r="N141" s="24"/>
      <c r="O141" s="24"/>
      <c r="S141" s="26"/>
      <c r="U141" s="7"/>
      <c r="V141" s="8"/>
    </row>
    <row r="142" spans="3:22">
      <c r="C142" s="38"/>
      <c r="H142" s="24"/>
      <c r="I142" s="24"/>
      <c r="J142" s="24"/>
      <c r="K142" s="24"/>
      <c r="L142" s="39"/>
      <c r="M142" s="39"/>
      <c r="N142" s="24"/>
      <c r="O142" s="24"/>
      <c r="S142" s="26"/>
      <c r="U142" s="7"/>
      <c r="V142" s="8"/>
    </row>
    <row r="143" spans="3:22">
      <c r="C143" s="38"/>
      <c r="H143" s="24"/>
      <c r="I143" s="24"/>
      <c r="J143" s="24"/>
      <c r="K143" s="24"/>
      <c r="L143" s="39"/>
      <c r="M143" s="39"/>
      <c r="N143" s="24"/>
      <c r="O143" s="24"/>
      <c r="S143" s="26"/>
      <c r="U143" s="7"/>
      <c r="V143" s="8"/>
    </row>
    <row r="144" spans="3:22">
      <c r="C144" s="38"/>
      <c r="H144" s="24"/>
      <c r="I144" s="24"/>
      <c r="J144" s="24"/>
      <c r="K144" s="24"/>
      <c r="L144" s="39"/>
      <c r="M144" s="39"/>
      <c r="N144" s="24"/>
      <c r="O144" s="24"/>
      <c r="S144" s="26"/>
      <c r="U144" s="7"/>
      <c r="V144" s="8"/>
    </row>
    <row r="145" spans="3:22">
      <c r="C145" s="38"/>
      <c r="H145" s="24"/>
      <c r="I145" s="24"/>
      <c r="J145" s="24"/>
      <c r="K145" s="24"/>
      <c r="L145" s="39"/>
      <c r="M145" s="39"/>
      <c r="N145" s="24"/>
      <c r="O145" s="24"/>
      <c r="S145" s="26"/>
      <c r="U145" s="7"/>
      <c r="V145" s="8"/>
    </row>
    <row r="146" spans="3:22">
      <c r="C146" s="38"/>
      <c r="H146" s="24"/>
      <c r="I146" s="24"/>
      <c r="J146" s="24"/>
      <c r="K146" s="24"/>
      <c r="L146" s="39"/>
      <c r="M146" s="39"/>
      <c r="N146" s="24"/>
      <c r="O146" s="24"/>
      <c r="S146" s="26"/>
      <c r="U146" s="7"/>
      <c r="V146" s="8"/>
    </row>
    <row r="147" spans="3:22">
      <c r="C147" s="38"/>
      <c r="H147" s="24"/>
      <c r="I147" s="24"/>
      <c r="J147" s="24"/>
      <c r="K147" s="24"/>
      <c r="L147" s="39"/>
      <c r="M147" s="39"/>
      <c r="N147" s="24"/>
      <c r="O147" s="24"/>
      <c r="S147" s="26"/>
      <c r="U147" s="7"/>
      <c r="V147" s="8"/>
    </row>
    <row r="148" spans="3:22">
      <c r="C148" s="38"/>
      <c r="H148" s="24"/>
      <c r="I148" s="24"/>
      <c r="J148" s="24"/>
      <c r="K148" s="24"/>
      <c r="L148" s="39"/>
      <c r="M148" s="39"/>
      <c r="N148" s="24"/>
      <c r="O148" s="24"/>
      <c r="S148" s="26"/>
      <c r="U148" s="7"/>
      <c r="V148" s="8"/>
    </row>
    <row r="149" spans="3:22">
      <c r="C149" s="38"/>
      <c r="H149" s="24"/>
      <c r="I149" s="24"/>
      <c r="J149" s="24"/>
      <c r="K149" s="24"/>
      <c r="L149" s="39"/>
      <c r="M149" s="39"/>
      <c r="N149" s="24"/>
      <c r="O149" s="24"/>
      <c r="S149" s="26"/>
      <c r="U149" s="7"/>
      <c r="V149" s="8"/>
    </row>
    <row r="150" spans="3:22">
      <c r="C150" s="38"/>
      <c r="H150" s="24"/>
      <c r="I150" s="24"/>
      <c r="J150" s="24"/>
      <c r="K150" s="24"/>
      <c r="L150" s="39"/>
      <c r="M150" s="39"/>
      <c r="N150" s="24"/>
      <c r="O150" s="24"/>
      <c r="S150" s="26"/>
      <c r="U150" s="7"/>
      <c r="V150" s="8"/>
    </row>
    <row r="151" spans="3:22">
      <c r="C151" s="38"/>
      <c r="H151" s="24"/>
      <c r="I151" s="24"/>
      <c r="J151" s="24"/>
      <c r="K151" s="24"/>
      <c r="L151" s="39"/>
      <c r="M151" s="39"/>
      <c r="N151" s="24"/>
      <c r="O151" s="24"/>
      <c r="S151" s="26"/>
      <c r="U151" s="7"/>
      <c r="V151" s="8"/>
    </row>
    <row r="152" spans="3:22">
      <c r="C152" s="38"/>
      <c r="H152" s="24"/>
      <c r="I152" s="24"/>
      <c r="J152" s="24"/>
      <c r="K152" s="24"/>
      <c r="L152" s="39"/>
      <c r="M152" s="39"/>
      <c r="N152" s="24"/>
      <c r="O152" s="24"/>
      <c r="S152" s="26"/>
      <c r="U152" s="7"/>
      <c r="V152" s="8"/>
    </row>
    <row r="153" spans="3:22">
      <c r="C153" s="38"/>
      <c r="H153" s="24"/>
      <c r="I153" s="24"/>
      <c r="J153" s="24"/>
      <c r="K153" s="24"/>
      <c r="L153" s="39"/>
      <c r="M153" s="39"/>
      <c r="N153" s="24"/>
      <c r="O153" s="24"/>
      <c r="S153" s="26"/>
      <c r="U153" s="7"/>
      <c r="V153" s="8"/>
    </row>
    <row r="154" spans="3:22">
      <c r="C154" s="38"/>
      <c r="H154" s="24"/>
      <c r="I154" s="24"/>
      <c r="J154" s="24"/>
      <c r="K154" s="24"/>
      <c r="L154" s="39"/>
      <c r="M154" s="39"/>
      <c r="N154" s="24"/>
      <c r="O154" s="24"/>
      <c r="S154" s="26"/>
      <c r="U154" s="7"/>
      <c r="V154" s="8"/>
    </row>
    <row r="155" spans="3:22">
      <c r="C155" s="38"/>
      <c r="H155" s="24"/>
      <c r="I155" s="24"/>
      <c r="J155" s="24"/>
      <c r="K155" s="24"/>
      <c r="L155" s="39"/>
      <c r="M155" s="39"/>
      <c r="N155" s="24"/>
      <c r="O155" s="24"/>
      <c r="S155" s="26"/>
      <c r="U155" s="7"/>
      <c r="V155" s="8"/>
    </row>
    <row r="156" spans="3:22">
      <c r="C156" s="38"/>
      <c r="G156"/>
      <c r="S156" s="26"/>
      <c r="U156" s="7"/>
      <c r="V156" s="8"/>
    </row>
    <row r="157" spans="3:22">
      <c r="C157" s="38"/>
      <c r="G157"/>
      <c r="S157" s="26"/>
      <c r="U157" s="7"/>
      <c r="V157" s="8"/>
    </row>
    <row r="158" spans="3:22">
      <c r="C158" s="38"/>
      <c r="G158"/>
      <c r="S158" s="26"/>
      <c r="U158" s="7"/>
      <c r="V158" s="8"/>
    </row>
    <row r="159" spans="3:22">
      <c r="C159" s="38"/>
      <c r="G159"/>
      <c r="S159" s="26"/>
      <c r="U159" s="7"/>
      <c r="V159" s="8"/>
    </row>
    <row r="160" spans="3:22">
      <c r="C160" s="38"/>
      <c r="G160"/>
      <c r="S160" s="26"/>
      <c r="U160" s="7"/>
      <c r="V160" s="8"/>
    </row>
    <row r="161" spans="3:22">
      <c r="C161" s="38"/>
      <c r="G161"/>
      <c r="S161" s="26"/>
      <c r="U161" s="7"/>
      <c r="V161" s="8"/>
    </row>
    <row r="162" spans="3:22">
      <c r="C162" s="38"/>
      <c r="G162"/>
      <c r="S162" s="26"/>
      <c r="U162" s="7"/>
      <c r="V162" s="8"/>
    </row>
    <row r="163" spans="3:22">
      <c r="C163" s="38"/>
      <c r="G163"/>
      <c r="S163" s="26"/>
      <c r="U163" s="7"/>
      <c r="V163" s="8"/>
    </row>
    <row r="164" spans="3:22">
      <c r="C164" s="38"/>
      <c r="G164"/>
      <c r="S164" s="26"/>
      <c r="U164" s="7"/>
      <c r="V164" s="8"/>
    </row>
    <row r="165" spans="3:22">
      <c r="C165" s="38"/>
      <c r="G165"/>
      <c r="S165" s="26"/>
      <c r="U165" s="7"/>
      <c r="V165" s="8"/>
    </row>
    <row r="166" spans="3:22">
      <c r="C166" s="38"/>
      <c r="G166"/>
      <c r="S166" s="26"/>
      <c r="U166" s="7"/>
      <c r="V166" s="8"/>
    </row>
    <row r="167" spans="3:22">
      <c r="C167" s="38"/>
      <c r="G167"/>
      <c r="S167" s="26"/>
      <c r="U167" s="7"/>
      <c r="V167" s="8"/>
    </row>
    <row r="168" spans="3:22">
      <c r="C168" s="38"/>
      <c r="G168"/>
      <c r="S168" s="26"/>
      <c r="U168" s="7"/>
      <c r="V168" s="8"/>
    </row>
    <row r="169" spans="3:22">
      <c r="C169" s="38"/>
      <c r="G169"/>
      <c r="S169" s="26"/>
      <c r="U169" s="7"/>
      <c r="V169" s="8"/>
    </row>
    <row r="170" spans="3:22">
      <c r="C170" s="38"/>
      <c r="G170"/>
      <c r="S170" s="26"/>
      <c r="U170" s="7"/>
      <c r="V170" s="8"/>
    </row>
    <row r="171" spans="3:22">
      <c r="C171" s="38"/>
      <c r="G171"/>
      <c r="S171" s="26"/>
      <c r="U171" s="7"/>
      <c r="V171" s="8"/>
    </row>
    <row r="172" spans="3:22">
      <c r="C172" s="38"/>
      <c r="G172"/>
      <c r="S172" s="26"/>
      <c r="U172" s="7"/>
      <c r="V172" s="8"/>
    </row>
    <row r="173" spans="3:22">
      <c r="C173" s="38"/>
      <c r="G173"/>
      <c r="S173" s="26"/>
      <c r="U173" s="7"/>
      <c r="V173" s="8"/>
    </row>
    <row r="174" spans="3:22">
      <c r="C174" s="38"/>
      <c r="G174"/>
      <c r="S174" s="26"/>
      <c r="U174" s="7"/>
      <c r="V174" s="8"/>
    </row>
    <row r="175" spans="3:22">
      <c r="C175" s="38"/>
      <c r="G175"/>
      <c r="S175" s="26"/>
      <c r="U175" s="7"/>
      <c r="V175" s="8"/>
    </row>
    <row r="176" spans="3:22">
      <c r="C176" s="38"/>
      <c r="G176"/>
      <c r="S176" s="26"/>
      <c r="U176" s="7"/>
      <c r="V176" s="8"/>
    </row>
    <row r="177" spans="3:22">
      <c r="C177" s="38"/>
      <c r="G177"/>
      <c r="S177" s="26"/>
      <c r="U177" s="7"/>
      <c r="V177" s="8"/>
    </row>
    <row r="178" spans="3:22">
      <c r="C178" s="38"/>
      <c r="G178"/>
      <c r="S178" s="26"/>
      <c r="U178" s="7"/>
      <c r="V178" s="8"/>
    </row>
    <row r="179" spans="3:22">
      <c r="C179" s="38"/>
      <c r="G179"/>
      <c r="S179" s="26"/>
      <c r="U179" s="7"/>
      <c r="V179" s="8"/>
    </row>
    <row r="180" spans="3:22">
      <c r="C180" s="38"/>
      <c r="G180"/>
      <c r="S180" s="26"/>
      <c r="U180" s="7"/>
      <c r="V180" s="8"/>
    </row>
    <row r="181" spans="3:22">
      <c r="C181" s="38"/>
      <c r="G181"/>
      <c r="S181" s="26"/>
      <c r="U181" s="7"/>
      <c r="V181" s="8"/>
    </row>
    <row r="182" spans="3:22">
      <c r="C182" s="38"/>
      <c r="G182"/>
      <c r="S182" s="26"/>
      <c r="U182" s="7"/>
      <c r="V182" s="8"/>
    </row>
    <row r="183" spans="3:22">
      <c r="C183" s="38"/>
      <c r="G183"/>
      <c r="S183" s="26"/>
      <c r="U183" s="7"/>
      <c r="V183" s="8"/>
    </row>
    <row r="184" spans="3:22">
      <c r="C184" s="38"/>
      <c r="G184"/>
      <c r="S184" s="26"/>
      <c r="U184" s="7"/>
      <c r="V184" s="8"/>
    </row>
    <row r="185" spans="3:22">
      <c r="C185" s="38"/>
      <c r="G185"/>
      <c r="S185" s="26"/>
      <c r="U185" s="7"/>
      <c r="V185" s="8"/>
    </row>
    <row r="186" spans="3:22">
      <c r="C186" s="38"/>
      <c r="G186"/>
      <c r="S186" s="26"/>
      <c r="U186" s="7"/>
      <c r="V186" s="8"/>
    </row>
    <row r="187" spans="3:22">
      <c r="C187" s="38"/>
      <c r="G187"/>
      <c r="S187" s="26"/>
      <c r="U187" s="7"/>
      <c r="V187" s="8"/>
    </row>
    <row r="188" spans="3:22">
      <c r="C188" s="38"/>
      <c r="G188"/>
      <c r="S188" s="26"/>
      <c r="U188" s="7"/>
      <c r="V188" s="8"/>
    </row>
    <row r="189" spans="3:22">
      <c r="C189" s="38"/>
      <c r="G189"/>
      <c r="S189" s="26"/>
      <c r="U189" s="7"/>
      <c r="V189" s="8"/>
    </row>
    <row r="190" spans="3:22">
      <c r="C190" s="38"/>
      <c r="G190"/>
      <c r="S190" s="26"/>
      <c r="U190" s="7"/>
      <c r="V190" s="8"/>
    </row>
    <row r="191" spans="3:22">
      <c r="C191" s="38"/>
      <c r="G191"/>
      <c r="S191" s="26"/>
      <c r="U191" s="7"/>
      <c r="V191" s="8"/>
    </row>
    <row r="192" spans="3:22">
      <c r="C192" s="38"/>
      <c r="G192"/>
      <c r="S192" s="26"/>
      <c r="U192" s="7"/>
      <c r="V192" s="8"/>
    </row>
    <row r="193" spans="3:22">
      <c r="C193" s="38"/>
      <c r="G193"/>
      <c r="S193" s="26"/>
      <c r="U193" s="7"/>
      <c r="V193" s="8"/>
    </row>
    <row r="194" spans="3:22">
      <c r="C194" s="38"/>
      <c r="G194"/>
      <c r="S194" s="26"/>
      <c r="U194" s="7"/>
      <c r="V194" s="8"/>
    </row>
    <row r="195" spans="3:22">
      <c r="C195" s="38"/>
      <c r="G195"/>
      <c r="S195" s="26"/>
    </row>
    <row r="196" spans="3:22">
      <c r="C196" s="38"/>
      <c r="G196"/>
      <c r="S196" s="26"/>
    </row>
    <row r="197" spans="3:22">
      <c r="C197" s="38"/>
      <c r="G197"/>
      <c r="S197" s="26"/>
    </row>
    <row r="198" spans="3:22">
      <c r="C198" s="38"/>
      <c r="G198"/>
      <c r="S198" s="26"/>
    </row>
    <row r="199" spans="3:22">
      <c r="C199" s="38"/>
      <c r="G199"/>
      <c r="S199" s="26"/>
    </row>
    <row r="200" spans="3:22">
      <c r="C200" s="38"/>
      <c r="G200"/>
      <c r="S200" s="26"/>
    </row>
    <row r="201" spans="3:22">
      <c r="C201" s="38"/>
      <c r="G201"/>
      <c r="S201" s="26"/>
    </row>
    <row r="202" spans="3:22">
      <c r="C202" s="38"/>
      <c r="G202"/>
      <c r="S202" s="26"/>
    </row>
    <row r="203" spans="3:22">
      <c r="C203" s="38"/>
      <c r="G203"/>
      <c r="S203" s="26"/>
    </row>
    <row r="204" spans="3:22">
      <c r="C204" s="38"/>
      <c r="G204"/>
      <c r="S204" s="26"/>
    </row>
    <row r="205" spans="3:22">
      <c r="C205" s="38"/>
      <c r="G205"/>
      <c r="S205" s="26"/>
    </row>
    <row r="206" spans="3:22">
      <c r="C206" s="38"/>
      <c r="G206"/>
      <c r="S206" s="26"/>
    </row>
    <row r="207" spans="3:22">
      <c r="C207" s="38"/>
      <c r="G207"/>
      <c r="S207" s="26"/>
    </row>
    <row r="208" spans="3:22">
      <c r="C208" s="38"/>
      <c r="G208"/>
      <c r="S208" s="26"/>
    </row>
    <row r="209" spans="3:19">
      <c r="C209" s="38"/>
      <c r="G209"/>
      <c r="S209" s="26"/>
    </row>
    <row r="210" spans="3:19">
      <c r="C210" s="38"/>
      <c r="G210"/>
      <c r="S210" s="26"/>
    </row>
    <row r="211" spans="3:19">
      <c r="C211" s="38"/>
      <c r="G211"/>
      <c r="S211" s="26"/>
    </row>
    <row r="212" spans="3:19">
      <c r="C212" s="38"/>
      <c r="G212"/>
      <c r="S212" s="26"/>
    </row>
    <row r="213" spans="3:19">
      <c r="C213" s="38"/>
      <c r="G213"/>
      <c r="S213" s="26"/>
    </row>
    <row r="214" spans="3:19">
      <c r="C214" s="38"/>
      <c r="G214"/>
      <c r="S214" s="26"/>
    </row>
    <row r="215" spans="3:19">
      <c r="C215" s="38"/>
      <c r="G215"/>
      <c r="S215" s="26"/>
    </row>
    <row r="216" spans="3:19">
      <c r="C216" s="38"/>
      <c r="G216"/>
      <c r="S216" s="26"/>
    </row>
    <row r="217" spans="3:19">
      <c r="C217" s="38"/>
      <c r="G217"/>
      <c r="S217" s="26"/>
    </row>
    <row r="218" spans="3:19">
      <c r="C218" s="38"/>
      <c r="G218"/>
      <c r="S218" s="26"/>
    </row>
    <row r="219" spans="3:19">
      <c r="C219" s="38"/>
      <c r="G219"/>
      <c r="S219" s="26"/>
    </row>
    <row r="220" spans="3:19">
      <c r="C220" s="38"/>
      <c r="G220"/>
      <c r="S220" s="26"/>
    </row>
    <row r="221" spans="3:19">
      <c r="C221" s="38"/>
      <c r="G221"/>
      <c r="S221" s="26"/>
    </row>
    <row r="222" spans="3:19">
      <c r="C222" s="38"/>
      <c r="G222"/>
      <c r="S222" s="26"/>
    </row>
    <row r="223" spans="3:19">
      <c r="C223" s="38"/>
      <c r="G223"/>
      <c r="S223" s="26"/>
    </row>
    <row r="224" spans="3:19">
      <c r="C224" s="38"/>
      <c r="G224"/>
      <c r="S224" s="26"/>
    </row>
    <row r="225" spans="3:19">
      <c r="C225" s="38"/>
      <c r="G225"/>
      <c r="S225" s="26"/>
    </row>
    <row r="226" spans="3:19">
      <c r="C226" s="38"/>
      <c r="G226"/>
      <c r="S226" s="26"/>
    </row>
    <row r="227" spans="3:19">
      <c r="C227" s="38"/>
      <c r="G227"/>
      <c r="S227" s="26"/>
    </row>
    <row r="228" spans="3:19">
      <c r="C228" s="38"/>
      <c r="G228"/>
      <c r="S228" s="26"/>
    </row>
    <row r="229" spans="3:19">
      <c r="C229" s="38"/>
      <c r="G229"/>
      <c r="S229" s="26"/>
    </row>
    <row r="230" spans="3:19">
      <c r="C230" s="38"/>
      <c r="G230"/>
      <c r="S230" s="26"/>
    </row>
    <row r="231" spans="3:19">
      <c r="C231" s="38"/>
      <c r="G231"/>
      <c r="S231" s="26"/>
    </row>
    <row r="232" spans="3:19">
      <c r="C232" s="38"/>
      <c r="G232"/>
      <c r="S232" s="26"/>
    </row>
    <row r="233" spans="3:19">
      <c r="C233" s="38"/>
      <c r="G233"/>
      <c r="S233" s="26"/>
    </row>
    <row r="234" spans="3:19">
      <c r="C234" s="38"/>
      <c r="G234"/>
      <c r="S234" s="26"/>
    </row>
    <row r="235" spans="3:19">
      <c r="C235" s="38"/>
      <c r="G235"/>
      <c r="S235" s="26"/>
    </row>
    <row r="236" spans="3:19">
      <c r="C236" s="38"/>
      <c r="G236"/>
      <c r="S236" s="26"/>
    </row>
    <row r="237" spans="3:19">
      <c r="C237" s="38"/>
      <c r="G237"/>
      <c r="S237" s="26"/>
    </row>
    <row r="238" spans="3:19">
      <c r="C238" s="38"/>
      <c r="G238"/>
      <c r="S238" s="26"/>
    </row>
    <row r="239" spans="3:19">
      <c r="C239" s="38"/>
      <c r="G239"/>
      <c r="S239" s="26"/>
    </row>
    <row r="240" spans="3:19">
      <c r="C240" s="38"/>
      <c r="G240"/>
      <c r="S240" s="26"/>
    </row>
    <row r="241" spans="3:19">
      <c r="C241" s="38"/>
      <c r="G241"/>
      <c r="S241" s="26"/>
    </row>
    <row r="242" spans="3:19">
      <c r="C242" s="38"/>
      <c r="G242"/>
      <c r="S242" s="26"/>
    </row>
    <row r="243" spans="3:19">
      <c r="C243" s="38"/>
      <c r="G243"/>
      <c r="S243" s="26"/>
    </row>
    <row r="244" spans="3:19">
      <c r="C244" s="38"/>
      <c r="G244"/>
      <c r="S244" s="26"/>
    </row>
    <row r="245" spans="3:19">
      <c r="C245" s="38"/>
      <c r="G245"/>
      <c r="S245" s="26"/>
    </row>
    <row r="246" spans="3:19">
      <c r="C246" s="38"/>
      <c r="G246"/>
      <c r="S246" s="26"/>
    </row>
    <row r="247" spans="3:19">
      <c r="C247" s="38"/>
      <c r="G247"/>
      <c r="S247" s="26"/>
    </row>
    <row r="248" spans="3:19">
      <c r="C248" s="38"/>
      <c r="G248"/>
      <c r="S248" s="26"/>
    </row>
    <row r="249" spans="3:19">
      <c r="C249" s="38"/>
      <c r="G249"/>
      <c r="S249" s="26"/>
    </row>
    <row r="250" spans="3:19">
      <c r="C250" s="38"/>
      <c r="G250"/>
      <c r="S250" s="26"/>
    </row>
    <row r="251" spans="3:19">
      <c r="C251" s="38"/>
      <c r="G251"/>
      <c r="S251" s="26"/>
    </row>
    <row r="252" spans="3:19">
      <c r="C252" s="38"/>
      <c r="G252"/>
      <c r="S252" s="26"/>
    </row>
    <row r="253" spans="3:19">
      <c r="C253" s="38"/>
      <c r="G253"/>
      <c r="S253" s="26"/>
    </row>
    <row r="254" spans="3:19">
      <c r="C254" s="38"/>
      <c r="G254"/>
    </row>
    <row r="255" spans="3:19">
      <c r="C255" s="38"/>
      <c r="G255"/>
    </row>
    <row r="256" spans="3:19">
      <c r="C256" s="38"/>
      <c r="G256"/>
    </row>
    <row r="257" spans="3:7">
      <c r="C257" s="38"/>
      <c r="G257"/>
    </row>
    <row r="258" spans="3:7">
      <c r="C258" s="38"/>
      <c r="G258"/>
    </row>
    <row r="259" spans="3:7">
      <c r="C259" s="38"/>
      <c r="G259"/>
    </row>
    <row r="260" spans="3:7">
      <c r="C260" s="38"/>
      <c r="G260"/>
    </row>
  </sheetData>
  <mergeCells count="1">
    <mergeCell ref="I8:K8"/>
  </mergeCells>
  <phoneticPr fontId="19" type="noConversion"/>
  <pageMargins left="0.7" right="0.7" top="0.75" bottom="0.75" header="0.3" footer="0.3"/>
  <pageSetup scale="61" fitToHeight="0" orientation="portrait" r:id="rId1"/>
  <headerFooter alignWithMargins="0"/>
  <rowBreaks count="1" manualBreakCount="1">
    <brk id="49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City</vt:lpstr>
      <vt:lpstr>City!Print_Area</vt:lpstr>
      <vt:lpstr>City!table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Miriam</cp:lastModifiedBy>
  <cp:lastPrinted>2017-07-10T19:46:16Z</cp:lastPrinted>
  <dcterms:created xsi:type="dcterms:W3CDTF">2013-10-12T09:49:55Z</dcterms:created>
  <dcterms:modified xsi:type="dcterms:W3CDTF">2018-01-04T08:26:03Z</dcterms:modified>
</cp:coreProperties>
</file>