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eep\Desktop\assignments\7th sem\Project management\final assessment\"/>
    </mc:Choice>
  </mc:AlternateContent>
  <bookViews>
    <workbookView xWindow="0" yWindow="0" windowWidth="10536" windowHeight="82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3" i="1"/>
  <c r="F3" i="1"/>
  <c r="F4" i="1"/>
  <c r="F5" i="1"/>
  <c r="F6" i="1"/>
  <c r="F7" i="1"/>
  <c r="F8" i="1"/>
  <c r="F9" i="1"/>
  <c r="F10" i="1"/>
  <c r="F11" i="1"/>
  <c r="F12" i="1"/>
  <c r="F2" i="1"/>
  <c r="E7" i="1"/>
  <c r="E13" i="1"/>
  <c r="E4" i="1"/>
  <c r="E3" i="1"/>
  <c r="D3" i="1"/>
  <c r="D4" i="1"/>
  <c r="D5" i="1"/>
  <c r="E5" i="1" s="1"/>
  <c r="D6" i="1"/>
  <c r="D7" i="1"/>
  <c r="D8" i="1"/>
  <c r="D9" i="1"/>
  <c r="D10" i="1"/>
  <c r="D11" i="1"/>
  <c r="D12" i="1"/>
  <c r="D2" i="1"/>
  <c r="E6" i="1" l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<sst xmlns="http://schemas.openxmlformats.org/spreadsheetml/2006/main" count="10" uniqueCount="10">
  <si>
    <t>year</t>
  </si>
  <si>
    <t>cash outflow</t>
  </si>
  <si>
    <t>cash inflow</t>
  </si>
  <si>
    <t>cash flows</t>
  </si>
  <si>
    <t>commutative cash flow</t>
  </si>
  <si>
    <t>Payback Period</t>
  </si>
  <si>
    <t>present value</t>
  </si>
  <si>
    <t>intrest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</si>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</sst>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cash outflow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Sheet1!$B$2:$B$12</c:f>
              <c:numCache>
                <c:formatCode>General</c:formatCode>
                <c:ptCount val="11"/>
                <c:pt idx="0">
                  <c:v>1435000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cash inflow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400000</c:v>
                </c:pt>
                <c:pt idx="5">
                  <c:v>400000</c:v>
                </c:pt>
                <c:pt idx="6">
                  <c:v>400000</c:v>
                </c:pt>
                <c:pt idx="7">
                  <c:v>400000</c:v>
                </c:pt>
                <c:pt idx="8">
                  <c:v>400000</c:v>
                </c:pt>
                <c:pt idx="9">
                  <c:v>400000</c:v>
                </c:pt>
                <c:pt idx="10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312656"/>
        <c:axId val="1289313200"/>
      </c:barChart>
      <c:catAx>
        <c:axId val="128931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9313200"/>
        <c:crosses val="autoZero"/>
        <c:auto val="1"/>
        <c:lblAlgn val="ctr"/>
        <c:lblOffset val="100"/>
        <c:noMultiLvlLbl val="0"/>
      </c:catAx>
      <c:valAx>
        <c:axId val="12893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533406</xdr:colOff>
      <xdr:row>17</xdr:row>
      <xdr:rowOff>7620</xdr:rowOff>
    </xdr:from>
    <xdr:to>
      <xdr:col>6</xdr:col>
      <xdr:colOff>571500</xdr:colOff>
      <xdr:row>33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6" sqref="G26"/>
    </sheetView>
  </sheetViews>
  <sheetFormatPr defaultRowHeight="14.4" x14ac:dyDescent="0.3"/>
  <cols>
    <col min="2" max="2" width="11.5546875" bestFit="1" customWidth="1"/>
    <col min="3" max="3" width="13.44140625" bestFit="1" customWidth="1"/>
    <col min="4" max="4" width="9.5546875" bestFit="1" customWidth="1"/>
    <col min="5" max="5" width="20.21875" bestFit="1" customWidth="1"/>
    <col min="6" max="6" width="11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">
      <c r="A2">
        <v>0</v>
      </c>
      <c r="B2">
        <v>1435000</v>
      </c>
      <c r="C2">
        <v>0</v>
      </c>
      <c r="D2">
        <f>C2-B2</f>
        <v>-1435000</v>
      </c>
      <c r="F2">
        <f>D2/(1+0.1)^A2</f>
        <v>-1435000</v>
      </c>
      <c r="G2" s="1">
        <v>0.1</v>
      </c>
    </row>
    <row r="3" spans="1:7" x14ac:dyDescent="0.3">
      <c r="A3">
        <v>1</v>
      </c>
      <c r="B3">
        <v>55000</v>
      </c>
      <c r="C3">
        <v>100000</v>
      </c>
      <c r="D3">
        <f t="shared" ref="D3:D12" si="0">C3-B3</f>
        <v>45000</v>
      </c>
      <c r="E3">
        <f>D2+D3</f>
        <v>-1390000</v>
      </c>
      <c r="F3">
        <f t="shared" ref="F3:F12" si="1">D3/(1+0.1)^A3</f>
        <v>40909.090909090904</v>
      </c>
    </row>
    <row r="4" spans="1:7" x14ac:dyDescent="0.3">
      <c r="A4">
        <v>2</v>
      </c>
      <c r="B4">
        <v>55000</v>
      </c>
      <c r="C4">
        <v>200000</v>
      </c>
      <c r="D4">
        <f t="shared" si="0"/>
        <v>145000</v>
      </c>
      <c r="E4">
        <f>E3+D4</f>
        <v>-1245000</v>
      </c>
      <c r="F4">
        <f t="shared" si="1"/>
        <v>119834.71074380164</v>
      </c>
    </row>
    <row r="5" spans="1:7" x14ac:dyDescent="0.3">
      <c r="A5">
        <v>3</v>
      </c>
      <c r="B5">
        <v>55000</v>
      </c>
      <c r="C5">
        <v>400000</v>
      </c>
      <c r="D5">
        <f t="shared" si="0"/>
        <v>345000</v>
      </c>
      <c r="E5">
        <f t="shared" ref="E5:E12" si="2">E4+D5</f>
        <v>-900000</v>
      </c>
      <c r="F5">
        <f t="shared" si="1"/>
        <v>259203.60631104425</v>
      </c>
    </row>
    <row r="6" spans="1:7" x14ac:dyDescent="0.3">
      <c r="A6">
        <v>4</v>
      </c>
      <c r="B6">
        <v>55000</v>
      </c>
      <c r="C6">
        <v>400000</v>
      </c>
      <c r="D6">
        <f t="shared" si="0"/>
        <v>345000</v>
      </c>
      <c r="E6">
        <f t="shared" si="2"/>
        <v>-555000</v>
      </c>
      <c r="F6">
        <f t="shared" si="1"/>
        <v>235639.64210094934</v>
      </c>
    </row>
    <row r="7" spans="1:7" x14ac:dyDescent="0.3">
      <c r="A7">
        <v>5</v>
      </c>
      <c r="B7">
        <v>55000</v>
      </c>
      <c r="C7">
        <v>400000</v>
      </c>
      <c r="D7">
        <f t="shared" si="0"/>
        <v>345000</v>
      </c>
      <c r="E7">
        <f>E6+D7</f>
        <v>-210000</v>
      </c>
      <c r="F7">
        <f t="shared" si="1"/>
        <v>214217.85645540847</v>
      </c>
    </row>
    <row r="8" spans="1:7" x14ac:dyDescent="0.3">
      <c r="A8">
        <v>6</v>
      </c>
      <c r="B8">
        <v>55000</v>
      </c>
      <c r="C8">
        <v>400000</v>
      </c>
      <c r="D8">
        <f t="shared" si="0"/>
        <v>345000</v>
      </c>
      <c r="E8">
        <f t="shared" si="2"/>
        <v>135000</v>
      </c>
      <c r="F8">
        <f t="shared" si="1"/>
        <v>194743.50586855313</v>
      </c>
    </row>
    <row r="9" spans="1:7" x14ac:dyDescent="0.3">
      <c r="A9">
        <v>7</v>
      </c>
      <c r="B9">
        <v>55000</v>
      </c>
      <c r="C9">
        <v>400000</v>
      </c>
      <c r="D9">
        <f t="shared" si="0"/>
        <v>345000</v>
      </c>
      <c r="E9">
        <f t="shared" si="2"/>
        <v>480000</v>
      </c>
      <c r="F9">
        <f t="shared" si="1"/>
        <v>177039.55078959372</v>
      </c>
    </row>
    <row r="10" spans="1:7" x14ac:dyDescent="0.3">
      <c r="A10">
        <v>8</v>
      </c>
      <c r="B10">
        <v>55000</v>
      </c>
      <c r="C10">
        <v>400000</v>
      </c>
      <c r="D10">
        <f t="shared" si="0"/>
        <v>345000</v>
      </c>
      <c r="E10">
        <f t="shared" si="2"/>
        <v>825000</v>
      </c>
      <c r="F10">
        <f t="shared" si="1"/>
        <v>160945.04617235795</v>
      </c>
    </row>
    <row r="11" spans="1:7" x14ac:dyDescent="0.3">
      <c r="A11">
        <v>9</v>
      </c>
      <c r="B11">
        <v>55000</v>
      </c>
      <c r="C11">
        <v>400000</v>
      </c>
      <c r="D11">
        <f t="shared" si="0"/>
        <v>345000</v>
      </c>
      <c r="E11">
        <f t="shared" si="2"/>
        <v>1170000</v>
      </c>
      <c r="F11">
        <f t="shared" si="1"/>
        <v>146313.67833850722</v>
      </c>
    </row>
    <row r="12" spans="1:7" x14ac:dyDescent="0.3">
      <c r="A12">
        <v>10</v>
      </c>
      <c r="B12">
        <v>55000</v>
      </c>
      <c r="C12">
        <v>400000</v>
      </c>
      <c r="D12">
        <f t="shared" si="0"/>
        <v>345000</v>
      </c>
      <c r="E12">
        <f t="shared" si="2"/>
        <v>1515000</v>
      </c>
      <c r="F12">
        <f t="shared" si="1"/>
        <v>133012.43485318834</v>
      </c>
    </row>
    <row r="13" spans="1:7" x14ac:dyDescent="0.3">
      <c r="C13" t="s">
        <v>5</v>
      </c>
      <c r="E13">
        <f>LOOKUP(0,E2:E12,(A2:A12)-(E2:E12)/(D3:D12))</f>
        <v>5.6086956521739131</v>
      </c>
      <c r="F13">
        <f>SUM(F2:F12)</f>
        <v>246859.12254249485</v>
      </c>
    </row>
    <row r="14" spans="1:7" x14ac:dyDescent="0.3">
      <c r="C14" t="s">
        <v>8</v>
      </c>
      <c r="F14" s="2">
        <f>D2+NPV(0.1,D3:D12)</f>
        <v>246859.12254249491</v>
      </c>
    </row>
    <row r="15" spans="1:7" x14ac:dyDescent="0.3">
      <c r="C15" t="s">
        <v>9</v>
      </c>
      <c r="F15" s="1">
        <f>IRR(D2:D12,0.08)</f>
        <v>0.13215874640047898</v>
      </c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sameep</dc:creator>
  <cp:lastModifiedBy>sameep</cp:lastModifiedBy>
  <dcterms:created xsi:type="dcterms:W3CDTF">2021-07-24T09:27:33Z</dcterms:created>
  <dcterms:modified xsi:type="dcterms:W3CDTF">2021-07-24T12:45:47Z</dcterms:modified>
</cp:coreProperties>
</file>