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ttps://d.docs.live.net/3c8aa8735223ba80/UMich/Internship/"/>
    </mc:Choice>
  </mc:AlternateContent>
  <bookViews>
    <workbookView xWindow="0" yWindow="0" windowWidth="19200" windowHeight="7335"/>
  </bookViews>
  <sheets>
    <sheet name="Sheet" sheetId="1" r:id="rId1"/>
  </sheet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2" i="1"/>
  <c r="F3" i="1"/>
  <c r="G3" i="1"/>
  <c r="H3" i="1"/>
  <c r="F4" i="1"/>
  <c r="G4" i="1" s="1"/>
  <c r="H4" i="1" s="1"/>
  <c r="F5" i="1"/>
  <c r="G5" i="1" s="1"/>
  <c r="H5" i="1" s="1"/>
  <c r="F6" i="1"/>
  <c r="G6" i="1"/>
  <c r="H6" i="1" s="1"/>
  <c r="F7" i="1"/>
  <c r="G7" i="1"/>
  <c r="H7" i="1"/>
  <c r="F8" i="1"/>
  <c r="G8" i="1" s="1"/>
  <c r="H8" i="1" s="1"/>
  <c r="F9" i="1"/>
  <c r="G9" i="1" s="1"/>
  <c r="H9" i="1" s="1"/>
  <c r="F10" i="1"/>
  <c r="G10" i="1"/>
  <c r="H10" i="1" s="1"/>
  <c r="F11" i="1"/>
  <c r="G11" i="1"/>
  <c r="H11" i="1"/>
  <c r="F12" i="1"/>
  <c r="G12" i="1" s="1"/>
  <c r="H12" i="1" s="1"/>
  <c r="F13" i="1"/>
  <c r="G13" i="1" s="1"/>
  <c r="H13" i="1" s="1"/>
  <c r="F14" i="1"/>
  <c r="G14" i="1"/>
  <c r="H14" i="1" s="1"/>
  <c r="F15" i="1"/>
  <c r="G15" i="1"/>
  <c r="H15" i="1"/>
  <c r="F16" i="1"/>
  <c r="G16" i="1" s="1"/>
  <c r="H16" i="1" s="1"/>
  <c r="F17" i="1"/>
  <c r="G17" i="1" s="1"/>
  <c r="H17" i="1" s="1"/>
  <c r="F18" i="1"/>
  <c r="G18" i="1"/>
  <c r="H18" i="1" s="1"/>
  <c r="F19" i="1"/>
  <c r="G19" i="1"/>
  <c r="H19" i="1"/>
  <c r="F20" i="1"/>
  <c r="G20" i="1" s="1"/>
  <c r="H20" i="1" s="1"/>
  <c r="F21" i="1"/>
  <c r="G21" i="1" s="1"/>
  <c r="H21" i="1" s="1"/>
  <c r="F22" i="1"/>
  <c r="G22" i="1"/>
  <c r="H22" i="1" s="1"/>
  <c r="F23" i="1"/>
  <c r="G23" i="1"/>
  <c r="H23" i="1"/>
  <c r="F24" i="1"/>
  <c r="G24" i="1" s="1"/>
  <c r="H24" i="1" s="1"/>
  <c r="F25" i="1"/>
  <c r="G25" i="1" s="1"/>
  <c r="H25" i="1" s="1"/>
  <c r="F26" i="1"/>
  <c r="G26" i="1"/>
  <c r="H26" i="1" s="1"/>
  <c r="F27" i="1"/>
  <c r="G27" i="1"/>
  <c r="H27" i="1"/>
  <c r="F28" i="1"/>
  <c r="G28" i="1" s="1"/>
  <c r="H28" i="1" s="1"/>
  <c r="F29" i="1"/>
  <c r="G29" i="1" s="1"/>
  <c r="H29" i="1" s="1"/>
  <c r="F30" i="1"/>
  <c r="G30" i="1"/>
  <c r="H30" i="1" s="1"/>
  <c r="F2" i="1"/>
  <c r="G2" i="1" s="1"/>
  <c r="H2"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2" i="1"/>
</calcChain>
</file>

<file path=xl/sharedStrings.xml><?xml version="1.0" encoding="utf-8"?>
<sst xmlns="http://schemas.openxmlformats.org/spreadsheetml/2006/main" count="213" uniqueCount="200">
  <si>
    <t>Account Manager at MA Labs</t>
  </si>
  <si>
    <t>Account Manager at MA Labs
San Jose, California
Liz is an energetic, motivated and independent spirit with the courage to explore the unknown, the ability to think creatively, the action to make a difference. With practical intern experience with both agency side and client side, both b2b business and b2c business, Liz possesses knowledge and soft skills to add values to brands and help brands to communicate with the audience. She is now searching for an entry-level full-time position in in the dynamic and innovative marketing and advertising industry to strike out a brand-new life chapter. Interested in and very sensitive to: Social media, Consumer insights, Digital advertising, Online Marketing, Branding and communication, Research and analysis, Strategic planning. - Photoshop
- Illustrator
- InDesign
- Final Cut
- SEO
- Survey
- SPSS
- Excel
- Google Analytics
- Google AdWords
- HTML
- CSS
- JavaScript
Co-founder
StylePuzzle Inc
May 2014  Present (4 months)
Sunnyvale, CA
Customer Relations Specialist
MA Labs
March 2014 July 2014
(5 months)
San Francisco Bay Area
Graduate Assistant
University of Illinois at Urbana-Champaign
August 2013 December 2013
(5 months)
   Recruiting new students into Professional Science Master’s Program through recruiting events and drop-in sessions
   Manage social media accounts including Facebook and Twitter, conduct email campaigns and manage Facebook ads
   Create sales enablement content including sales presentation, marketing collateral, web content, multi-media content, social media content
Marketing &amp; Social Media Intern
Regus
June 2013 August 2013
(3 months)
Greater Chicago Area
  Develop and maintain a comprehensive social media strategy to engage with Chinese entrepreneurs and expand market among Chinese entrepreneurial community in the U.S.
  Identify opportunities to connect and collaborate with entrepreneur organizations and small businesses
  Provide assistance in the development of organization-wide social media management, and monitor Regus' major social media accounts including Twitter, LinkedIn, Manta and Yelp
  Explore and identify ways to integrate social media into business strategies and marketing campaigns
(Open)
1 recommendation
James (Myles) Teteak
Field Relationship Manager at ACE Cash Express
Liz worked directly with me for the entire summer as an intern for social media and marketing efforts. Liz was able to significantly contribute right away, and point out several areas we could improve upon. She also was able to assist me in getting...
View
Social Media Intern
Auctions by ATG
July 2013 July 2013
(1 month)
Greater Chicago Area
  Created new profiles and pages on Facebook, Twitter, LinkedIn, monitored and engaged on various social media platforms
  Conducted internet research to find and engage with social media communications
  In charge of posting updates on social media and interact with the audience, increased Twitter followers from 0 to 50 within one week
  Created and maintained a content editorial calendar
  Tracked the growth and the impact of social media on the company
(Open)
1 recommendation
Diana Peterson
President at SVN AuctionWorks
Liz is extremely smart, diligent, and highly capable.  Her work for us was exemplary and we truly enjoyed having her be a part of our team.
View
Marketing Strategist
Bioanalytic
January 2013 May 2013
(5 months)
Champaign
    Create marketing and launching strategies for an innovate personalized TV advertising delivery technique, browser extension and other innovate projects
    Researched and analyzed data of competitors, define potential partner companies
Vice President
Advertising and PR Club of NJU
September 2011 June 2012
(10 months)
Nanjing, Jiangsu, China
    Managed a club of more than 60 members
    Arranged New York Festivals @ Nanjing two years in a row, in 2011 and 2012
    Held several lectures on campus of 4A Masters Visiting Campus Lecture Series
    Successfully held more than 10 club events, greatly increased attendants number
(Open)
1 recommendation
(Bianca) Rui Xu
Sales Operations Analyst, associate at PTC
Liz is my classmate at school and good friend outside school work. During our school-days in Nanjing University, she was responsible for the Advertising and PR Club of NJU and successfully held more than 10 lectures and workshops, which always had...
View
Strategic Planning Intern
Publicis
January 2012 March 2012
(3 months)
Shanghai, China
   Defined UBS’s target customers in China and created campaign based on their characteristics and lifestyles in order to solve UBS’s biggest challenge in China (low awareness in the market) in a team of 4 people
   Independently created online market research reports of Garnier and Lactacyd (a French feminine hygiene brand)
   Independently analyzed and compiled sales data of Lactacyd’s major competitors to discover product trends
 Advertising
Social Media Marketing
Social Media
Research
Market Research
SPSS
PowerPoint
Online Marketing
Microsoft Office
SEO
Digital Marketing
Online Advertising
Photoshop
InDesign
Strategic Planning
Microsoft Excel
Google Analytics
Public Relations
Final Cut Pro
Video Editing
Illustrator
Branding Research
Consumer Insight
Marketing Analytics
Marketing
Competitive Analysis
Entrepreneurship
Analysis
Photography
Keynote
Google Adwords
Marketing Strategy
SEM
 University of Illinois at Urbana-Champaign
Master of Science (M.S.),
Advertising
2012  2013
Activities and Societies:
American Advertising Federation at UIUC
(Open)
2 projects
Children's Perception of Fun, Tasty and Healthy Snacks
    Observed, interviewed kids at Child Development Lab; analyzed over 300 pages’ observational data using Dedoose 
   ...
View
Google Online Marketing Challenge -  Online Marketing Strategy for Atkins Group
   Spearhead and run an online advertising campaign for a local real estate agency named Atkins Group, using Google AdWords...
View
(Open)
1 organization
American Advertising Federation
  Created logos for several student clubs such asWomen of Colors Association
  Designed and created posters and flyers for student clubs to promote their events on campus
  Contacted and sought cooperation opportunities with 10 students clubs
View
(Open)
11 courses, including:
Quantitative Research Method
Qualitative Research Method
Digital Advertising
Advertising Industry
Foundation of Advertising
Quantitative Research Method
Qualitative Research Method
Survey Research
Digital Advertising
High Tech Venture Marketing
See more
1 more course
(Open)
1 recommendation
Stephen Hearty
Client Sales Executive at Microsoft
I worked with Liz Li on an advertising campaign with Leo Burnett. The project consisted of creating a strategy for Maytag. It was a privilege to work with Liz as she showed great enthusiasm and work ethic right through the duration of the project....
View
Nanjing University
Bachelor of Arts (B.A.),
Advertising and Communication
2009  2012
Activities and Societies:
Debate Team of School.
Recognized as the best debater.
(Open)
1 organization
Advertising and PR Club of Nanjing University
  Arranged New York Festivals @ Nanjing two years in a row, in 2011 and 2012
  Held several lectures on campus of 4A Masters Visiting Campus Lecture Series
View
RMIT University
Exchange Study,
Communication and Media Studies
2011  2011
(Open)
1 organization
French Club of RMIT University
  Designed posters and flyers for all club events
  Successfully arranged several events such as French Movie Nights and French Cooking Lessons
View
(Open)
4 courses
Marketing Research
Consumer Behavior
Graphic Design
Photography
See more
 Woody Allen Movies, Reese's Peanut Butter Cup, Cooking, Reading, Traveling, Playing Guitar, Jogging</t>
  </si>
  <si>
    <t>Amogh Mundhekar</t>
  </si>
  <si>
    <t>Arjun Mohan</t>
  </si>
  <si>
    <t>Asheville, North Carolina Area</t>
  </si>
  <si>
    <t xml:space="preserve">Bannari Amman Institute of Technology
Master of Science,
Software Engineering
2004  2009
</t>
  </si>
  <si>
    <t>Behzad Malek</t>
  </si>
  <si>
    <t>Ben Rahnema</t>
  </si>
  <si>
    <t>Blake Pridham</t>
  </si>
  <si>
    <t>Bryan Beam</t>
  </si>
  <si>
    <t xml:space="preserve">Business Operations
Instacart
2013  Present (1 year)
San Francisco, CA
Public Programs and Policy Analyst
World Affairs Council
2010 2013
(3 years)
San Francisco Bay Area
American Culture Instructor
Fudan University
2009 2010
(1 year)
Shanghai, China
Market Research Associate
Javelin Group
2009 2010
(1 year)
Shanghai, China
Regional Organizer
Clean Water Action
2007 2009
(2 years)
San Francisco Bay Area
</t>
  </si>
  <si>
    <t xml:space="preserve">CEO
Visage The Global Pet Recognition Company Inc.
February 2012  Present (2 years 7 months)
Vancouver, Canada
President
The Urban Puppy Shop
June 2002 April 2012
(9 years 11 months)
Vancouver, Canada
</t>
  </si>
  <si>
    <t xml:space="preserve">CEO &amp; Founder
Adventure Bucket List
February 2014  Present (7 months)
San Francisco Bay Area
Sales &amp; Marketing coordinator
Layfield Group Limited
September 2012 May 2013
(9 months)
British Columbia, Canada
Sales Reporting, management support,
Lead generation, Market Analysis,
Prospecting. Industry Analysis, Strategy Development
Paint Ball Operations Manager and Turf Care Management
Long Beach Golf Course
May 2011 September 2011
(5 months)
Tofino
Marketing, Sales, Course development, Customer Service
Turf Care Management
Fairmont Hotels and Resorts
April 2010 September 2010
(6 months)
Banff
Maintained Golf Course and Surrounding Gardens at the Banff Springs Hotel.  Received five star customer service training as well as many other valuable transferable skills that can be applied in team atmospheres.
</t>
  </si>
  <si>
    <t>CEO &amp; Founder PiP The Pet Recognition Company &amp; Visage The Global Pet Recognition Company Inc.</t>
  </si>
  <si>
    <t>CEO &amp; Founder PiP The Pet Recognition Company &amp; Visage The Global Pet Recognition Company Inc.
Canada
No Summary
CEO
Visage The Global Pet Recognition Company Inc.
February 2012  Present (2 years 7 months)
Vancouver, Canada
President
The Urban Puppy Shop
June 2002 April 2012
(9 years 11 months)
Vancouver, Canada
 Entrepreneurship
Marketing Strategy
Advertising
Business Planning
B2B
 West Ferris
 Business development, animal/human interaction and behavior, technology, history</t>
  </si>
  <si>
    <t>CEO &amp; Founder at Adventure Bucket List</t>
  </si>
  <si>
    <t>CEO &amp; Founder at Adventure Bucket List
San Francisco Bay Area
Self-motivated, Positive, goal oriented young entrepreneur that is eager to broaden horizons and expand his network with like minded individuals. I believe in pursuing your passion when following your career path.  The natural skill sets one acquires and polishes over the years is amplified ten fold when applied to fields of your genuine interest.   My passion is increasing the quality of lives of others, mainly through inspiring others to dive into the wonderful world of adventure tourism. It is an exciting world out there... go experience it.  The tourism industry is evolving just like everything else, presenting people with exponentially more options of exciting things to do every year.   If you're not living on the edge, you are taking up too much space. Stay tuned for my upcoming website
CEO &amp; Founder
Adventure Bucket List
February 2014  Present (7 months)
San Francisco Bay Area
Sales &amp; Marketing coordinator
Layfield Group Limited
September 2012 May 2013
(9 months)
British Columbia, Canada
Sales Reporting, management support,
Lead generation, Market Analysis,
Prospecting. Industry Analysis, Strategy Development
Paint Ball Operations Manager and Turf Care Management
Long Beach Golf Course
May 2011 September 2011
(5 months)
Tofino
Marketing, Sales, Course development, Customer Service
Turf Care Management
Fairmont Hotels and Resorts
April 2010 September 2010
(6 months)
Banff
Maintained Golf Course and Surrounding Gardens at the Banff Springs Hotel.  Received five star customer service training as well as many other valuable transferable skills that can be applied in team atmospheres.
 Customer Service
Marketing Strategy
Team Leadership
Project Management
Strategic Planning
Change Management
Business Analysis
Business Process...
Entrepreneurship
Management
Strategic Sales Plans
Project Planning
Energy
Sales Management
Strategy
 The University of British Columbia / UBC
Bachelor of Business Managment,
Sales and Marketing
2009  2013
 No interests</t>
  </si>
  <si>
    <t xml:space="preserve">CEO, Founder, Chief Architect
Cloubrain
June 2012  Present (2 years 3 months)
Berkeley, CA
Cloubrain automates server efficiency by optimizing your datacenter’s workload based on your application needs.
Cloud Computing Research
UC Berkeley
2008  Present (6 years)
Berkeley
Legal Work/Assistant
Atmel Corporation
May 2006 July 2006
(3 months)
Read over Contracts: Licensing Agreements, Equipment Financing Agreements,
Review/Update of Internal Controls, Sale of Business Unit.
Product Development
Atmel Corporation
May 2004 August 2004
(4 months)
Worked on WiMAX (high speed wireless). Worked with both Atmel and partner company on
development of WiMAX product.
Graduate Student Researcher
UC Berkeley
May 2003 August 2003
(4 months)
Completed my MS thesis on peer-to-peer overlay networks and distributed software systems.
Graduate Student Researcher
UC Berkeley
May 2002 August 2002
(4 months)
Began research on peer-to-peer overlay networks and distributed software systems.
Hardware Design Engineer Intern
Atmel Corporation
May 2001 August 2001
(4 months)
Designed(Verilog) an interface between an ARM microprocessor and nonvolatile memory.
Software Design Engineer Intern
Atmel Corporation
May 2000 August 2000
(4 months)
Worked on software for a GSM cellular phone chip. Wrote software to test various functions
of the GSM chip.
Hardware Design Engineer Intern
Atmel Corporation
May 1999 August 1999
(4 months)
Worked on parts of a voice recording chip. Worked on electrical circuit simulations, and
modeled a delay element, an oscillator, and a voltage multiplier.
Hardware Engineer Intern
Atmel Corp
May 1998 August 1998
(4 months)
Hardware Engineer Intern
Atmel Corp
June 1997 August 1997
(3 months)
</t>
  </si>
  <si>
    <t>CEO, Founder, Chief Architect at Cloubrain, Inc.</t>
  </si>
  <si>
    <t>CEO, Founder, Chief Architect at Cloubrain, Inc.
San Francisco Bay Area
I recently founded Cloubrain.  We are currently developing the next generation predictive VM utilization management for datacenters.
CEO, Founder, Chief Architect
Cloubrain
June 2012  Present (2 years 3 months)
Berkeley, CA
Cloubrain automates server efficiency by optimizing your datacenter’s workload based on your application needs.
Cloud Computing Research
UC Berkeley
2008  Present (6 years)
Berkeley
Legal Work/Assistant
Atmel Corporation
May 2006 July 2006
(3 months)
Read over Contracts: Licensing Agreements, Equipment Financing Agreements,
Review/Update of Internal Controls, Sale of Business Unit.
Product Development
Atmel Corporation
May 2004 August 2004
(4 months)
Worked on WiMAX (high speed wireless). Worked with both Atmel and partner company on
development of WiMAX product.
Graduate Student Researcher
UC Berkeley
May 2003 August 2003
(4 months)
Completed my MS thesis on peer-to-peer overlay networks and distributed software systems.
Graduate Student Researcher
UC Berkeley
May 2002 August 2002
(4 months)
Began research on peer-to-peer overlay networks and distributed software systems.
Hardware Design Engineer Intern
Atmel Corporation
May 2001 August 2001
(4 months)
Designed(Verilog) an interface between an ARM microprocessor and nonvolatile memory.
Software Design Engineer Intern
Atmel Corporation
May 2000 August 2000
(4 months)
Worked on software for a GSM cellular phone chip. Wrote software to test various functions
of the GSM chip.
Hardware Design Engineer Intern
Atmel Corporation
May 1999 August 1999
(4 months)
Worked on parts of a voice recording chip. Worked on electrical circuit simulations, and
modeled a delay element, an oscillator, and a voltage multiplier.
Hardware Engineer Intern
Atmel Corp
May 1998 August 1998
(4 months)
Hardware Engineer Intern
Atmel Corp
June 1997 August 1997
(3 months)
 Cloud Computing
Unix
Distributed Systems
Computer Science
Python
System Architecture
Hardware
Machine Learning
Cassandra
Java
Wireless
Linux
Software Engineering
Test Driven Development
Verilog
Software Development
Algorithms
MySQL
C
Data Center
C++
SQL
Agile Methodologies
Operating Systems
Git
Web Services
Embedded Systems
XML
 University of California, Berkeley
M.S.,
Electrical Engineering and Computer Science
2001  2003
See http://www.perlegos.com or http://www.perlegos.com/eecs.htm for details.
Activities and Societies:
Eta Kapa Nu (HKN)
University of California, Berkeley
B.S.,
Electrical Engineering and Computer Science
1997  2001
See http://www.perlegos.com or http://www.perlegos.com/eecs.htm for details.
Activities and Societies:
Eta Kapa Nu (HKN)
Santa Clara University
JD,
Law
2003  2006
Studied Corporate Law: Business Transactions, Securities Regulation, Venture Capital
 No interests</t>
  </si>
  <si>
    <t>Caleb Linden</t>
  </si>
  <si>
    <t>Canada</t>
  </si>
  <si>
    <t>Chicago, Illinois</t>
  </si>
  <si>
    <t>Co Founder</t>
  </si>
  <si>
    <t>Co Founder
Palo Alto, California
A serious startup addicted programmer &amp; an intrapreneur, whose dedication to the work and business has always been at par with the peers. Enthusiastic programmer with ability to manage and involve in a team. I have always been keen to learn new technologies &amp; am part of the new era of handheld device application development, looking forward to extending my skills on all levels leading from the front.
A programmer/developer with experience in working with the best mobile operating systems - Android platform and iOS.
In the 4 years of startup experience, the products developed were selected for YC12 [US], Techcrunch Disrupt, YK12. Couple of other products also featured in Techcrunch, e27. My Work experience has been associated with startups &amp; 'evolved programmatically'.
Co-Founder
StayTuned
March 2014  Present (6 months)
www.staytuned-app.com
Managing Partner
Styleroofs
September 2009  Present (5 years)
'Roofing Product &amp; Accessory'  Imports &amp; Indian Product Dealer.
We provide complete roofing solutions.
Android
Labs
September 2013 June 2014
(10 months)
(on going)
 	Standard Chartered Bank Client Application.
 	MasterCard Application.
 	Universal Remote Application (For Smart TVs, Audio receiver, Set Up Box, Cable/IPTV, Projectors).
Senior Programmer
Rainmaker Labs
February 2013 September 2013
(8 months)
Singapore
The product: is a Shopaholics personal shopping assistant. The user is driven towards the offers provided by the various shopping brands in Singapore (currently), will be expanding to other Asian countries as well as the US. We have launched the product &amp; already received good user traction in the Singapore market.
+Newsfeed
+Redemption
+Invite &amp; share
+Vouchers(physical and digital)
This was developed using Java MySQL and Eclipse, JSON Framework, Objective C, Xcode, Facebook/Twitter SDK integration, Email/SMS tools integrated,
As a Senior Programmer,
 	Design and develop Architecture and Frameworks needed for Applications.
 	Create Technical Design documents and get sign off from customers and Architecture team.
 	Responsible for delivering the Development project as per the plan.
 	Design and develop code, unit test and regressive testing as per the iteration schedules  using Agile Methodology.
 	Support existing application by debugging issues promptly to meet delivery dates.
 	Redesign existing systems and suggest improvements to increase performance and scalability.
Senior Mobile Developer
...
July 2012 February 2013
(8 months)
Brunei
Android OS:
+Social client application.
+It is an online application with a client-server implementation.
+Post and Get Requests with a dedicated server.
+Client application also interacts with Instagram APIs for photo retrieval and posting.
+Users are provided the authority to access instagram via this application &amp; once authorized, the users can
like/follow/unfollow/post comments directly to instagram.
+Managing user profile on the client side with image cropping features for client profile.
+Saving offline data.
+ This application also uses Google map api with which the users are able to locate photos relative to their location or any part of the world.
+ Implemented a feed structure to enable users to access information and data quickly and effectively.
+ Implemented Chat application that supports both iOS and Android.
+ Users can send offline messages and also image share with any image located on the map.
+ Notifications for messages.
+ Implemented online/offline listing of friends, also has a normal contact list displaying all the users
friends.
iOS:
I have developed the prototype using libraries for the new project, which cannot be detailed here as the designing is still on the drawing board. Constructed the Client-Server Architecture detailing on the data structure, protocols, encryption standards
Developer (iOS)
June Software
May 2011 June 2012
(1 year 2 months)
Pune Area, India
 	Design and develop new features for the product.
 	Assist in resolving issues in the application
 	Server-Client Architecture.
 	Develop/write code
 	Software Testing.
 	Implementation &amp; maintenance.
Key Projects
Involved in the development of various applications mentioned below.
As a Developer, worked on
 	Pocket Diary – An application for the doctors to keep track of patients and log the knee value scores.
 	Mathbook – Application to help teachers form exercises &amp; students to learn math. Have different sections of mathematics according school district standards.
 	Ninja Chicken -A game, which teaches, kids about prime numbers &amp; Composite Numbers.
 	Math Practice - An application with HTML5, JS &amp; CSS (for the question generation) with Objective-c to teach students mathematical operations. Also contains an automated problem solver feature.
 	Rooster Time - an interactive game that lets the kids learn all about time.
 	Farmer's Market -A game that focuses on teaching money denominations.
 	Measure Application - kids are taught to use rulers to measure centimeters &amp; inches.
 	Super Math – addition and subtraction of numbers.
 	Baby Can Read- Flash Card application.
Apart from these I have been part of a team of 3 developers in developing or enhancing educational applications &amp; games.
Software Engineer (Android OS)
Qualzoom Technologies
May 2010 May 2011
(1 year 1 month)
Bengaluru Area, India
A start-up Company developing products aimed at , all the mobile platforms.
+ In this company  I worked on developing a native client side application on the Android Platform which was used as the single gateway to access the user's workspace in the main product.
+ RSS Feed integrated applications.
+ AV Audio applications.
+ iOS application Testing.
+ Developed Android application installer.
 	Design and develop new tools for maintaining system uptime
 	Design and Develop Technical Design Documents for Integration efforts.
 	responsible for working with Business Analysts, System Analysts, System Architects and key business contacts to translate functional and technical specifications into a comprehensive design that can be implemented within the agreed upon scope and costs.
 	responsibility for the construction and implementation of the solution specified in the design
 Objective-C
Android
Software Development
Mobile Applications
iPhone
JavaScript
HTML 5
iOS
E-commerce
iOS development
MySQL
JSON
PHP
Mobile Devices
Android Development
XML
Web Services
SQL
 Bannari Amman Institute of Technology
Master of Science,
Software Engineering
2004  2009
 No interests</t>
  </si>
  <si>
    <t xml:space="preserve">Co-Author
Enterprise Innovation Fund
2009  Present (5 years)
Together with Calvert Founder Wayne Silby, Mark initiated a proposal to the Obama Administration to create the Enterprise Innovation Fund within the U.S. Government designed to foster social enterprise development through investment partnerships with private sector initiative and risk capital participation. Its influence helped lead the Small Business Administration to form a new $1 billion Impact Investment Fund.
Co-Founder
Social Capital Markets Conference (SoCap)
2008  Present (6 years)
co-founder of the Social Capital Markets conference on money and meaning in San Francisco
Member Board of Directors
Buckminster Fuller Institute
2008  Present (6 years)
The Buckminster Fuller Institute is dedicated to accelerating the development and deployment of solutions which radically advance human well being and the health of our planet's ecosystems. We aim to deeply influence the ascendance of a new generation of design-science pioneers who are leading the creation of an abundant and restorative world economy that benefits all humanity.
Our programs combine unique insight into global trends and local needs with a comprehensive approach to design. We encourage participants to conceive and apply transformative strategies based on a crucial synthesis of whole systems thinking, Nature's fundamental principles, and an ethically driven worldview.
By facilitating convergence across the disciplines of art, science, design and technology, our work extends the profoundly relevant legacy of R. Buckminster Fuller. In this way, we strive to catalyze the collective intelligence required to fully address the unprecedented challenges before us.
Senior Advisor
Halloran Philanthropies
2008  Present (6 years)
Senior Advisor to Halloran Philanthropies a Philadelphia-based organization that invests in micro-finance, sustainable energy, social capital markets and community empowerment; director of two key projects - the World We All Want Project that develops positive scenarios and comprehensive worldviews based on real global data measuring human well-being; and The Oaxaca Hub - a network of social entrepreneurs in Oaxaca (where I live) currently developing a regional, approach to improving well-being from the ground up in collaboration with The-Hub.
Co-Founder
Hub Oaxaca
2008  Present (6 years)
Hub Oaxaca is a local initiative inspired by a need for support and coordination services for social innovators with projects in southern Mexico. It merges local knowledge and practice in a community center, with a direct link to an international network of “Hubs,” working for social change in over 24 cities around the world. Hub Oaxaca’s mission is to improve well being through innovation and sustainability in an open exchange between individuals and communities--traditional and emerging--in the Oaxaca region.
Capital Partner
The Unreasonable Institute
2011 2012
(1 year)
Co-Founder
xigi.net
January 2003 2007
(4 years)
Co-Founder of xigi, a market discovery platform for social enterprise. xigi.net (xigi is pronounced “ziggy” as in zeitgeist) is a wiki-pedia like social network for tracking who is who in the social capital marketplace, the nature and amount of investment activity in the market, and the relationships between investors, entrepreneurs and intermediaries.
www.xigi.net
(Open)
1 recommendation
Thomas Richardson
UX Design &amp; Communications
Mark's work with Artbeam and the artists he represents has made a real difference--both in Mexico and within the digital realm. He is visionary and spiritual, and relaxed.
View
Co-Founder
Collective Intelligence
2002 2007
(5 years)
Collective Intelligence is dedicated to improving the efficiency of social ecosystems. CI develops “collective maps,” graphical depictions of the often-complex web of organizations, issues and gaps associated with key social initiatives. CI helps to link together networks of resources to aid in more efficient resource-sharing, capital formation and fund-raising. CI tells stories about the problems we see, and about the individuals and organizations working to remedy them, using email groups, blogs, wikis, and other collaborative technologies.
Founder
artbeam
2003 2006
(3 years)
artbeam produces and represents the work of four international artists - Max Dean, Nichola Feldman-Kiss, Guillermo Roel and Gabriela Leon. It also acts as a consultant on various art and entertainment properties.
Co-Founder
Creative Disturbance
1999 2002
(3 years)
Creative Disturbance is an online network of top researchers and innovators in art, science, technology &amp; business in 30 countries. Founded in 1999, it was one of the first online social networks that connected its members through tagging their interests. It sought to support the new media art research community by leveraging the resources of its members and by brokering their intellectual property to the business community. Its project database allows artists, researchers and entrepreneurs to richly describe their work, connect with resources providers and funders. It produced a newsletter called EMERGEncy and other white papers.
</t>
  </si>
  <si>
    <t xml:space="preserve">Co-Founder
Eucl3D
June 2014  Present (3 months)
San Francisco Bay Area
Eucl3D empowers businesses with customized software and fulfillment solutions for 3D printing. We are a SaaS platform that enables companies to take their existing products and integrate them seamlessly into their website in a customizable and 3D-printable form.
Administrative Assistant
Garwood Center for Corporate Innovation
October 2012  Present (1 year 11 months)
Berkeley
While working at the Garwood Center I have assisted in a wide variety of projects ranging from analyzing company financials to website design that has allowed me to leverage both my technical expertise and creativity.
Projects:
Designed “Innovation @ Berkeley” newsletter
  Bi-annual  newsletter is distributed to Haas School of Business faculty, staff, and students; Berkeley Innovation Forum members; &amp; visitors
  Newsletter is created in both a print and email form
Provided technical &amp; creative support for course websites
  Designed &amp; structured course websites: UGBA 190T (fall 2013), EW 290T (fall 2013), &amp; UGBA 193i (spring 2014)
  Oversaw the research and aggregated over 500 articles into a web database for students to reference while researching company issued challenges during the fall 2013 semester.
Company financial analysis
  Created a spreadsheet template to convert up to 25 years of a publicly traded company’s financial data into a stylized format to display trends in business or industry. It is being used as an instructional tool for students and create fast PowerPoint slides for instruction.
  The spreadsheet uses data from the company’s balance sheet, income statement, cash flow, and average stock prices to display 35+ ratios and five graphs for simple reference.
Student Technology Innovation Consultant
Standard Chartered Bank
August 2012 December 2012
(5 months)
San Francisco Bay Area
Student Innovation Projects Excite Executives
Edit
Innovation: Classroom to Boardroom
Edit
Repair &amp; Design Consultant
Self-Employed
October 2009 May 2012
(2 years 8 months)
While attending school and during the height of the recession, as a part time job, I began to market my abilities in the areas of computer repair and networking. During that time, I had the opportunity to work with over 50 clients to resolve their technical problems through assessing the technological issue needing to be handled, determining the budget constraints of my clients and then to finding economical solutions of a mutually beneficial nature.
Beginning in the fall of 2010, I began to collaboratively work with my wife to offer graphic and website design. Within the two years, we have been able to create an online presence for over 20 websites. Some of the clients we worked with in finding solutions to cultivate their respective online presences included retirement homes, teachers, and even a high school aquatic program.
</t>
  </si>
  <si>
    <t xml:space="preserve">Co-Founder
Rentalutions
November 2011  Present (2 years 10 months)
Chicago
Online property management software designed to educate landlords and provide them the resources to effectively manage their properties.
Founder
LAJAN Capital, LLC
April 2012  Present (2 years 5 months)
Chicago
* Asset Management focused on developing and executing market-neutral trading strategies utilizing high-quality equities and equity options.
* Developed proprietary valuation and fundamental analysis software to identify investment opportunities.
Associate
Goldman Sachs
April 2010 April 2012
(2 years 1 month)
Chicago
Acted in a leadership capacity to enhance existing processes as well as drive change across the team, including: creation of over 75 team procedures, identification of key risks and supporting controls, implementation of project and support tracking tools, and infrastructure and team governance.
* Actively mined several data systems to provide reports that support several groups across the Investment Management Division.
* Managed several projects ranging from 40 hours to over 200 hours in effort.  Projects included process improvement, risk identification and mitigation, and acquisition of new data sources and corresponding data model governance.
* Developed a management reporting toolbox designed to support  the team during a rapid growth phase.  Toolbox included metrics for team performance across all areas that resulted in tangible Key Performance Indicators to measure and drive the success of the team.
Senior Consultant
Protiviti
July 2006 April 2010
(3 years 10 months)
Greater Chicago Area
Assisted clients with data analysis needs including: computer assisted auditing techniques (CAAT’s), data reconciliations, restatements, and other accounting concerns.   Projects required extensive project management, collaborative client work, and communication with both internal and external Senior Management.
* Remediated critical financial and operational spreadsheets at a large energy company with revenues over $350 billion. Assisted Product Control group to identify and remediate critical spreadsheets and tools, including understanding and extensive use of complex macro’s and visual basic scripting, to more effectively and efficiently support the trading group as well as comply with company specific control requirements.
* Provided support in a significant data quality and reconciliation effort that provided the foundation for a client to accurately recognize revenue. This project involved utilizing multiple data analysis tools to perform multi-system reconciliations, identifying behavioral patterns within the data, and ultimately building a revenue recognition model. Work required close communication with the Director of Finance to understand the company processes and provide accurate deliverables.
* Assisted in the acquisition and analysis of data from the client’s inventory systems using ACL (Audit Command Language) to quantify components of a large discrepancy between the general ledger and perpetual inventory systems. Analysis included: reconstruction of Goods in Transit using receipts and invoice data; and the determination of accurate FIFO layering inventory values based on standard costs, actual costs, and freight irregularities.
* Documented financial controls and identified operational gaps for the Revenue Cycle of a pre-IPO telecommunications company; documentation and GAP analysis assistance helped lead to the successful launch of the client’s product/service.
</t>
  </si>
  <si>
    <t xml:space="preserve">Co-Founder
Rentalutions
November 2011  Present (2 years 10 months)
Chicago, IL
Rentalutions is an online property management platform helping non-professional landlords manage their properties throughout the rental cycle. The platform brings the resources landlords need into one integrated system, makes the process easy to follow and is affordable. The platform helps landlords manage rental applications, customized electronic leases, security deposits, recurring payments, maintenance requests and financial statements.
Financial Institutions Investment Banking Associate
BMO Capital Markets
July 2010 February 2011
(8 months)
Chicago, IL
- Worked closely with senior bankers to contribute to all phases of M&amp;A, private placement and equity capital markets origination and execution
- Prepared thorough industry analysis summaries on sub-sectors of the financial services universe for educating senior bankers and new and existing clients
- Developed in-depth financial models and analysis for various transaction types by thoroughly researching historical trends and forecasting future growth
- Trained, mentored and managed a diverse team of investment banking analysts in the creation and production of high-quality pitch materials
Financial Institutions Investment Banking Analyst
BMO Capital Markets
July 2007 July 2010
(3 years 1 month)
Chicago, IL
- Successful completion of 3-year Analyst program led to direct promotion to Associate
- Managed various aspects of sellside process encompassing: conducting industry research, writing confidential information memoranda, drafting management presentations, creating data rooms and facilitating due diligence
- Participated in buyside processes with responsibilities including: industry analysis, target identification, construction of three statement projection models and due diligence
- Worked on equity capital markets transactions through industry market analysis, management roadshow preparation, management teach-in practice, completion of internal commitment committee memoranda and internal sales force documents
- Completed the eight-week BMO Universal Banking Training Program consisting of: Accounting, Valuation and Modeling, Corporate Finance and Underwriting Risk
Advisory Intern
KPMG Advisory
June 2006 August 2006
(3 months)
Chicago, IL
- Successful completion of Summer Intern Program led to a full-time offer
- Performed due diligence and advanced valuation modeling for 2 private equity clients
- Prepared detailed reports for clients which further developed communication skills
- Analyzed financial data provided by management for consistency and seasonal trends
- Assisted with Securities and Exchange Regulation AB compliance testing
Branch Manager
College Works Painting
February 2004 August 2004
(7 months)
Arlington Heights, IL
- Sourced and developed leads for residential external painting jobs
- Estimated job costs and conducted in-depth sales presentations
- Grossed sales of $45,000 and achieved a 23% gross profit margin
- Closed over 50% of all sales presentations made, the highest closing rate in Illinois
- Hired, trained, and managed employees to work in a team environment
</t>
  </si>
  <si>
    <t xml:space="preserve">Co-Founder
StayTuned
March 2014  Present (6 months)
www.staytuned-app.com
Managing Partner
Styleroofs
September 2009  Present (5 years)
'Roofing Product &amp; Accessory'  Imports &amp; Indian Product Dealer.
We provide complete roofing solutions.
Android
Labs
September 2013 June 2014
(10 months)
(on going)
 	Standard Chartered Bank Client Application.
 	MasterCard Application.
 	Universal Remote Application (For Smart TVs, Audio receiver, Set Up Box, Cable/IPTV, Projectors).
Senior Programmer
Rainmaker Labs
February 2013 September 2013
(8 months)
Singapore
The product: is a Shopaholics personal shopping assistant. The user is driven towards the offers provided by the various shopping brands in Singapore (currently), will be expanding to other Asian countries as well as the US. We have launched the product &amp; already received good user traction in the Singapore market.
+Newsfeed
+Redemption
+Invite &amp; share
+Vouchers(physical and digital)
This was developed using Java MySQL and Eclipse, JSON Framework, Objective C, Xcode, Facebook/Twitter SDK integration, Email/SMS tools integrated,
As a Senior Programmer,
 	Design and develop Architecture and Frameworks needed for Applications.
 	Create Technical Design documents and get sign off from customers and Architecture team.
 	Responsible for delivering the Development project as per the plan.
 	Design and develop code, unit test and regressive testing as per the iteration schedules  using Agile Methodology.
 	Support existing application by debugging issues promptly to meet delivery dates.
 	Redesign existing systems and suggest improvements to increase performance and scalability.
Senior Mobile Developer
...
July 2012 February 2013
(8 months)
Brunei
Android OS:
+Social client application.
+It is an online application with a client-server implementation.
+Post and Get Requests with a dedicated server.
+Client application also interacts with Instagram APIs for photo retrieval and posting.
+Users are provided the authority to access instagram via this application &amp; once authorized, the users can
like/follow/unfollow/post comments directly to instagram.
+Managing user profile on the client side with image cropping features for client profile.
+Saving offline data.
+ This application also uses Google map api with which the users are able to locate photos relative to their location or any part of the world.
+ Implemented a feed structure to enable users to access information and data quickly and effectively.
+ Implemented Chat application that supports both iOS and Android.
+ Users can send offline messages and also image share with any image located on the map.
+ Notifications for messages.
+ Implemented online/offline listing of friends, also has a normal contact list displaying all the users
friends.
iOS:
I have developed the prototype using libraries for the new project, which cannot be detailed here as the designing is still on the drawing board. Constructed the Client-Server Architecture detailing on the data structure, protocols, encryption standards
Developer (iOS)
June Software
May 2011 June 2012
(1 year 2 months)
Pune Area, India
 	Design and develop new features for the product.
 	Assist in resolving issues in the application
 	Server-Client Architecture.
 	Develop/write code
 	Software Testing.
 	Implementation &amp; maintenance.
Key Projects
Involved in the development of various applications mentioned below.
As a Developer, worked on
 	Pocket Diary – An application for the doctors to keep track of patients and log the knee value scores.
 	Mathbook – Application to help teachers form exercises &amp; students to learn math. Have different sections of mathematics according school district standards.
 	Ninja Chicken -A game, which teaches, kids about prime numbers &amp; Composite Numbers.
 	Math Practice - An application with HTML5, JS &amp; CSS (for the question generation) with Objective-c to teach students mathematical operations. Also contains an automated problem solver feature.
 	Rooster Time - an interactive game that lets the kids learn all about time.
 	Farmer's Market -A game that focuses on teaching money denominations.
 	Measure Application - kids are taught to use rulers to measure centimeters &amp; inches.
 	Super Math – addition and subtraction of numbers.
 	Baby Can Read- Flash Card application.
Apart from these I have been part of a team of 3 developers in developing or enhancing educational applications &amp; games.
Software Engineer (Android OS)
Qualzoom Technologies
May 2010 May 2011
(1 year 1 month)
Bengaluru Area, India
A start-up Company developing products aimed at , all the mobile platforms.
+ In this company  I worked on developing a native client side application on the Android Platform which was used as the single gateway to access the user's workspace in the main product.
+ RSS Feed integrated applications.
+ AV Audio applications.
+ iOS application Testing.
+ Developed Android application installer.
 	Design and develop new tools for maintaining system uptime
 	Design and Develop Technical Design Documents for Integration efforts.
 	responsible for working with Business Analysts, System Analysts, System Architects and key business contacts to translate functional and technical specifications into a comprehensive design that can be implemented within the agreed upon scope and costs.
 	responsibility for the construction and implementation of the solution specified in the design
</t>
  </si>
  <si>
    <t xml:space="preserve">Co-Founder
StylePuzzle Inc
October 2013  Present (11 months)
San Francisco Bay Area
(Open)
2 honors and awards
2nd place in Student Startup Madness 2014
http://goo.gl/wAbaLF
View
Finalist of SVIEF startup contest
http://goo.gl/tnXfGe
View
Research Assistant - Data Mining Research Group
University of Illinois at Urbana-Champaign
August 2012 May 2014
(1 year 10 months)
Urbana-Champaign, Illinois Area
Supervisor: Dr. Jiawei Han(http://www.cs.uiuc.edu/~hanj/)
(Open)
1 project
EventCube
Aggregates and constructs data cube from both structured data and free text data sets and provides an extensive sets of searching and OLAP (Online Analytical Processing) capabilities. It provides multi-dimension searching and hierarchical entity...
View
Research Intern
IBM
May 2013 August 2013
(4 months)
Yorktown Heights
Software Development Engineer Intern
Amazon
June 2012 August 2012
(3 months)
Greater Seattle Area
Research Assistant - NLP Group
Brigham Young University
August 2011 April 2012
(9 months)
Provo, Utah Area
Member
Cyber security group, CS dept of BYU
January 2011 April 2012
(1 year 4 months)
Provo, Utah Area
Software Development Engineer
Brigham Young University, Dean's Office Fine Arts Communications
January 2010 April 2012
(2 years 4 months)
</t>
  </si>
  <si>
    <t xml:space="preserve">Co-Founder
VetCompare Inc.
June 2014  Present (3 months)
Sunnyvale, CA
MBA Intern
Narrative Science
June 2013 August 2013
(3 months)
Senior Account Manager, Finance
Google
July 2010 August 2012
(2 years 2 months)
Online Operations Strategist, AdSense API
Google
April 2008 June 2010
(2 years 3 months)
Online Operations Associate, AdSense
Google
January 2007 April 2008
(1 year 4 months)
</t>
  </si>
  <si>
    <t xml:space="preserve">Co-Founder
Wayward Labs
2014  Present (less than a year)
Sunnyvale, CA
(Open)
1 honor or award
Accepted into the Plug &amp; Play Startup Accelerator
View
Teaching Assistant
DePaul University
September 2013 November 2013
(3 months)
Chicago, IL
As a teaching assistant I had the opportunity to help students master practical applications of Python. The course, Web Automation with Python, focused on using the Beautiful Soup library for extracting data from web pages, the Mechanize library for automating web pages, and the Fabric library for automating server tasks.
Software Engineer
Voyager Mobile
May 2012 October 2013
(1 year 6 months)
Knoxville, TN
Helped grow a brand new MVNO from the ground up. Developed proprietary software for managing partner relations. Consulted for the planning and implementation of new products and features, website interaction, and promotional media.
Web Development Intern
Soliant Consulting
June 2013 August 2013
(3 months)
Chicago, IL
Summer internship position during which I built public-facing PHP/MySQL web applicaitons with the Zend Framework.
</t>
  </si>
  <si>
    <t xml:space="preserve">Co-Founder
Wayward Labs
April 2014  Present (5 months)
Sunnyvale, CA
Teaching Assistant
Northwestern University
March 2014 May 2014
(3 months)
TA for two digital design courses:
EECS 392 VLSI Systems Design
Design of a cutting-edge VLSI chip. Teams of 5 to 10 students undertake a large circuit design problem, going from specification to VLSI implementation while optimizing for speed, area, and/or power. Group collaboration and engineering design.
EECS 303 Digital Logic Design
Overview of digital logic design. Implementation technologies, timing in combinational and sequential circuits, EDA tools, basic arithmetic units, introduction to simulation and synthesis using VHDL.
Research Assistant
Center for Quantum Devices, Northwestern University
January 2013 March 2014
(1 year 3 months)
Researched and developed high power GaN based optoelectronic devices including UV LEDs, UV lasers, and UV focal plane arrays.  Developed the world's highest power UV LEDs on silicon and helped develop the world's highest efficiency UV focal plane arrays.  Pioneered techniques for developing III-nitride devices on silicon for integrated optoelectronic systems on a chip.  Research included device design, MOCVD material growth, material characterization with AFM, SEM, Hall measurement, photoluminescence, fabrication of devices including photolithography, ECR etching, metallization, e-beam lithography, and device characterization utilizing custom measurement set-ups.
Visiting Researcher
Laboratory for Nanophotonics, Rice University
May 2011 August 2011
(4 months)
Conducted computational research developing an analytical model of Fano resonance in symmetry broken plasmonic nanostructures in the Laboratory for Nanophotonics at Rice University under Professor Peter Nordlander.  Results were presented at the Rice Quantum Institute Colloquium.
</t>
  </si>
  <si>
    <t>Co-Founder and CEO at Statim Health</t>
  </si>
  <si>
    <t>Co-Founder and CEO at Statim Health
Greater Denver Area
Looking to live a better life by creating innovative social entrepreneurship in my professional life, being a great husband and father, and living an overall incredibly fulfilling life with an eye towards public service.
Young Physician Section, Immediate-Past Chair
American Medical Association
June 2014  Present (3 months)
Co-Founder and CEO
Statim Health
May 2013  Present (1 year 4 months)
Denver, CO and Sunnyvale, CA
Personnel Management
Business Strategy
Policy Advising
Basically most everything else too.
Founder and CEO
Innova Emergency Medical Associates, PC
January 2011  Present (3 years 8 months)
Founded a growing group of emergency medicine physicians interested in enhancing patient care by efficiency through cutting-edge care and exemplary departmental management.
Emergency Medicine Physician Partners
Edit
National Chair
AMA-Young Physician Section
June 2013 June 2014
(1 year 1 month)
Serve as national chair representing all young physicians in the USA.  Help to direct and improve this section of our AMA into a better future for patients and physicians.
Chair-elect
American Medical Association
June 2012 June 2013
(1 year 1 month)
Currently serve as national chair-elect of American Medical Association Young Physician Section, in past, held multiple national-level leadership elected and appointed positions.
Dr
Good Samaritan Hospital
July 2009 September 2012
(3 years 3 months)
Employee for Emergency Service Physicians
 Healthcare
Public Health
Hospitals
Healthcare Management
Medical Education
Public Speaking
Fundraising
Policy
Strategic Planning
Non-profits
Social Media
Teaching
 University of Colorado School of Medicine
Doctor of Medicine (MD),
Student Body President
2002  2006
Activities and Societies:
Medical Student Council
University of Colorado Boulder
MD,
Emergency Medicine
1996  2006
 No interests</t>
  </si>
  <si>
    <t>Co-Founder at Eucl3D</t>
  </si>
  <si>
    <t>Co-Founder at Eucl3D
San Francisco Bay Area
From a young age, I have been captivated with technology and its ability to improve the world around us. The Technological wonders that make up our world are simply amazing when they work; the problem is they seldom do. This is the essence of how my journey started and how I began on my path toward learning about and exploring new technologies. The word amateur is of Old French and ultimately from Latin origin and means “lover of.” As an avid amateur technologist, I have spent approximately the last ten years expanding my understanding of how it works and how to resolve problems when it all too often does not. With a liberal amount of tinkering and hands on experience applying techniques in the real world beyond following mere manuals and going beyond classroom content. I have developed the skills needed to assess situations and identify appropriate courses of action. This self-taught skill set has granted me the invaluable ability to evaluate goals and find the right technical solutions.
Co-Founder
Eucl3D
June 2014  Present (3 months)
San Francisco Bay Area
Eucl3D empowers businesses with customized software and fulfillment solutions for 3D printing. We are a SaaS platform that enables companies to take their existing products and integrate them seamlessly into their website in a customizable and 3D-printable form.
Administrative Assistant
Garwood Center for Corporate Innovation
October 2012  Present (1 year 11 months)
Berkeley
While working at the Garwood Center I have assisted in a wide variety of projects ranging from analyzing company financials to website design that has allowed me to leverage both my technical expertise and creativity.
Projects:
Designed “Innovation @ Berkeley” newsletter
  Bi-annual  newsletter is distributed to Haas School of Business faculty, staff, and students; Berkeley Innovation Forum members; &amp; visitors
  Newsletter is created in both a print and email form
Provided technical &amp; creative support for course websites
  Designed &amp; structured course websites: UGBA 190T (fall 2013), EW 290T (fall 2013), &amp; UGBA 193i (spring 2014)
  Oversaw the research and aggregated over 500 articles into a web database for students to reference while researching company issued challenges during the fall 2013 semester.
Company financial analysis
  Created a spreadsheet template to convert up to 25 years of a publicly traded company’s financial data into a stylized format to display trends in business or industry. It is being used as an instructional tool for students and create fast PowerPoint slides for instruction.
  The spreadsheet uses data from the company’s balance sheet, income statement, cash flow, and average stock prices to display 35+ ratios and five graphs for simple reference.
Student Technology Innovation Consultant
Standard Chartered Bank
August 2012 December 2012
(5 months)
San Francisco Bay Area
Student Innovation Projects Excite Executives
Edit
Innovation: Classroom to Boardroom
Edit
Repair &amp; Design Consultant
Self-Employed
October 2009 May 2012
(2 years 8 months)
While attending school and during the height of the recession, as a part time job, I began to market my abilities in the areas of computer repair and networking. During that time, I had the opportunity to work with over 50 clients to resolve their technical problems through assessing the technological issue needing to be handled, determining the budget constraints of my clients and then to finding economical solutions of a mutually beneficial nature.
Beginning in the fall of 2010, I began to collaboratively work with my wife to offer graphic and website design. Within the two years, we have been able to create an online presence for over 20 websites. Some of the clients we worked with in finding solutions to cultivate their respective online presences included retirement homes, teachers, and even a high school aquatic program.
 Web Design
Social Media
PowerPoint
Photoshop
Hootsuite
AutoCAD
HTML
Dreamweaver
Microsoft Office
MailChimp
Wordpress
Computer Repair
Microsoft Excel
3D Printing
Illustrator
Adobe Acrobat
Premiere
Camtasia
Research
InDesign
 University of California, Berkeley
American Studies, Entrepreneurship &amp; Technology
2014
(Open)
7 courses
Open Innovation &amp; Business Models
Analytic Decision Modeling Using Spreadsheets
International &amp; Global History since 1945
Principles of Business
Probability and Statistics for Business
Entrepreneurial Marketing &amp; Finance
Sociology of Innovation &amp; Entrepreneurship
See more
Riverside Community College
Associate of Science (A.S.),
Natural Sciences
2012
Activities and Societies:
Alpha Gamma Sigma State Honor Society,Business Leaders of Tomorrow/ Phi Beta Lambda,Green Health Club
(Open)
3 honors and awards
Client Service - Third Place
This event provides members with an opportunity to develop and demonstrate skills in interacting with internal and external...
View
Dean's Honor List
View
Dean's Honor List
View
(Open)
10 courses
Computer Aided Drafting
Computer Aided Drafting &amp; Design (2D &amp; 3D)
Calculus III (Multivariable)
Introduction to Philosophy
Mechanics
Political &amp; Social History of the United States (Foundation to 1877)
Political &amp; Social History of the United States (1877 to present)
American Politics
Cultural Anthropology
General Chemistry &amp; Lab
See more
Arlington High School
High School
2002  2006
(Open)
1 honor or award
National Youth Leadership Forum
Participating in the National Youth Leadership Forum (NYLF) six-day program on Defense, Intelligence and Diplomacy in Washington D.C. introduced me to the challenging careers in national security, intelligence, the diplomatic corps and more.  This...
View
 No interests</t>
  </si>
  <si>
    <t>Co-Founder at StylePuzzle, Inc</t>
  </si>
  <si>
    <t>Co-Founder at StylePuzzle, Inc
San Francisco Bay Area
http://stylepuzzle.com
Co-Founder
StylePuzzle Inc
October 2013  Present (11 months)
San Francisco Bay Area
(Open)
2 honors and awards
2nd place in Student Startup Madness 2014
http://goo.gl/wAbaLF
View
Finalist of SVIEF startup contest
http://goo.gl/tnXfGe
View
Research Assistant - Data Mining Research Group
University of Illinois at Urbana-Champaign
August 2012 May 2014
(1 year 10 months)
Urbana-Champaign, Illinois Area
Supervisor: Dr. Jiawei Han(http://www.cs.uiuc.edu/~hanj/)
(Open)
1 project
EventCube
Aggregates and constructs data cube from both structured data and free text data sets and provides an extensive sets of searching and OLAP (Online Analytical Processing) capabilities. It provides multi-dimension searching and hierarchical entity...
View
Research Intern
IBM
May 2013 August 2013
(4 months)
Yorktown Heights
Software Development Engineer Intern
Amazon
June 2012 August 2012
(3 months)
Greater Seattle Area
Research Assistant - NLP Group
Brigham Young University
August 2011 April 2012
(9 months)
Provo, Utah Area
Member
Cyber security group, CS dept of BYU
January 2011 April 2012
(1 year 4 months)
Provo, Utah Area
Software Development Engineer
Brigham Young University, Dean's Office Fine Arts Communications
January 2010 April 2012
(2 years 4 months)
 MySQL
PHP
jQuery
JavaScript
HTML
Linux
Computer Science
Drupal
Databases
Java
CSS
Data Mining
Algorithms
Design Patterns
Python
Machine Learning
NLP
Research
Penetration Testing
C++
Problem Solving
C
Data Analysis
Natural Language...
Django
User Interface Design
Start-ups
 University of Illinois at Urbana-Champaign
Master of Science (MS),
Computer Science
2012  2014
(Open)
5 honors and awards
1st place in eBay Hackathon at UIUC 2013
View
2nd and 4th place in Enova Hackathon
View
2nd in KDD Cup 2013 Track#2
View
Winner of Yahoo! DSSI 2011
View
Hall of frame project - Smart Clothing in CS411
View
(Open)
8 courses
Introduction to Data Mining
Database systems
Data Mining Principles
Text Information Systems
Interactive Computer Graphics
Introduction to Artificial Intelligence
Machine Learning for Signal Processing
Advanced Topics in Information Retrieval
See more
Brigham Young University
Bachelor of Science (BS),
Computer Science,A
2010  2012
(Open)
1 honor or award
1st in MITRE CTF 2011
View
 No interests</t>
  </si>
  <si>
    <t>Co-Founder at VetCompare Inc.</t>
  </si>
  <si>
    <t>Co-Founder at VetCompare Inc.
Evanston, Illinois
No Summary
Co-Founder
VetCompare Inc.
June 2014  Present (3 months)
Sunnyvale, CA
MBA Intern
Narrative Science
June 2013 August 2013
(3 months)
Senior Account Manager, Finance
Google
July 2010 August 2012
(2 years 2 months)
Online Operations Strategist, AdSense API
Google
April 2008 June 2010
(2 years 3 months)
Online Operations Associate, AdSense
Google
January 2007 April 2008
(1 year 4 months)
 Adsense
Analytics
Business Strategy
Online Advertising
Data Analysis
Competitive Analysis
Product Management
Web Analytics
Business Development
Marketing Strategy
Strategic Partnerships
Data Modeling
Forecasting
Start-ups
Google Adwords
 Kellogg School of Management
Master of Business Administration (MBA)
2012  2014
Activities and Societies:
Men's Rugby Club,Honor Code Committee,Kellogg Worldwide Experiences and Service Trip (KWEST),Entrepreneurship Club,High Tech Club
Stanford University
Bachelor of Science (BS),
Management Science &amp; Engineering
2002  2006
Activities and Societies:
Resident Assistant,Men's Rugby Club
 No interests</t>
  </si>
  <si>
    <t>Co-Founder at Wayward Labs</t>
  </si>
  <si>
    <t>Co-Founder at Wayward Labs
San Francisco Bay Area
No Summary
Co-Founder
Wayward Labs
2014  Present (less than a year)
Sunnyvale, CA
(Open)
1 honor or award
Accepted into the Plug &amp; Play Startup Accelerator
View
Teaching Assistant
DePaul University
September 2013 November 2013
(3 months)
Chicago, IL
As a teaching assistant I had the opportunity to help students master practical applications of Python. The course, Web Automation with Python, focused on using the Beautiful Soup library for extracting data from web pages, the Mechanize library for automating web pages, and the Fabric library for automating server tasks.
Software Engineer
Voyager Mobile
May 2012 October 2013
(1 year 6 months)
Knoxville, TN
Helped grow a brand new MVNO from the ground up. Developed proprietary software for managing partner relations. Consulted for the planning and implementation of new products and features, website interaction, and promotional media.
Web Development Intern
Soliant Consulting
June 2013 August 2013
(3 months)
Chicago, IL
Summer internship position during which I built public-facing PHP/MySQL web applicaitons with the Zend Framework.
 Computer Science
User Experience
Software Development
Web Development
CSS
User-centered Design
Web Applications
Java
Mac OS
PHP
iOS development
Information Architecture
Product Management
Human Computer...
Object Oriented Design
Data Mining
iOS Development
MySQL
Laravel PHP Framework
 DePaul University
Bachelor's Degree,
Computer Science
, 95 GPA
2014
(Open)
2 projects
Building Elevator System Simulator
My classmate Zachary Graceffa and I had the task of coding a simulator for an elevator system at DePaul University. It is a...
View
Swype Inspired Keyboard
This project was the task assigned in our senior capstone class. We were expected to create a keyboard input system that...
View
(Open)
2 honors and awards
Invited to join Upsilon Pi Epsilon Honor Society
View
Invited to join Phi Kappa Phi Honor Society
View
(Open)
9 courses
Data Mining
Advanced Web Application Development
Advanced Object Oriented Software Development
iOS Mobile Application Development
Web Automation with Python
Distributed Systems
Algorithm Design &amp; Analysis
Compilers
Database Systems
See more
(Open)
1 recommendation
Massimo Di Pierro
Associate Professor, CEO (experts4solutions), Manager (metacryption) and Developer (web2py)
Craig was my student in Web Automation with Python. He was so good and ahead of everybody else that I promoted him to teaching assistant. He helped me and helped other students with their work. He also decided to further advance the class by giving...
View
Webb School of Knoxville
High School Diploma, 16 GPA
2006  2009
(Open)
1 honor or award
AP Scholar with Distinction Award
View
 Laravel PHP Framework, Data Mining, User Interfaces, User Experience, Web Design and Development, Mobile Applications, Business, Photography</t>
  </si>
  <si>
    <t>Co-Founder of Wayward Labs</t>
  </si>
  <si>
    <t>Co-Founder of Wayward Labs
Sunnyvale, California
No Summary
Co-Founder
Wayward Labs
April 2014  Present (5 months)
Sunnyvale, CA
Teaching Assistant
Northwestern University
March 2014 May 2014
(3 months)
TA for two digital design courses:
EECS 392 VLSI Systems Design
Design of a cutting-edge VLSI chip. Teams of 5 to 10 students undertake a large circuit design problem, going from specification to VLSI implementation while optimizing for speed, area, and/or power. Group collaboration and engineering design.
EECS 303 Digital Logic Design
Overview of digital logic design. Implementation technologies, timing in combinational and sequential circuits, EDA tools, basic arithmetic units, introduction to simulation and synthesis using VHDL.
Research Assistant
Center for Quantum Devices, Northwestern University
January 2013 March 2014
(1 year 3 months)
Researched and developed high power GaN based optoelectronic devices including UV LEDs, UV lasers, and UV focal plane arrays.  Developed the world's highest power UV LEDs on silicon and helped develop the world's highest efficiency UV focal plane arrays.  Pioneered techniques for developing III-nitride devices on silicon for integrated optoelectronic systems on a chip.  Research included device design, MOCVD material growth, material characterization with AFM, SEM, Hall measurement, photoluminescence, fabrication of devices including photolithography, ECR etching, metallization, e-beam lithography, and device characterization utilizing custom measurement set-ups.
Visiting Researcher
Laboratory for Nanophotonics, Rice University
May 2011 August 2011
(4 months)
Conducted computational research developing an analytical model of Fano resonance in symmetry broken plasmonic nanostructures in the Laboratory for Nanophotonics at Rice University under Professor Peter Nordlander.  Results were presented at the Rice Quantum Institute Colloquium.
 Microfabrication
Mathematics
Nanotechnology
Statistics
Mathematica
Simulations
Data Analysis
C
Plasmonics
Semiconductors
VHDL
FPGA
Sensors
Partial Differential...
Optoelectronics
Photolithography
COMSOL
AFM
Digital Circuit Design
Altera Quartus
Synopsys Design Vision
ModelSim
Embedded Systems
Microchip PIC
AutoCAD
Semiconductor Lasers
Light Emitting Diodes
Photodetectors
Semiconductor Devices
MOCVD
III-Nitride Materials
Matlab
SEM
EagleCAD
PCB design
Python
Natural Language...
 Northwestern University
Master of Science (MS),
Electrical Engineering
2013  2014
Completed a range of coursework including courses in digital design, embedded systems, and solid state along with intensive research in solid state optoelectronics.  I have worked on and completed many large scale projects through my coursework, and my research led to three publications within one year.
(Open)
1 organization
SPIE
View
(Open)
13 courses, including:
Microelectronics
Micromachining
Physics of Solids
Semiconductor Lasers
Solid State Electronic Devices
Quantum Electronics
ASIC and FPGA Design
Mechatronics
Business Law for Entrepr
Embedded Systems Design
See more
3 more courses
The Chinese University of Hong Kong
Mathematics and Physics
2011  2012
University of Tennessee-Knoxville
Bachelor of Science (BS),
Mathematics,Magna Cum Laude
2008  2012
(Open)
8 honors and awards
NSF Funded Math Honors Scholarship ($5000/yr)
View
Induction in Pi Mu Epsilon Honors Mathematics Society
View
Chancellor's Honors Program Intercultural Learning Grant ($3000)
View
Keller Global Scholars Scholarship ($750)
View
Center for International Education Scholarship ($500)
View
UT Volunteer Scholarship ($3000/yr)
View
HOPE Scholarship ($4000/yr)
View
University Housing Academic Excellence Award
View
 Entrepreneurship, electrical systems, hardware engineering, hardware innovation, optoelectronics, optical communications, wireless communication, product development, microcontrollers, digital design, electronics and circuits</t>
  </si>
  <si>
    <t xml:space="preserve">Co-Founding CEO
Replica Labs
December 2013  Present (9 months)
Various (Digital spaces)
Spreading the good word, working with great people, and loving every minute of it!  Usually changing the world sounds just too...corny.  Until one day, you find something to do that has massive impact and can't help but believe it.
Rendor Turns Your Single-Camera Smartphone Into A Real 3D Scanner
Edit
Owner
Lucky Peaches Inc.
March 2011 November 2013
(2 years 9 months)
Various
Co-Founded Lucky Peaches with $15,000 in investor capital and built it into a multiple location, international gaming company.  I never had the true passion for it as an industry, and after an interesting few years, I have now sold the company's assets to the clients we served with our final product offering.
I sold the company's assets to free myself for the next big thing, which I'm working towards now.
I'll see you all on the other side very soon!
Founder/CEO
YuDeal
January 2008 March 2011
(3 years 3 months)
Built precision mobile marketing company from the ground up from concept to revenue-generating business by driving product development, system creation, business analysis, contract development, sales model formation, and scale-up efforts. Designed business plan and pitched to potential investors. Managed staff of 6 FTEs and contractor base of +50.  Delivered beta stage system currently undergoing tests with key clients, including Arby's, Atlanta Bread Co., and Bojangles.
Impact: Drove company from negative burn to positive cash flow and expanded sales from 0 to 25+ clients.
Raised 250K+ in funding from investors who valued company at +$5M to build product and systems.
Accelerated product development 100% and cut costs 40% by rebuilding team and terminating toxic performers.
Led design, manufacture, and implementation of hardware add-on product not found in the marketplace. Completed project in 1 month on shoestring budget for successful installation into 25 customer locations.
Rebuilt profit model quickly by initiating pay-per-use practice that allowed company to reduce and pass along costs, thus providing immediate profits.
Rallied resources despite lack of funding to propel project towards completion and profit/margin expansion.
Took company through IPO process and then subsequently orchestrated transfer back to private entity to reduce capital burn.
Researcher / Consultant
RV GREEN TECHNOLOGIES
August 2009 June 2010
(11 months)
Brought in by founders of company converting waste plastics into liquid fuels to evaluate technology on chemist level. Subsequently requested to develop package, to capture $25M in investor seed funding, that included a 5-year marketing plan as well as overall cash flow projection, ROI assessment, and short-term viability plan.
Moved company forward by helping to identify and approach investors; build business model; as well as pinpoint and avoid major pitfalls.
Account Representative / Team Support
ASHLAND CHEMICAL (formerly Hercules Chemical)	2008 - 2009
February 2008 September 2009
(1 year 8 months)
Hired to augment stretched team after major downsizing due to sales loss. Initially in charge of testing samples to assure product quality for key client in the pulp and paper industry. However, quickly expanded responsibilities and lightened heavy workload of overburden staff by shouldering 50% of on-call duties, strengthening client relations, and resolving product problems.
Impact: Helped rebuild team's relationship with client and recoup 60% of lost product sales via personal interaction and efficient problem-solving.
Worked with client, outside scope of assigned responsibilities, to formulate solution to reduce volume of recalled substandard product by shortening test results time from 48 hours to 30 minutes.
Constantly expand responsibilities, added value, and completed tasks in ½ of expected timeframe.
Researcher / Teaching Assistant
Western Carolina University
August 2008 May 2009
(10 months)
Performed research tasks achieving highly accurate experimental results by properly operating, constructing, repairing, and calibrating equipment.  Simultaneously taught chemistry labs to freshmen and sophomores, clearly conveying sophisticated concepts in understandable terms.
Impact: Contributed to 3 noteworthy research projects.
Performed significant research for development of portable nuclear forensics device, Tungsten Coil Atomic Emission Spectrometer (WCAES), designed to quickly to gather and analyze data after possible terrorist attack.
Developed biofuel process from algae by using supercritical CO2 as extractant.
Engaged in comprehensive research and product development in rapid bacterial endospore quantification to address QA concerns in pulp and paper industry.
Field Service Technician
U.S.D.A.
May 2004 May 2006
(2 years 1 month)
Charged with sustaining and improving entire technical security system for greater DC area.
Interior Communications Technician
U.S. NAVY
January 2000 January 2004
(4 years 1 month)
Maintained communications, IT, and electronics equipment for +1000-member security detachment.
</t>
  </si>
  <si>
    <t>Co-Founding CEO at Replica Labs</t>
  </si>
  <si>
    <t>Co-Founding CEO at Replica Labs
Asheville, North Carolina Area
Out to make a difference by using the intersection of science, technology, and business to improve our world.
Co-Founding CEO
Replica Labs
December 2013  Present (9 months)
Various (Digital spaces)
Spreading the good word, working with great people, and loving every minute of it!  Usually changing the world sounds just too...corny.  Until one day, you find something to do that has massive impact and can't help but believe it.
Rendor Turns Your Single-Camera Smartphone Into A Real 3D Scanner
Edit
Owner
Lucky Peaches Inc.
March 2011 November 2013
(2 years 9 months)
Various
Co-Founded Lucky Peaches with $15,000 in investor capital and built it into a multiple location, international gaming company.  I never had the true passion for it as an industry, and after an interesting few years, I have now sold the company's assets to the clients we served with our final product offering.
I sold the company's assets to free myself for the next big thing, which I'm working towards now.
I'll see you all on the other side very soon!
Founder/CEO
YuDeal
January 2008 March 2011
(3 years 3 months)
Built precision mobile marketing company from the ground up from concept to revenue-generating business by driving product development, system creation, business analysis, contract development, sales model formation, and scale-up efforts. Designed business plan and pitched to potential investors. Managed staff of 6 FTEs and contractor base of +50.  Delivered beta stage system currently undergoing tests with key clients, including Arby's, Atlanta Bread Co., and Bojangles.
Impact: Drove company from negative burn to positive cash flow and expanded sales from 0 to 25+ clients.
Raised 250K+ in funding from investors who valued company at +$5M to build product and systems.
Accelerated product development 100% and cut costs 40% by rebuilding team and terminating toxic performers.
Led design, manufacture, and implementation of hardware add-on product not found in the marketplace. Completed project in 1 month on shoestring budget for successful installation into 25 customer locations.
Rebuilt profit model quickly by initiating pay-per-use practice that allowed company to reduce and pass along costs, thus providing immediate profits.
Rallied resources despite lack of funding to propel project towards completion and profit/margin expansion.
Took company through IPO process and then subsequently orchestrated transfer back to private entity to reduce capital burn.
Researcher / Consultant
RV GREEN TECHNOLOGIES
August 2009 June 2010
(11 months)
Brought in by founders of company converting waste plastics into liquid fuels to evaluate technology on chemist level. Subsequently requested to develop package, to capture $25M in investor seed funding, that included a 5-year marketing plan as well as overall cash flow projection, ROI assessment, and short-term viability plan.
Moved company forward by helping to identify and approach investors; build business model; as well as pinpoint and avoid major pitfalls.
Account Representative / Team Support
ASHLAND CHEMICAL (formerly Hercules Chemical)	2008 - 2009
February 2008 September 2009
(1 year 8 months)
Hired to augment stretched team after major downsizing due to sales loss. Initially in charge of testing samples to assure product quality for key client in the pulp and paper industry. However, quickly expanded responsibilities and lightened heavy workload of overburden staff by shouldering 50% of on-call duties, strengthening client relations, and resolving product problems.
Impact: Helped rebuild team's relationship with client and recoup 60% of lost product sales via personal interaction and efficient problem-solving.
Worked with client, outside scope of assigned responsibilities, to formulate solution to reduce volume of recalled substandard product by shortening test results time from 48 hours to 30 minutes.
Constantly expand responsibilities, added value, and completed tasks in ½ of expected timeframe.
Researcher / Teaching Assistant
Western Carolina University
August 2008 May 2009
(10 months)
Performed research tasks achieving highly accurate experimental results by properly operating, constructing, repairing, and calibrating equipment.  Simultaneously taught chemistry labs to freshmen and sophomores, clearly conveying sophisticated concepts in understandable terms.
Impact: Contributed to 3 noteworthy research projects.
Performed significant research for development of portable nuclear forensics device, Tungsten Coil Atomic Emission Spectrometer (WCAES), designed to quickly to gather and analyze data after possible terrorist attack.
Developed biofuel process from algae by using supercritical CO2 as extractant.
Engaged in comprehensive research and product development in rapid bacterial endospore quantification to address QA concerns in pulp and paper industry.
Field Service Technician
U.S.D.A.
May 2004 May 2006
(2 years 1 month)
Charged with sustaining and improving entire technical security system for greater DC area.
Interior Communications Technician
U.S. NAVY
January 2000 January 2004
(4 years 1 month)
Maintained communications, IT, and electronics equipment for +1000-member security detachment.
 Product Development
Business Planning
Sales
Business Analysis
Chemistry
Strategic Planning
Entrepreneurship
Market Research
Quality Assurance
Problem Solving
Budgets
Research
Start-ups
 Western Carolina University
M.S.,
Chemistry
2008  2011
Western Carolina University
B.S.,
Chemistry
2005  2008
Chemistry!
 Investing, technology, science, surfing, diving, snowboarding, real estate, swimming, kayaking</t>
  </si>
  <si>
    <t xml:space="preserve">Co-founder
CloudWalk inc.
May 2014  Present (4 months)
Sunnyvale, USA
CloudWalk is a Platform as a Service (PaaS) that bridges the gap between point of sales and payment processors. Using the CloudWalk platform, merchant service providers and system integrators can readily develop payment applications and provide fully integrated solutions to the retail merchants.
Founder
OnTab
September 2011  Present (3 years)
Raise seed funds, business strategy, team building, IP development, product management, operation, etc.
(Open)
2 honors and awards
Scientists and Engineers in Business Fellowship
Ryerson University with funding from the Federal Development Agency of Southern Ontario has awarded the Ryerson...
View
OPIC Award
The OPIC Proof of Principle funding was awarded to help bridge the gap between research discovery
and market ready...
View
(Open)
1 recommendation
Marco Janeczek
Venture Partner at Infinite Ventures
I have recently had the pleasure to work with Behzad. Behzad is an extremely talented individual with skills ranging from technology, development, product design. He has vision and most importantly passion in what he does best. He is a great CTO. I...
View
</t>
  </si>
  <si>
    <t xml:space="preserve">Co-founder
Predikt Inc.
September 2013  Present (1 year)
San Francisco Bay Area
Heading Product Management and development at Predikt.
Predikt's Artificial Intelligence driven technology connects the right candidates with the right jobs.
Our Screening technology completely automates Resume screening process, makes it upto 5X faster and significantly reduces manual work.
Learn more: http://talent.predikt.co
Business Analyst &amp; Product Manager
WolframAlpha
April 2013  Present (1 year 5 months)
Sunnyvale, CA
Wolfram Alpha is the world's leading and only Computational Knowledge Engine (nlp, factual answers, linguistics)
- As a PM, I am responsible for subscriptions, revenue, user growth &amp; monetization strategies.
- Other areas: Data driven analytics and improvements in product, working with Data Science, algorithmic content teams for building relevance features, User Experience
- As a Business Analyst, I provide strategies and analysis for other WolframAlpha products such as API, Partnerships, Apps
Software Applications Engineer
TNO Automotive Safety Solutions
November 2011 February 2013
(1 year 4 months)
- Provided advanced technical consultation to Tesla Motors for implementing MPP (massively parallel processing) coupling of madymo and ls dyna (mechanical simulation softwares). The MPP based setup gave a speed up of 1.5x allowing Tesla to perform more simulations and faster iterations for their vehicle designs.
- Also technically supported GM, Ford, Chrysler.
(Open)
2 recommendations
Martin Tijssens
Product Manager MADYMO at Tass (TNO Automotive Safety Solutions)
Amogh demonstrated a critical mindset towards our software by giving feedback from his engineering viewpoint on new and...
View
Rohit Jategaonkar
Consultant at PwC - specializing in automotive and industrial products
Amogh impressed me immediately in first six months of his employment with TASS. His calm nature allows him to not get side...
View
Cofounder
Ideametrics Private Limited
December 2009 December 2011
(2 years 1 month)
Pune Area, India
Couple of products we worked on were: Zen (hybrid GPU solver for CFD); Waitnomore (appointment scheduling for patients).
(Open)
1 recommendation
Sangram Powar
Managing Director at Ideametrics Private Limited
Amogh is a go-getter. A really talented guy, who knows exactly what he wants, and more importantly how to get it. This renders him a good planner and organizer. He is detail oriented person. 
As a product manager, he was responsible for researching...
View
Software Testing Intern
ANSYS, Inc.
March 2011 October 2011
(8 months)
Greater Pittsburgh Area
I worked on the numerical validation of a curve fitting regression tool for parameter estimation, also performed sensitivity analysis. Results documented in official manual.
(Open)
1 recommendation
Rajanikanth Jayaseelan
Software Developer at Ansys Inc
Amogh worked with me testing products at ansys. He was quick to learn and was able to test new  features at ansys which is great for a person right out of school. He was enthusiastic and willing to dig deep on his own and find issues and report...
View
Product Design Engineer
Tata Motors
July 2008 December 2009
(1 year 6 months)
Pune, India
- Developed automation scripts and processes for CatiaV5 (automotive product design software).
- Improved efficiency of engineers by 20 times, annual cost savings $25k+, Nominated for employee of the quarter.
</t>
  </si>
  <si>
    <t xml:space="preserve">Co-founder
StylePuzzle Inc
May 2014  Present (4 months)
Sunnyvale, CA
Customer Relations Specialist
MA Labs
March 2014 July 2014
(5 months)
San Francisco Bay Area
Graduate Assistant
University of Illinois at Urbana-Champaign
August 2013 December 2013
(5 months)
   Recruiting new students into Professional Science Master’s Program through recruiting events and drop-in sessions
   Manage social media accounts including Facebook and Twitter, conduct email campaigns and manage Facebook ads
   Create sales enablement content including sales presentation, marketing collateral, web content, multi-media content, social media content
Marketing &amp; Social Media Intern
Regus
June 2013 August 2013
(3 months)
Greater Chicago Area
  Develop and maintain a comprehensive social media strategy to engage with Chinese entrepreneurs and expand market among Chinese entrepreneurial community in the U.S.
  Identify opportunities to connect and collaborate with entrepreneur organizations and small businesses
  Provide assistance in the development of organization-wide social media management, and monitor Regus' major social media accounts including Twitter, LinkedIn, Manta and Yelp
  Explore and identify ways to integrate social media into business strategies and marketing campaigns
(Open)
1 recommendation
James (Myles) Teteak
Field Relationship Manager at ACE Cash Express
Liz worked directly with me for the entire summer as an intern for social media and marketing efforts. Liz was able to significantly contribute right away, and point out several areas we could improve upon. She also was able to assist me in getting...
View
Social Media Intern
Auctions by ATG
July 2013 July 2013
(1 month)
Greater Chicago Area
  Created new profiles and pages on Facebook, Twitter, LinkedIn, monitored and engaged on various social media platforms
  Conducted internet research to find and engage with social media communications
  In charge of posting updates on social media and interact with the audience, increased Twitter followers from 0 to 50 within one week
  Created and maintained a content editorial calendar
  Tracked the growth and the impact of social media on the company
(Open)
1 recommendation
Diana Peterson
President at SVN AuctionWorks
Liz is extremely smart, diligent, and highly capable.  Her work for us was exemplary and we truly enjoyed having her be a part of our team.
View
Marketing Strategist
Bioanalytic
January 2013 May 2013
(5 months)
Champaign
    Create marketing and launching strategies for an innovate personalized TV advertising delivery technique, browser extension and other innovate projects
    Researched and analyzed data of competitors, define potential partner companies
Vice President
Advertising and PR Club of NJU
September 2011 June 2012
(10 months)
Nanjing, Jiangsu, China
    Managed a club of more than 60 members
    Arranged New York Festivals @ Nanjing two years in a row, in 2011 and 2012
    Held several lectures on campus of 4A Masters Visiting Campus Lecture Series
    Successfully held more than 10 club events, greatly increased attendants number
(Open)
1 recommendation
(Bianca) Rui Xu
Sales Operations Analyst, associate at PTC
Liz is my classmate at school and good friend outside school work. During our school-days in Nanjing University, she was responsible for the Advertising and PR Club of NJU and successfully held more than 10 lectures and workshops, which always had...
View
Strategic Planning Intern
Publicis
January 2012 March 2012
(3 months)
Shanghai, China
   Defined UBS’s target customers in China and created campaign based on their characteristics and lifestyles in order to solve UBS’s biggest challenge in China (low awareness in the market) in a team of 4 people
   Independently created online market research reports of Garnier and Lactacyd (a French feminine hygiene brand)
   Independently analyzed and compiled sales data of Lactacyd’s major competitors to discover product trends
</t>
  </si>
  <si>
    <t xml:space="preserve">Co-founder
root
June 2014  Present (3 months)
San Francisco Bay Area
Changing the way we look at agriculture
IT Analyst
Cisco Systems
2013 2014
(1 year)
San Jose, CA
(Open)
1 recommendation
Evan Chen
Software Engineer at Intuit Inc.
I had the pleasure of working with Sai at Cisco Systems, Inc. He is an incredible individual that is not only fun to be around but also great to work with. We worked on multiple projects together that required both technical and analytical skills....
View
Co-founder
Wolstein Entrepreneur Scholars at The Ohio State University
June 2012 May 2013
(1 year)
The Ohio State University
-Cofound a capstone course for the Entrepreneurship minor at OSU to allow undergraduate Entrepreneurship minor students to put theory to practice and create viable businesses
-Students are required to take a 2 semester long course with the 1st semester being held in a group study setting.
-The 2nd semester is a time for students to take their businesses and bring them to market while writing a thesis about the leadership experiences gained.
-Completion of the capstone will earn a student a "Distinction in Entrepreneurship" on their diploma
-Responsible for:
-Creating website for the Wolstein Scholars
-Establishing the Wolstein brand across OSU campus as well as throughout Columbus
-Collaborating with other entrepreneurial groups to help grow Columbus' entrepreneurial network
Valuation Intern
FirstService PGP Valuation
June 2012 October 2012
(5 months)
Columbus, Ohio Area
-Aggregate data pertaining to commercial real estate in order to conduct cost approach, sales comparison approach, and income capitalization approach to value commercial real estate
-Created and edited appraisal reports meant for clients
-Clients include: Red Capital, Huntington bank, First National Bank, Fifth Third Bank, Key Bank
Presales Marketing Intern
KLG Systel
June 2011 August 2011
(3 months)
Gurgaon, India
-Responsible for overseeing initial execution of a joint venture infrastructure-network monitoring and control system between KLG Systel and Intel Corp.
-Met with representatives of Jain Irrigation to initiate a joint partnership allowing irrigation systems to be remotely monitored and controlled through cloud-based SaaS system
</t>
  </si>
  <si>
    <t>Co-founder at CloudWalk Inc.</t>
  </si>
  <si>
    <t>Co-founder at CloudWalk Inc.
Toronto, Ontario, Canada
I'm a serial entrepreneur and a technology enthusiast. I have a broad focus with a keen interest in security technologies, applied cryptography and the payment industry. I'm a co-founder at CloudWalk Inc., a revolutionary PaaS that bridges the gap between point of sales and payment processors. On the CloudWalk platform, merchant service providers and system integrators can readily develop payment applications and provide fully integrated solutions to the retail merchants. https://cloudwalk.io/ I have founded OnTab Inc., a mobile payment company that bridges the gap between online and offline payments. Partnered with one of the largest merchant acquirers in the world. http://ontab.com/ I also hold a PhD in communication security and applied cryptography from University of Ottawa. My dissertation was on designing efficient group-key management systems and lightweight authentication schemes, suitable for small, low energy devices.
Co-founder
CloudWalk inc.
May 2014  Present (4 months)
Sunnyvale, USA
CloudWalk is a Platform as a Service (PaaS) that bridges the gap between point of sales and payment processors. Using the CloudWalk platform, merchant service providers and system integrators can readily develop payment applications and provide fully integrated solutions to the retail merchants.
Founder
OnTab
September 2011  Present (3 years)
Raise seed funds, business strategy, team building, IP development, product management, operation, etc.
(Open)
2 honors and awards
Scientists and Engineers in Business Fellowship
Ryerson University with funding from the Federal Development Agency of Southern Ontario has awarded the Ryerson...
View
OPIC Award
The OPIC Proof of Principle funding was awarded to help bridge the gap between research discovery
and market ready...
View
(Open)
1 recommendation
Marco Janeczek
Venture Partner at Infinite Ventures
I have recently had the pleasure to work with Behzad. Behzad is an extremely talented individual with skills ranging from technology, development, product design. He has vision and most importantly passion in what he does best. He is a great CTO. I...
View
 Entrepreneurship
Start-ups
Product Management
Business Strategy
Mobile Devices
New Business Development
Security
Business Development
Strategic Partnerships
Strategic Planning
Cryptography
Venture Capital
Business Planning
SaaS
Marketing Strategy
Leadership
E-commerce
Executive Management
Competitive Analysis
Investments
Strategy
Management Consulting
Product Marketing
 University of Ottawa / Université d'Ottawa
Doctor of Philosophy (PhD),
Communication Security and Applied Cryptography
2006  2011
Sharif University of Technology
Bachelor of Applied Science (B.A.Sc.),
Electrical Engineering
 startups, engineering, IT, mobile, electronic payment, internet companies, security, privacy, cryptography, digital cash, new technologies</t>
  </si>
  <si>
    <t>Co-founder at Predikt, PM at WolframAlpha</t>
  </si>
  <si>
    <t>Co-founder at Predikt, PM at WolframAlpha
San Francisco Bay Area
Entrepreneur, Product manager, Growth Hacker. &gt; Founded Predikt Inc, a seed funded startup which builds Artificial Intelligence technology for hiring.
&gt; Product Manager / Business Analyst at WolframAlpha (nlp based factual search engine)
&gt; Areas of interest: Data driven products, APIs, User growth, Relevancy features, User Experience.
Co-founder
Predikt Inc.
September 2013  Present (1 year)
San Francisco Bay Area
Heading Product Management and development at Predikt.
Predikt's Artificial Intelligence driven technology connects the right candidates with the right jobs.
Our Screening technology completely automates Resume screening process, makes it upto 5X faster and significantly reduces manual work.
Learn more: http://talent.predikt.co
Business Analyst &amp; Product Manager
WolframAlpha
April 2013  Present (1 year 5 months)
Sunnyvale, CA
Wolfram Alpha is the world's leading and only Computational Knowledge Engine (nlp, factual answers, linguistics)
- As a PM, I am responsible for subscriptions, revenue, user growth &amp; monetization strategies.
- Other areas: Data driven analytics and improvements in product, working with Data Science, algorithmic content teams for building relevance features, User Experience
- As a Business Analyst, I provide strategies and analysis for other WolframAlpha products such as API, Partnerships, Apps
Software Applications Engineer
TNO Automotive Safety Solutions
November 2011 February 2013
(1 year 4 months)
- Provided advanced technical consultation to Tesla Motors for implementing MPP (massively parallel processing) coupling of madymo and ls dyna (mechanical simulation softwares). The MPP based setup gave a speed up of 1.5x allowing Tesla to perform more simulations and faster iterations for their vehicle designs.
- Also technically supported GM, Ford, Chrysler.
(Open)
2 recommendations
Martin Tijssens
Product Manager MADYMO at Tass (TNO Automotive Safety Solutions)
Amogh demonstrated a critical mindset towards our software by giving feedback from his engineering viewpoint on new and...
View
Rohit Jategaonkar
Consultant at PwC - specializing in automotive and industrial products
Amogh impressed me immediately in first six months of his employment with TASS. His calm nature allows him to not get side...
View
Cofounder
Ideametrics Private Limited
December 2009 December 2011
(2 years 1 month)
Pune Area, India
Couple of products we worked on were: Zen (hybrid GPU solver for CFD); Waitnomore (appointment scheduling for patients).
(Open)
1 recommendation
Sangram Powar
Managing Director at Ideametrics Private Limited
Amogh is a go-getter. A really talented guy, who knows exactly what he wants, and more importantly how to get it. This renders him a good planner and organizer. He is detail oriented person. 
As a product manager, he was responsible for researching...
View
Software Testing Intern
ANSYS, Inc.
March 2011 October 2011
(8 months)
Greater Pittsburgh Area
I worked on the numerical validation of a curve fitting regression tool for parameter estimation, also performed sensitivity analysis. Results documented in official manual.
(Open)
1 recommendation
Rajanikanth Jayaseelan
Software Developer at Ansys Inc
Amogh worked with me testing products at ansys. He was quick to learn and was able to test new  features at ansys which is great for a person right out of school. He was enthusiastic and willing to dig deep on his own and find issues and report...
View
Product Design Engineer
Tata Motors
July 2008 December 2009
(1 year 6 months)
Pune, India
- Developed automation scripts and processes for CatiaV5 (automotive product design software).
- Improved efficiency of engineers by 20 times, annual cost savings $25k+, Nominated for employee of the quarter.
 Product Development
Product Management
Machine Learning
Matlab
C
Big Data
Engineering
Testing
Product Marketing
Product Strategy
Start-ups
Entrepreneurship
SaaS
Competitive Analysis
Python
User Experience
Statistics
Strategy
Mathematica
PHP
Octave
Cloud Computing
SQL
Market Research
Gephi
Research
API
Product Launch
R
Scrum
Product Definition
Social Network Analytics
Patent Research
Usability Research
Problem Solving
cake php
MRD
PRD
Atlassian JIRA
NLP
SDLC
Agile Methodologies
Requirements Analysis
Marketing Strategy
Business Strategy
Product Strategies
Cross Functional Team...
Leadership
Business Analysis
 State University of New York at Buffalo
Master of Science,
Product Design,Computational Mechanics
, 5
2010  2012
I studied Game theory, Optimization, Cyber infrastructure, Design of Experiments, Nash Equilibrium and other advanced Product Development topics.
(Open)
1 test score
GRE
1360
View
(Open)
4 courses
Game Theory
Design of Experiments
CyberInfrastructure
Advanced Design Theories
See more
(Open)
2 recommendations
Purnima Katta
Industrial Engineer
I worked with amogh for one of the academic projects in the area of Design of Experiments.. He is quick learner and is full...
View
Priyvardhan Chavan
CAD Software Developer
Amogh is one of the most dynamic personalities that I have seen at SUNY Buffalo. His knowledge in linear and non linear FEA...
View
Shivaji University
Bachelor of Engineering,
Mechanical Engineering
, 9
2004  2008
- Compiled a book on C programming. Sold out 160 copies in 2 weeks. Won special achievement award from the university
- Launched the First College News Magazine 'Campus Cosmos'. Built and Lead the student committee.
Plug and Play Startup Camp
 Reading tech stuff, watching unreal sci-fi movies and series</t>
  </si>
  <si>
    <t>Co-founder at Rentalutions</t>
  </si>
  <si>
    <t>Co-founder at Rentalutions
Chicago, Illinois
No Summary
Co-Founder
Rentalutions
November 2011  Present (2 years 10 months)
Chicago
Online property management software designed to educate landlords and provide them the resources to effectively manage their properties.
Founder
LAJAN Capital, LLC
April 2012  Present (2 years 5 months)
Chicago
* Asset Management focused on developing and executing market-neutral trading strategies utilizing high-quality equities and equity options.
* Developed proprietary valuation and fundamental analysis software to identify investment opportunities.
Associate
Goldman Sachs
April 2010 April 2012
(2 years 1 month)
Chicago
Acted in a leadership capacity to enhance existing processes as well as drive change across the team, including: creation of over 75 team procedures, identification of key risks and supporting controls, implementation of project and support tracking tools, and infrastructure and team governance.
* Actively mined several data systems to provide reports that support several groups across the Investment Management Division.
* Managed several projects ranging from 40 hours to over 200 hours in effort.  Projects included process improvement, risk identification and mitigation, and acquisition of new data sources and corresponding data model governance.
* Developed a management reporting toolbox designed to support  the team during a rapid growth phase.  Toolbox included metrics for team performance across all areas that resulted in tangible Key Performance Indicators to measure and drive the success of the team.
Senior Consultant
Protiviti
July 2006 April 2010
(3 years 10 months)
Greater Chicago Area
Assisted clients with data analysis needs including: computer assisted auditing techniques (CAAT’s), data reconciliations, restatements, and other accounting concerns.   Projects required extensive project management, collaborative client work, and communication with both internal and external Senior Management.
* Remediated critical financial and operational spreadsheets at a large energy company with revenues over $350 billion. Assisted Product Control group to identify and remediate critical spreadsheets and tools, including understanding and extensive use of complex macro’s and visual basic scripting, to more effectively and efficiently support the trading group as well as comply with company specific control requirements.
* Provided support in a significant data quality and reconciliation effort that provided the foundation for a client to accurately recognize revenue. This project involved utilizing multiple data analysis tools to perform multi-system reconciliations, identifying behavioral patterns within the data, and ultimately building a revenue recognition model. Work required close communication with the Director of Finance to understand the company processes and provide accurate deliverables.
* Assisted in the acquisition and analysis of data from the client’s inventory systems using ACL (Audit Command Language) to quantify components of a large discrepancy between the general ledger and perpetual inventory systems. Analysis included: reconstruction of Goods in Transit using receipts and invoice data; and the determination of accurate FIFO layering inventory values based on standard costs, actual costs, and freight irregularities.
* Documented financial controls and identified operational gaps for the Revenue Cycle of a pre-IPO telecommunications company; documentation and GAP analysis assistance helped lead to the successful launch of the client’s product/service.
 Data Analysis
Entrepreneurship
Finance
Process Improvement
VBA
Leadership
Financial Modeling
Business Strategy
Financial Analysis
Access
Online Marketing
Product Development
SQL
Sales
Valuation
Project Planning
SEO
Ruby on Rails
SEM
Google Adwords
Google Analytics
Sales Management
Reporting &amp; Analysis
ACL
 University of Illinois at Urbana-Champaign
Bachelor's,
Finance
2002  2006
Activities and Societies:
Alpha Kappa Psi
 No interests</t>
  </si>
  <si>
    <t>Co-founder at Rentalutions and Real Estate Technology Expert</t>
  </si>
  <si>
    <t>Co-founder at Rentalutions and Real Estate Technology Expert
Chicago, Illinois
Currently focused on building a successful start-up technology business in Chicago focused on providing solutions to residential landlords
Co-Founder
Rentalutions
November 2011  Present (2 years 10 months)
Chicago, IL
Rentalutions is an online property management platform helping non-professional landlords manage their properties throughout the rental cycle. The platform brings the resources landlords need into one integrated system, makes the process easy to follow and is affordable. The platform helps landlords manage rental applications, customized electronic leases, security deposits, recurring payments, maintenance requests and financial statements.
Financial Institutions Investment Banking Associate
BMO Capital Markets
July 2010 February 2011
(8 months)
Chicago, IL
- Worked closely with senior bankers to contribute to all phases of M&amp;A, private placement and equity capital markets origination and execution
- Prepared thorough industry analysis summaries on sub-sectors of the financial services universe for educating senior bankers and new and existing clients
- Developed in-depth financial models and analysis for various transaction types by thoroughly researching historical trends and forecasting future growth
- Trained, mentored and managed a diverse team of investment banking analysts in the creation and production of high-quality pitch materials
Financial Institutions Investment Banking Analyst
BMO Capital Markets
July 2007 July 2010
(3 years 1 month)
Chicago, IL
- Successful completion of 3-year Analyst program led to direct promotion to Associate
- Managed various aspects of sellside process encompassing: conducting industry research, writing confidential information memoranda, drafting management presentations, creating data rooms and facilitating due diligence
- Participated in buyside processes with responsibilities including: industry analysis, target identification, construction of three statement projection models and due diligence
- Worked on equity capital markets transactions through industry market analysis, management roadshow preparation, management teach-in practice, completion of internal commitment committee memoranda and internal sales force documents
- Completed the eight-week BMO Universal Banking Training Program consisting of: Accounting, Valuation and Modeling, Corporate Finance and Underwriting Risk
Advisory Intern
KPMG Advisory
June 2006 August 2006
(3 months)
Chicago, IL
- Successful completion of Summer Intern Program led to a full-time offer
- Performed due diligence and advanced valuation modeling for 2 private equity clients
- Prepared detailed reports for clients which further developed communication skills
- Analyzed financial data provided by management for consistency and seasonal trends
- Assisted with Securities and Exchange Regulation AB compliance testing
Branch Manager
College Works Painting
February 2004 August 2004
(7 months)
Arlington Heights, IL
- Sourced and developed leads for residential external painting jobs
- Estimated job costs and conducted in-depth sales presentations
- Grossed sales of $45,000 and achieved a 23% gross profit margin
- Closed over 50% of all sales presentations made, the highest closing rate in Illinois
- Hired, trained, and managed employees to work in a team environment
 Financial Modeling
Financial Analysis
Business Valuation
Valuation
Capital IQ
Entrepreneurship
Private Equity
Ruby on Rails
Real Estate
Start-ups
Business Development
Corporate Finance
Due Diligence
 University of Illinois at Urbana-Champaign - College of Business
Bachelor of Science (B.S.),
Accounting and Finance,Honors
2003  2007
Activities and Societies:
Alpha Kappa Psi
Università degli Studi di Verona
2006  2006
 No interests</t>
  </si>
  <si>
    <t>Co-founder at rooT</t>
  </si>
  <si>
    <t>Co-founder at rooT
San Jose, California
Recent graduate of the Ohio State University class of 2013 with a BS in Economics. Looking to grow skills in product marketing and business development. Passionate about economic development, technology and entrepreneurship.
Co-founder
root
June 2014  Present (3 months)
San Francisco Bay Area
Changing the way we look at agriculture
IT Analyst
Cisco Systems
2013 2014
(1 year)
San Jose, CA
(Open)
1 recommendation
Evan Chen
Software Engineer at Intuit Inc.
I had the pleasure of working with Sai at Cisco Systems, Inc. He is an incredible individual that is not only fun to be around but also great to work with. We worked on multiple projects together that required both technical and analytical skills....
View
Co-founder
Wolstein Entrepreneur Scholars at The Ohio State University
June 2012 May 2013
(1 year)
The Ohio State University
-Cofound a capstone course for the Entrepreneurship minor at OSU to allow undergraduate Entrepreneurship minor students to put theory to practice and create viable businesses
-Students are required to take a 2 semester long course with the 1st semester being held in a group study setting.
-The 2nd semester is a time for students to take their businesses and bring them to market while writing a thesis about the leadership experiences gained.
-Completion of the capstone will earn a student a "Distinction in Entrepreneurship" on their diploma
-Responsible for:
-Creating website for the Wolstein Scholars
-Establishing the Wolstein brand across OSU campus as well as throughout Columbus
-Collaborating with other entrepreneurial groups to help grow Columbus' entrepreneurial network
Valuation Intern
FirstService PGP Valuation
June 2012 October 2012
(5 months)
Columbus, Ohio Area
-Aggregate data pertaining to commercial real estate in order to conduct cost approach, sales comparison approach, and income capitalization approach to value commercial real estate
-Created and edited appraisal reports meant for clients
-Clients include: Red Capital, Huntington bank, First National Bank, Fifth Third Bank, Key Bank
Presales Marketing Intern
KLG Systel
June 2011 August 2011
(3 months)
Gurgaon, India
-Responsible for overseeing initial execution of a joint venture infrastructure-network monitoring and control system between KLG Systel and Intel Corp.
-Met with representatives of Jain Irrigation to initiate a joint partnership allowing irrigation systems to be remotely monitored and controlled through cloud-based SaaS system
 Entrepreneurship
Leadership
Microsoft Excel
Time Management
Public Speaking
Marketing
Social Entrepreneurship
Project Management
Market Research
PowerPoint
Data Analysis
Entrepreneurship...
Microsoft Word
Customer Service
Valuation
 The Ohio State University
Bachelor of Science (BS),
Economics
2008  2013
Activities and Societies:
The Entrepreneurship Fellowship (Cofounder),Student Consultants for Non-Profit Organizations- Deloitte &amp; Touche 2012 Case Competition: 2nd place
(Open)
1 project
ProPeru Consultation Project
-Worked with two rural groups of women to devise a marketing strategy for them to sell their handicrafts in the Peruvian market as well as for international expansion.  -Built and implemented an accounting system to assist the women’s group in...
View
The Ohio State University
Bachelors of Science,
Economics
2008  2013
As a student, most of my time at The Ohio State University was spent understanding how economic development can be leveraged to enable all people to be productive members of society. Along with this, I experienced, firsthand, the efforts needed to lead successful entrepreneurial endeavors. Entrepreneurial ventures not only shape our economy but also our societal culture and our habits. It is the impact made on both culture and human habit that most interests me. Startups and new businesses,if seen in the right context,are more than just profitable ventures; They are engines of change, able to have staggering effects on our society.
Activities and Societies:
The Wolstein Entrepreneur Scholars Program
 No interests</t>
  </si>
  <si>
    <t xml:space="preserve">Cofounder &amp; CEO
Eureka King Inc.
July 2014  Present (2 months)
United States
Eureka King is a monetization solution for top-tier digital publishers. Currently being incubated at Plug and Play in in the Bay Area. www.eurekaking.com
Director
Hechnr Business Engines Inc.
2012  Present (2 years)
Toronto, Canada Area
Web and Mobile Development Studio
Strategy Analyst
Info-Tech Research Group
May 2011 June 2013
(2 years 2 months)
Toronto, Canada Area
Plan and execute on Sales and Marketing Campaigns.
(Open)
1 recommendation
Vince Londini
Helping Senior IT Leaders Drive Strategic Change
Arjun readily applies his sharp intelligence to Info-Tech's strategic problems, effectively designing products, strategies and solutions. During our terms as Strategy Analysts, Arjun has improved a broad range of Info-Tech workings, from supporting...
View
Financial Software Assistant - Li Koon Chun Finance Learning Centre
University of Toronto
September 2008 December 2008
(4 months)
Toronto
Manage a trading room used by Commerce Students.
</t>
  </si>
  <si>
    <t>Cofounder &amp; CEO at Eureka King Inc.</t>
  </si>
  <si>
    <t>Cofounder &amp; CEO at Eureka King Inc.
San Francisco Bay Area
No Summary
Cofounder &amp; CEO
Eureka King Inc.
July 2014  Present (2 months)
United States
Eureka King is a monetization solution for top-tier digital publishers. Currently being incubated at Plug and Play in in the Bay Area. www.eurekaking.com
Director
Hechnr Business Engines Inc.
2012  Present (2 years)
Toronto, Canada Area
Web and Mobile Development Studio
Strategy Analyst
Info-Tech Research Group
May 2011 June 2013
(2 years 2 months)
Toronto, Canada Area
Plan and execute on Sales and Marketing Campaigns.
(Open)
1 recommendation
Vince Londini
Helping Senior IT Leaders Drive Strategic Change
Arjun readily applies his sharp intelligence to Info-Tech's strategic problems, effectively designing products, strategies and solutions. During our terms as Strategy Analysts, Arjun has improved a broad range of Info-Tech workings, from supporting...
View
Financial Software Assistant - Li Koon Chun Finance Learning Centre
University of Toronto
September 2008 December 2008
(4 months)
Toronto
Manage a trading room used by Commerce Students.
 Business Strategy
Business Process...
Strategy
Business Process Mapping
Performance Improvement
Business Analysis
Analytics
Stakeholder Management
Strategic Sales Plans
Thought Leadership
Corporate Development
Strategic Partnerships
Market Analysis
Management Consulting
Start-ups
Entrepreneurship
Business Planning
Strategic Planning
Due Diligence
Data Analysis
Financial Modeling
Executive Management
Market Research
Strategic Consulting
Competitive Analysis
Consulting
Business Development
Corporate Finance
Finance
Business Transformation
Analysis
International Business
 The University of Western Ontario - Richard Ivey School of Business
MSc in Management,
International Business
2010  2011
University of Toronto at Mississauga - Erindale College
HBSc,
Economics,Biology,Professional Writing and Communication
2005  2009
(Open)
1 recommendation
Joan Vinall-Cox
Speaker and tutor on using social media to communicate. Also, writer and poet.
Arjun was personable and a quick learner who listened carefully and then enacted what he'd learned in excellently done assignments. I am happy to recommend him.
View
 No interests</t>
  </si>
  <si>
    <t>Craig Brott</t>
  </si>
  <si>
    <t xml:space="preserve">Creighton University
BSBA,
MIS
1978  1982
</t>
  </si>
  <si>
    <t xml:space="preserve">Creighton University
BSBA, MBA, Juris Doctor,
Business
1976  1983
</t>
  </si>
  <si>
    <t xml:space="preserve">DePaul University
Bachelor's Degree,
Computer Science
, 95 GPA
2014
(Open)
2 projects
Building Elevator System Simulator
My classmate Zachary Graceffa and I had the task of coding a simulator for an elevator system at DePaul University. It is a...
View
Swype Inspired Keyboard
This project was the task assigned in our senior capstone class. We were expected to create a keyboard input system that...
View
(Open)
2 honors and awards
Invited to join Upsilon Pi Epsilon Honor Society
View
Invited to join Phi Kappa Phi Honor Society
View
(Open)
9 courses
Data Mining
Advanced Web Application Development
Advanced Object Oriented Software Development
iOS Mobile Application Development
Web Automation with Python
Distributed Systems
Algorithm Design &amp; Analysis
Compilers
Database Systems
See more
(Open)
1 recommendation
Massimo Di Pierro
Associate Professor, CEO (experts4solutions), Manager (metacryption) and Developer (web2py)
Craig was my student in Web Automation with Python. He was so good and ahead of everybody else that I promoted him to teaching assistant. He helped me and helped other students with their work. He also decided to further advance the class by giving...
View
Webb School of Knoxville
High School Diploma, 16 GPA
2006  2009
(Open)
1 honor or award
AP Scholar with Distinction Award
View
</t>
  </si>
  <si>
    <t>Dustin Farivar</t>
  </si>
  <si>
    <t>Edmund Mao</t>
  </si>
  <si>
    <t>Edward Brenninkmeyer</t>
  </si>
  <si>
    <t>Engineer at Arcadis-US</t>
  </si>
  <si>
    <t>Engineer at Arcadis-US
Greater New York City Area
No Summary
Instrumentation &amp; Control Engineer
ARCADIS-US
September 2010  Present (4 years)
White Plains, NY
(Open)
7 projects
Construction Management
View
Williamsport Sanitary Authority: C2 CA Services / Williamsport PA
Williamsport Sanitary Authority: C2 CA Services / Williamsport PA. Member of the configuration team for the upgrade and BNR...
View
The Metropolitan District: AS &amp; FST - CA Services / Hartford CT.
The Metropolitan District: AS &amp; FST - CA Services / Hartford CT. Assisted and conducted loop testing for the new Aeration...
View
Gloucester County Utilities Authority: GCUA Incinerators Upgrade / West Deptford NJ.
Gloucester County Utilities Authority: GCUA Incinerators Upgrade / West Deptford NJ. Assisted in the upgrade of the existing...
View
Narragansett Bay Commission: NBC CSO PHII I&amp;C Design / Providence RI
Narragansett Bay Commission: NBC CSO PHII I&amp;C Design / Providence RI. Provided Construction Administration services such as...
View
New York City DEP Construction: CI PST-Home / New York City NY
New York City DEP Construction: CI PST-Home / New York City NY. Responsible for configuration and startup of the SCADA...
View
New York City DEP Construction: DEL-159CM / Carmel NY
New York City DEP Construction: DEL-159CM / Carmel NY. Assisted with testing the operation of the Accusonics flow meter...
View
Operations Manager
Clifton Eye Care - Optitech LLC
May 2004 August 2010
(6 years 4 months)
Strategic consulting. Development of business plans, marketing and management of operations.
Overseeing new businesses ventures. Drafting of operations policies.
IT Management and deployment of IT infrastructure.
 Water Treatment
Water
Hydraulics
AutoCAD
Wastewater Treatment
Instrumentation
SCADA
Environmental...
Process Control
Engineering Design
Inspection
Engineering
PLC
Stormwater Management
Automation
iFix
RSView
FactoryTalk
FactoryTalk View
MS Project
IT Operations
Construction Management
Control Systems Design
Sewer
Allen Bradley
Primavera P6
Project Control
Commissioning
 Indiana University South Bend
Master of Business Administration (MBA),
Business Administration and Management,General
2002  2004
Universidad de America
Bachelor's degree,
Mechanical Engineering,Mechanical Engineer
1992  1998
 No interests</t>
  </si>
  <si>
    <t>Entrepreneur In Residence at Angel Ventures Mexico, Kauffman Fellow</t>
  </si>
  <si>
    <t>Entrepreneur In Residence at Angel Ventures Mexico, Kauffman Fellow
Greater San Diego Area
Integrator of the startup and investment ecosystem from the binational region of Baja California and California, through high impact projects such as: Coworkings, Angel Groups, VC´s, Startups, Accelerators.
Kauffman Fellow - Class 19
Society of Kauffman Fellows
June 2014  Present (3 months)
The Kauffman Fellowship is a highly sought-after 2 year program dedicated to the world of innovation investing.
Entrepreneur in Residence
Angel Ventures Mexico
June 2014  Present (3 months)
Greater San Diego Area, Tijuana
Supporting the startup and investment ecosystem of the binational region of Baja California and California through high impact ventures.
Co-founder
Ahorro Libre
August 2013  Present (1 year 1 month)
tijuana area, mexico
Rotating lending club focused on the Latin American market.
Ahorro Libre is a financial model that evolved from the age-old Rotating Savings and Credit Associations (ROSCA), otherwise called Tandas, Cundinas, Sussus, Chit Funds, Panderos, Hui (and many others) in various languages from emerging countries around the world.
Co-founder
HUB STN
March 2014  Present (6 months)
tijuana area, mexico
Binational coworking space that integrates Tijuana and San Diego through startups, events, programs, etc.
A Tijuana for the Next Generation
Edit
HUBSTN
Edit
Investor / Advisor
New Haus
March 2014  Present (6 months)
tijuana area, mexico
Transaction based platform designed to support lease management of apartments and homes.
Everybody wins at USD pitch fest
Edit
Global Shaper
World Economic Forum
May 2014  Present (4 months)
Global Shapers are a network of hubs developed and led by young people willing to give a strong contribution to their communities.
www.globalshapers.org
Regional Director
Angel Ventures Mexico
January 2013 May 2014
(1 year 5 months)
Greater San Diego Area
Responsible for recruiting investors, fundraising and screening Southern Californian and Baja Californian Entrepreneurs looking to raise capital through the Angel Ventures Mexico network and its Co-Investment Fund.
Angel Ventures Mexico www.angelventuresmexico.com (accredited member of the Angel Capital Association), is an angel investor group and co-investment fund that invests in scalable business models that are somehow related to Latin America and/or the US hispanic market.
Entrepreneur Search &amp; Selection Manager
Endeavor Mexico
June 2011 December 2012
(1 year 7 months)
Tijuana Area, Mexico
I helped to find High Impact Entrepreneurs and profile them in case studies to regional, national, and international selection panels, through extensive interviewing and in-depth analysis of their companies.
Endeavor helps Entrepreneurs unleash their potential by providing access to a world class network of seasoned business leaders, that help give key ingredients to their entrepreneurial success.
Endeavor currently operates in eleven emerging markets in Latin America, Africa, Asia and the Middle East with its headquarters in NY and a satellite office in San Francisco.
(Open)
2 projects
TEDxTijuanaSalon: "Entrepreneurship in Mexico and LatAm"
Event Coordinator for a TED event in Tijuana. Where we mixed a variety of topics from Renewable Energy Entrepreneurship to...
View
US-Mexico Chamber of Commerce CA (USMCOC-CA) Inbound Advisory Board
Task force focused on the development of networking, marketing and informational tools, for the strengthening of business...
View
(Open)
1 recommendation
Kurt Honold
President at Baja Studios
honesto, muy trabajador, aprende rapido, hace las cosas!
View
Analyst
Deloitte Touche Tohmatsu
March 2011 June 2011
(4 months)
Risk and Consulting Practice.
Structured client business processes, risk controls and data, through interviews, analysis and direct observation
Audit Assistant
KPMG
October 2009 May 2010
(8 months)
Identified and researched financial reporting, proposing solutions to subject matters such as: revenue recognition, lease accounting, and fixed asset depreciations
BPO Consultant
Deloitte Touche Tohmatsu
December 2008 October 2009
(11 months)
Business Process Outsourcing Practice
Performed tax, payroll and accounting reports, which focused on the farming, manufacturing and service industries
Owner
Marshall Services-DGM Caps
March 2007 August 2009
(2 years 6 months)
Founded a wholesale beachwear company that focused on the tourism industry of California and Baja California.
 Entrepreneurship
Venture Capital
Strategy
Management Consulting
Start-ups
Business Strategy
Private Equity
Mergers &amp; Acquisitions
Market Research
New Ventures
Emerging Markets
Leadership
Strategic Planning
Financial Analysis
Social Entrepreneurship
Analysis
Business Planning
Strategic Consulting
Latin America
Negotiation
Competitive Analysis
Executive Management
Valuation
Fundraising
Corporate Finance
Business Development
New Business Development
Consulting
Strategic Partnerships
Business Networking
Finance
International Business
Financial Modeling
Angel Investing
Spanish
Business Modeling
Risk Management
Due Diligence
Corporate Development
Investments
Mergers
 UCLA Anderson School of Management
Fellow,
Riordan MBA Program
2012  2013
City University of Seattle
B.S.,
Business Administration
2009  2011
Dual degree program between CityU of Seattle and CETYS
Activities and Societies:
Dean's Honor List 2011.
CETYS Universidad
Bachelor,
International Public Accounting
2007  2011
Activities and Societies:
Fellowship for the Student Organization of North America (SONA) 2010 Conference,Triumvirate 2010 (US-MEX-CAN legislative simulation),Dean's Honor List 2010.
Harvard Business School
Certificate,
Summer Venture in Management Program
2010  2010
1 out of 69 students that were selected. Summer Venture in Management Program (SVMP) is a management training program for high potential rising college seniors. The program is taught by HBS Faculty using the case method and covering a variety of topics including: entrepreneurship, international finance, and global issues.
Vysoká škola finanční a správní (VSFS), Prague, CR
Summer Abroad,
Project Management Program
2010  2010
Instituto Mexico
High School
 Venture Capital, Angel Investment, Entrepreneurship, Social Enterprise, M&amp;A, Emerging Markets, Private Equity, Strategy and Operations.</t>
  </si>
  <si>
    <t>Evanston, Illinois</t>
  </si>
  <si>
    <t xml:space="preserve">Founder
Cleanify
September 2010  Present (4 years)
Discovery &amp; Management Platform For Cleaning
Business Development
OPC Training Institute
September 2007 April 2010
(2 years 8 months)
Edmonton, Canada Area
Account management, marketing, partnerships and business development.
Account Manager
Matrikon
August 2006 August 2007
(1 year 1 month)
Business development and account management.
</t>
  </si>
  <si>
    <t xml:space="preserve">Founder &amp; COO
Adventure Bucket List
June 2014  Present (3 months)
Sunnyvale, California
Responsibilities as a director, decision maker, leader, manager and executor. Communication role can involve the press and the rest of the outside world, as well as the organization's management and employees; the decision-making role involves high-level decisions about policy and strategy. Responsible for the daily operation of the company, and works directly with CEO. Responsible for building sales and marketing reports as well as any necessary research reports. Organizes financial data, builds necessary reports to investors, and continually update social media content.
Director
Camp Hurontario
June 2012 September 2013
(1 year 4 months)
Ontario, Canada
Director of camp operations.
Responsible for leader in training program.
Experienced leader of extended white water canoe trips.
Certified with Bronze Cross, Wilderness First Aid, and Moving Water Instructor.
Cafe Retail
Dish Cooking Studio
June 2011 June 2013
(2 years 1 month)
Responsible for daily sales reports, batch reports, and managing inventory.
Brand Ambassador
Mosaic Sales Solutions
August 2010 August 2012
(2 years 1 month)
Represented brands and led sales for Rogers Communications and Diageo
Co-Founder
Clear View Window Washers
April 2010 July 2010
(4 months)
Toronto, Ontario
Started and operated a company with a strategic partner.
</t>
  </si>
  <si>
    <t>Founder &amp; COO at Adventure Bucket List</t>
  </si>
  <si>
    <t>Founder &amp; COO at Adventure Bucket List
San Francisco Bay Area
Co-Founder &amp; COO of Adventure Bucket List (ABL) ABL is a B2B technology company that enables airlines, hotels and car rental companies to easily create new revenue streams from destination-related tourist activities while adding value to their customer experience. At ABL we believe travel is one of life’s great pleasures.
Our purpose is to make it easy for our clients and their customers to get the most out of every trip. ABL won the Vancouver Start up Showdown 2.0 pitch competition on June 11, 2014. Received a pre-seed investment and placement in plug and play's start up accelerator program. Blake's entrepreneurial spirit began at a young age, operating his own companies at the age of 16. Doing everything from landscaping and window washing, to trip promoting and private ski lessons. Blake now has a desire to push his technology passion and change the way people book travel activities.
Founder &amp; COO
Adventure Bucket List
June 2014  Present (3 months)
Sunnyvale, California
Responsibilities as a director, decision maker, leader, manager and executor. Communication role can involve the press and the rest of the outside world, as well as the organization's management and employees; the decision-making role involves high-level decisions about policy and strategy. Responsible for the daily operation of the company, and works directly with CEO. Responsible for building sales and marketing reports as well as any necessary research reports. Organizes financial data, builds necessary reports to investors, and continually update social media content.
Director
Camp Hurontario
June 2012 September 2013
(1 year 4 months)
Ontario, Canada
Director of camp operations.
Responsible for leader in training program.
Experienced leader of extended white water canoe trips.
Certified with Bronze Cross, Wilderness First Aid, and Moving Water Instructor.
Cafe Retail
Dish Cooking Studio
June 2011 June 2013
(2 years 1 month)
Responsible for daily sales reports, batch reports, and managing inventory.
Brand Ambassador
Mosaic Sales Solutions
August 2010 August 2012
(2 years 1 month)
Represented brands and led sales for Rogers Communications and Diageo
Co-Founder
Clear View Window Washers
April 2010 July 2010
(4 months)
Toronto, Ontario
Started and operated a company with a strategic partner.
 Leadership
Entrepreneurship
Social Media Marketing
Financial Research
Self-motivated...
Critical Thinking
Sales
Online Travel
Statistical Data...
Problem Solving
Marketing Communications
PowerPoint
Time Management
Adventure Travel
 The University of British Columbia
Business Management,
Entrepreneurial and Small Business Operations,Honours
2009  2014
Winner of Most Complete Pitch at 2014 UBC Entrepreneur Pitch Competition.
Finalist in Industry Analysis Live Case Competition for HuStream 2013.
Received the Presidents Entrance Scholarship and TREK home grant in 2009.
Activities and Societies:
Investment Club: Head of Precious Metals and Minerals,Cancer Club member
Université Jean Moulin (Lyon III)
Business Management,
International Business
2013  2013
Received Go Global International Learning Programs Award
Activities and Societies:
Self Program
 No interests</t>
  </si>
  <si>
    <t xml:space="preserve">Founder and CEO
AdviseHub
October 2013  Present (11 months)
Santa Clara
AdviseHub is an online platform that helps individuals moving to another country make the right decisions about immigration, tax, and wealth management. We provide access to trusted professionals and online tools that let you take charge of your immigration and financial decisions. More than just generic “DIY” legal and financial forms, AdviseHub provides individualized solutions. For professionals, AdviseHub provides seamless client connection, from leads to intake to relationship management.
With a vision to bring transparency to legal system by leveraging legal informatics and latest in technology to help immigrants get right advice from right expert at right time and cost.
Focus is on execution, execution and execution to make an idea into reality by building and managing strong team.
Sr. Tech Solution Manager, Data Quality and Data Archive
Symantec
June 2012  Present (2 years 3 months)
Mountain View
Focus Areas: Master Data Management, PDH, CDH,  Informatica Data Quality, Informatica Data Archive, Address Doctor, Business Intelligence.
Integration Practice Manager
InfoCepts
June 2011 July 2012
(1 year 2 months)
Sunnyvale, California
Involved in building Integration Team, manage client relationships and adopt new Technologies.
(Open)
1 recommendation
Brian Valeyko
Sr. IT Director at NCR Corporation
Sanjay has excellent technical architecture skills and an ability to execute on complex TIBCO solutions.  He is great at communicating technical issues with non-technical users.  He's also adept at researching and applying new technologies.  As an...
View
Integration Architect
Hewlett-Packard
November 2008 July 2011
(2 years 9 months)
(Open)
2 recommendations
Parag Rane
Data Quality Management at Symantec
Sanjay has excellent architecture, planning, communication and coordination skills required by roles like technical leaders...
View
Keith Peterson
Senior Business Analyst / HP Enterprise Services
Sanjay is a highly skilled technical resource with detailed functional experience in TIBCO Middleware/SOA/Oracle FMW.  Most...
View
Integration Architect/Sr.Integration Lead
Symantec
May 2006 November 2008
(2 years 7 months)
Sr.Integration Consultant
Constellation Energy
2005 2006
(1 year)
Sr. Integration Lead
Infogain
2003 2005
(2 years)
Worked on many Integration projects in CISCO Coproration, Applied Materials, Wellpoint.
</t>
  </si>
  <si>
    <t>Founder and CEO at Advisehub</t>
  </si>
  <si>
    <t>Founder and CEO at Advisehub
Santa Clara, California
Founder of three start-ups with over a decade of global technology management and development experience in big data and other verticals. Sanjay is passionate about empowering Gen Alpha, the recent immigrants to leverage legal technology innovation to have better access to justice. Prior to starting AdviseHub, he founded two other start-ups, H1bHelpLine, a web based application to help H1B Visa holders to resolve employment related issues, and SachetPro, SMS based marketing application. Sanjay worked in Hi-Tech industry for more than a decade in companies like Intel, CISCO, etc. in consulting, development, sales and management roles. Recently he was in a management position in Symantec in Data Quality/Data Governance group.
Founder and CEO
AdviseHub
October 2013  Present (11 months)
Santa Clara
AdviseHub is an online platform that helps individuals moving to another country make the right decisions about immigration, tax, and wealth management. We provide access to trusted professionals and online tools that let you take charge of your immigration and financial decisions. More than just generic “DIY” legal and financial forms, AdviseHub provides individualized solutions. For professionals, AdviseHub provides seamless client connection, from leads to intake to relationship management.
With a vision to bring transparency to legal system by leveraging legal informatics and latest in technology to help immigrants get right advice from right expert at right time and cost.
Focus is on execution, execution and execution to make an idea into reality by building and managing strong team.
Sr. Tech Solution Manager, Data Quality and Data Archive
Symantec
June 2012  Present (2 years 3 months)
Mountain View
Focus Areas: Master Data Management, PDH, CDH,  Informatica Data Quality, Informatica Data Archive, Address Doctor, Business Intelligence.
Integration Practice Manager
InfoCepts
June 2011 July 2012
(1 year 2 months)
Sunnyvale, California
Involved in building Integration Team, manage client relationships and adopt new Technologies.
(Open)
1 recommendation
Brian Valeyko
Sr. IT Director at NCR Corporation
Sanjay has excellent technical architecture skills and an ability to execute on complex TIBCO solutions.  He is great at communicating technical issues with non-technical users.  He's also adept at researching and applying new technologies.  As an...
View
Integration Architect
Hewlett-Packard
November 2008 July 2011
(2 years 9 months)
(Open)
2 recommendations
Parag Rane
Data Quality Management at Symantec
Sanjay has excellent architecture, planning, communication and coordination skills required by roles like technical leaders...
View
Keith Peterson
Senior Business Analyst / HP Enterprise Services
Sanjay is a highly skilled technical resource with detailed functional experience in TIBCO Middleware/SOA/Oracle FMW.  Most...
View
Integration Architect/Sr.Integration Lead
Symantec
May 2006 November 2008
(2 years 7 months)
Sr.Integration Consultant
Constellation Energy
2005 2006
(1 year)
Sr. Integration Lead
Infogain
2003 2005
(2 years)
Worked on many Integration projects in CISCO Coproration, Applied Materials, Wellpoint.
 Integration
SOA
EAI
Enterprise Software
Business Intelligence
Master Data Management
Middleware
Hadoop
 Stanford University Law School
Legal Informatics
New Jersey Institute of Technology
MS,
Computer Science
2000  2001
De Anza College
Project Management and Leadership Courses
Karnatak University
Bachelor of Engineering,
Integration Engineering
 No interests</t>
  </si>
  <si>
    <t>Greater Chicago Area</t>
  </si>
  <si>
    <t>Greater Denver Area</t>
  </si>
  <si>
    <t>Greater New York City Area</t>
  </si>
  <si>
    <t>Greater San Diego Area</t>
  </si>
  <si>
    <t>Halloran Philanthropies</t>
  </si>
  <si>
    <t>Halloran Philanthropies
Oaxaca de Juárez Area, Mexico
Provocateur and Advisor to Halloran Philanthropies a U.S. based organization that invests internationally in business impact, community engagement and well being with a focus on social innovation and entrepreneurship, renewable energy and impact investment; deeply involved in emergent community and cultural innovation and design within ecosystems at both local and global scales. In 2002 I created a map of the US impact investment ecosystem which led to early roles in forming Good Capital and co-founding SOCAP the Social Capital Markets Conference on money and meaning.  Together with Calvert Founder Wayne Silby, I initiated a proposal to the Obama Administration to create the Enterprise Innovation Fund within the U.S. Government designed to foster social enterprise development through investment partnerships with private sector initiative and risk capital participation. Its influence helped lead the Small Business Administration to form a new $1 billion Impact Investment Fund. Following a similar ecosystem approach in Mexico I co-founded The Oaxaca Hub as a space and network that supports individual initiative to improve well-being from the ground up.  I am a member of the Board of Directors of the Buckminster Fuller Institute that awards $100k annually to innovators solving humanities most pressing problems. Currently helping to develop a new book and film focused on Fuller who early on defined "humanity's option for success" - a truly positive, but realistic vision of the future. Before turning my attention to the development of the social capital markets and impact investing I was a senior executive for several major Wall Street banks in Chicago, Los Angeles and New York. 
links
www.halloranphilanthropies.org
www.enterpriseinnovationfund.com
www.huboaxaca.net
www.beaming.com/Specialties:investment banking, private equity, financial market analyst
impact investments, philanthropy, project developmen visual maps of complex issues and ecosystems, business plan &amp; proposal development, social entrepreneurship, 
art producer
Co-Author
Enterprise Innovation Fund
2009  Present (5 years)
Together with Calvert Founder Wayne Silby, Mark initiated a proposal to the Obama Administration to create the Enterprise Innovation Fund within the U.S. Government designed to foster social enterprise development through investment partnerships with private sector initiative and risk capital participation. Its influence helped lead the Small Business Administration to form a new $1 billion Impact Investment Fund.
Co-Founder
Social Capital Markets Conference (SoCap)
2008  Present (6 years)
co-founder of the Social Capital Markets conference on money and meaning in San Francisco
Member Board of Directors
Buckminster Fuller Institute
2008  Present (6 years)
The Buckminster Fuller Institute is dedicated to accelerating the development and deployment of solutions which radically advance human well being and the health of our planet's ecosystems. We aim to deeply influence the ascendance of a new generation of design-science pioneers who are leading the creation of an abundant and restorative world economy that benefits all humanity.
Our programs combine unique insight into global trends and local needs with a comprehensive approach to design. We encourage participants to conceive and apply transformative strategies based on a crucial synthesis of whole systems thinking, Nature's fundamental principles, and an ethically driven worldview.
By facilitating convergence across the disciplines of art, science, design and technology, our work extends the profoundly relevant legacy of R. Buckminster Fuller. In this way, we strive to catalyze the collective intelligence required to fully address the unprecedented challenges before us.
Senior Advisor
Halloran Philanthropies
2008  Present (6 years)
Senior Advisor to Halloran Philanthropies a Philadelphia-based organization that invests in micro-finance, sustainable energy, social capital markets and community empowerment; director of two key projects - the World We All Want Project that develops positive scenarios and comprehensive worldviews based on real global data measuring human well-being; and The Oaxaca Hub - a network of social entrepreneurs in Oaxaca (where I live) currently developing a regional, approach to improving well-being from the ground up in collaboration with The-Hub.
Co-Founder
Hub Oaxaca
2008  Present (6 years)
Hub Oaxaca is a local initiative inspired by a need for support and coordination services for social innovators with projects in southern Mexico. It merges local knowledge and practice in a community center, with a direct link to an international network of “Hubs,” working for social change in over 24 cities around the world. Hub Oaxaca’s mission is to improve well being through innovation and sustainability in an open exchange between individuals and communities--traditional and emerging--in the Oaxaca region.
Capital Partner
The Unreasonable Institute
2011 2012
(1 year)
Co-Founder
xigi.net
January 2003 2007
(4 years)
Co-Founder of xigi, a market discovery platform for social enterprise. xigi.net (xigi is pronounced “ziggy” as in zeitgeist) is a wiki-pedia like social network for tracking who is who in the social capital marketplace, the nature and amount of investment activity in the market, and the relationships between investors, entrepreneurs and intermediaries.
www.xigi.net
(Open)
1 recommendation
Thomas Richardson
UX Design &amp; Communications
Mark's work with Artbeam and the artists he represents has made a real difference--both in Mexico and within the digital realm. He is visionary and spiritual, and relaxed.
View
Co-Founder
Collective Intelligence
2002 2007
(5 years)
Collective Intelligence is dedicated to improving the efficiency of social ecosystems. CI develops “collective maps,” graphical depictions of the often-complex web of organizations, issues and gaps associated with key social initiatives. CI helps to link together networks of resources to aid in more efficient resource-sharing, capital formation and fund-raising. CI tells stories about the problems we see, and about the individuals and organizations working to remedy them, using email groups, blogs, wikis, and other collaborative technologies.
Founder
artbeam
2003 2006
(3 years)
artbeam produces and represents the work of four international artists - Max Dean, Nichola Feldman-Kiss, Guillermo Roel and Gabriela Leon. It also acts as a consultant on various art and entertainment properties.
Co-Founder
Creative Disturbance
1999 2002
(3 years)
Creative Disturbance is an online network of top researchers and innovators in art, science, technology &amp; business in 30 countries. Founded in 1999, it was one of the first online social networks that connected its members through tagging their interests. It sought to support the new media art research community by leveraging the resources of its members and by brokering their intellectual property to the business community. Its project database allows artists, researchers and entrepreneurs to richly describe their work, connect with resources providers and funders. It produced a newsletter called EMERGEncy and other white papers.
 Entrepreneurship
Social Entrepreneurship
Social Enterprise
Social Innovation
Start-ups
Philanthropy
Business Strategy
Venture Capital
Corporate Social...
Public Speaking
Private Equity
Strategic Planning
Business Development
Investment Banking
Non-profits
 Creighton University
BSBA, MBA, Juris Doctor,
Business
1976  1983
 Living in Oaxaca.</t>
  </si>
  <si>
    <t xml:space="preserve">Indiana University South Bend
Master of Business Administration (MBA),
Business Administration and Management,General
2002  2004
Universidad de America
Bachelor's degree,
Mechanical Engineering,Mechanical Engineer
1992  1998
</t>
  </si>
  <si>
    <t>Instacart</t>
  </si>
  <si>
    <t>Instacart
San Francisco, California
No Summary
Business Operations
Instacart
2013  Present (1 year)
San Francisco, CA
Public Programs and Policy Analyst
World Affairs Council
2010 2013
(3 years)
San Francisco Bay Area
American Culture Instructor
Fudan University
2009 2010
(1 year)
Shanghai, China
Market Research Associate
Javelin Group
2009 2010
(1 year)
Shanghai, China
Regional Organizer
Clean Water Action
2007 2009
(2 years)
San Francisco Bay Area
 Creative Writing
Fundraising
Social Media
Foreign Policy
Grassroots Organizing
Business Development
Sourcing
Scalability
Mobile Technology
Hiring
Team Management
Employee Training
Process Automation
Public Speaking
Product Design
Foreign Affairs
Member Relations
Chinese Foreign Policy
Recruiting
CRM
HTML
Sales Presentations
 UCLA
History
 No interests</t>
  </si>
  <si>
    <t xml:space="preserve">Instrumentation &amp; Control Engineer
ARCADIS-US
September 2010  Present (4 years)
White Plains, NY
(Open)
7 projects
Construction Management
View
Williamsport Sanitary Authority: C2 CA Services / Williamsport PA
Williamsport Sanitary Authority: C2 CA Services / Williamsport PA. Member of the configuration team for the upgrade and BNR...
View
The Metropolitan District: AS &amp; FST - CA Services / Hartford CT.
The Metropolitan District: AS &amp; FST - CA Services / Hartford CT. Assisted and conducted loop testing for the new Aeration...
View
Gloucester County Utilities Authority: GCUA Incinerators Upgrade / West Deptford NJ.
Gloucester County Utilities Authority: GCUA Incinerators Upgrade / West Deptford NJ. Assisted in the upgrade of the existing...
View
Narragansett Bay Commission: NBC CSO PHII I&amp;C Design / Providence RI
Narragansett Bay Commission: NBC CSO PHII I&amp;C Design / Providence RI. Provided Construction Administration services such as...
View
New York City DEP Construction: CI PST-Home / New York City NY
New York City DEP Construction: CI PST-Home / New York City NY. Responsible for configuration and startup of the SCADA...
View
New York City DEP Construction: DEL-159CM / Carmel NY
New York City DEP Construction: DEL-159CM / Carmel NY. Assisted with testing the operation of the Accusonics flow meter...
View
Operations Manager
Clifton Eye Care - Optitech LLC
May 2004 August 2010
(6 years 4 months)
Strategic consulting. Development of business plans, marketing and management of operations.
Overseeing new businesses ventures. Drafting of operations policies.
IT Management and deployment of IT infrastructure.
</t>
  </si>
  <si>
    <t>Justin Potter</t>
  </si>
  <si>
    <t>Justin Potter - Founder at Cleanify</t>
  </si>
  <si>
    <t>Justin Potter - Founder at Cleanify
Vancouver, Canada Area
Technology. Management. Business Development (B2B &amp; B2C). Marketing. Lover of the web, business, movies and his family.
Founder
Cleanify
September 2010  Present (4 years)
Discovery &amp; Management Platform For Cleaning
Business Development
OPC Training Institute
September 2007 April 2010
(2 years 8 months)
Edmonton, Canada Area
Account management, marketing, partnerships and business development.
Account Manager
Matrikon
August 2006 August 2007
(1 year 1 month)
Business development and account management.
 Email Marketing
Business Development
B2B
Sales
New Business Development
Business Strategy
Marketing
Entrepreneurship
Sales Management
Team Building
Key Account Management
International Sales
Strategic Planning
Product Development
Account Management
Advertising
Strategic Partnerships
Product Marketing
Marketing Strategy
International Business
Start-ups
SaaS
SEO
SEM
Online Marketing
Consumer Internet
CRM
Executive Management
Product Management
Analytics
 University of Alberta
Harry Ainlay
 Entrepreneurs, technology, advertising, skiing, movies, music, motorbikin'</t>
  </si>
  <si>
    <t xml:space="preserve">Kauffman Fellow - Class 19
Society of Kauffman Fellows
June 2014  Present (3 months)
The Kauffman Fellowship is a highly sought-after 2 year program dedicated to the world of innovation investing.
Entrepreneur in Residence
Angel Ventures Mexico
June 2014  Present (3 months)
Greater San Diego Area, Tijuana
Supporting the startup and investment ecosystem of the binational region of Baja California and California through high impact ventures.
Co-founder
Ahorro Libre
August 2013  Present (1 year 1 month)
tijuana area, mexico
Rotating lending club focused on the Latin American market.
Ahorro Libre is a financial model that evolved from the age-old Rotating Savings and Credit Associations (ROSCA), otherwise called Tandas, Cundinas, Sussus, Chit Funds, Panderos, Hui (and many others) in various languages from emerging countries around the world.
Co-founder
HUB STN
March 2014  Present (6 months)
tijuana area, mexico
Binational coworking space that integrates Tijuana and San Diego through startups, events, programs, etc.
A Tijuana for the Next Generation
Edit
HUBSTN
Edit
Investor / Advisor
New Haus
March 2014  Present (6 months)
tijuana area, mexico
Transaction based platform designed to support lease management of apartments and homes.
Everybody wins at USD pitch fest
Edit
Global Shaper
World Economic Forum
May 2014  Present (4 months)
Global Shapers are a network of hubs developed and led by young people willing to give a strong contribution to their communities.
www.globalshapers.org
Regional Director
Angel Ventures Mexico
January 2013 May 2014
(1 year 5 months)
Greater San Diego Area
Responsible for recruiting investors, fundraising and screening Southern Californian and Baja Californian Entrepreneurs looking to raise capital through the Angel Ventures Mexico network and its Co-Investment Fund.
Angel Ventures Mexico www.angelventuresmexico.com (accredited member of the Angel Capital Association), is an angel investor group and co-investment fund that invests in scalable business models that are somehow related to Latin America and/or the US hispanic market.
Entrepreneur Search &amp; Selection Manager
Endeavor Mexico
June 2011 December 2012
(1 year 7 months)
Tijuana Area, Mexico
I helped to find High Impact Entrepreneurs and profile them in case studies to regional, national, and international selection panels, through extensive interviewing and in-depth analysis of their companies.
Endeavor helps Entrepreneurs unleash their potential by providing access to a world class network of seasoned business leaders, that help give key ingredients to their entrepreneurial success.
Endeavor currently operates in eleven emerging markets in Latin America, Africa, Asia and the Middle East with its headquarters in NY and a satellite office in San Francisco.
(Open)
2 projects
TEDxTijuanaSalon: "Entrepreneurship in Mexico and LatAm"
Event Coordinator for a TED event in Tijuana. Where we mixed a variety of topics from Renewable Energy Entrepreneurship to...
View
US-Mexico Chamber of Commerce CA (USMCOC-CA) Inbound Advisory Board
Task force focused on the development of networking, marketing and informational tools, for the strengthening of business...
View
(Open)
1 recommendation
Kurt Honold
President at Baja Studios
honesto, muy trabajador, aprende rapido, hace las cosas!
View
Analyst
Deloitte Touche Tohmatsu
March 2011 June 2011
(4 months)
Risk and Consulting Practice.
Structured client business processes, risk controls and data, through interviews, analysis and direct observation
Audit Assistant
KPMG
October 2009 May 2010
(8 months)
Identified and researched financial reporting, proposing solutions to subject matters such as: revenue recognition, lease accounting, and fixed asset depreciations
BPO Consultant
Deloitte Touche Tohmatsu
December 2008 October 2009
(11 months)
Business Process Outsourcing Practice
Performed tax, payroll and accounting reports, which focused on the farming, manufacturing and service industries
Owner
Marshall Services-DGM Caps
March 2007 August 2009
(2 years 6 months)
Founded a wholesale beachwear company that focused on the tourism industry of California and Baja California.
</t>
  </si>
  <si>
    <t xml:space="preserve">Kellogg School of Management
Master of Business Administration (MBA)
2012  2014
Activities and Societies:
Men's Rugby Club,Honor Code Committee,Kellogg Worldwide Experiences and Service Trip (KWEST),Entrepreneurship Club,High Tech Club
Stanford University
Bachelor of Science (BS),
Management Science &amp; Engineering
2002  2006
Activities and Societies:
Resident Assistant,Men's Rugby Club
</t>
  </si>
  <si>
    <t>Laurence Jankelow</t>
  </si>
  <si>
    <t>Livin' the Dream</t>
  </si>
  <si>
    <t>Livin' the Dream
Greater Denver Area
No Summary
No Experience  University of Colorado at Boulder
 No interests</t>
  </si>
  <si>
    <t>Liz Ningzi Li</t>
  </si>
  <si>
    <t>MBA Candidate at Kellogg School of Management</t>
  </si>
  <si>
    <t>MBA Candidate at Kellogg School of Management
Greater Chicago Area
No Summary
Private Equity Intern
One Equity Partners
January 2014 March 2014
(3 months)
Greater Chicago Area
Summer Associate (Venture Capital) - Venture Emerging Brands
The Coca-Cola Company
June 2013 August 2013
(3 months)
Greater Atlanta Area
Head of Social Media &amp; Digital Strategy
C&amp;A
October 2010 July 2012
(1 year 10 months)
Dusseldorf, Germany
Product Manager (Skiwear)
C&amp;A
January 2010 September 2010
(9 months)
Dusseldorf, Germany
Strategy &amp; Transformation Consultant
Capgemini
August 2008 November 2009
(1 year 4 months)
Washington D.C.
  Northwestern University - Kellogg School of Management
Master of Business Administration (MBA)
2012  2014
Stanford University Graduate School of Business
Summer Institute for General Management (Deans Award)
2009
University of Virginia
Bachelor of Arts,
History (Distinction)
2004  2008
 No interests</t>
  </si>
  <si>
    <t>Mark Beam</t>
  </si>
  <si>
    <t>Miguel Marshall</t>
  </si>
  <si>
    <t>No Experience</t>
  </si>
  <si>
    <t>No Public Profile</t>
  </si>
  <si>
    <t xml:space="preserve">Northwestern University
Master of Science (MS),
Electrical Engineering
2013  2014
Completed a range of coursework including courses in digital design, embedded systems, and solid state along with intensive research in solid state optoelectronics.  I have worked on and completed many large scale projects through my coursework, and my research led to three publications within one year.
(Open)
1 organization
SPIE
View
(Open)
13 courses, including:
Microelectronics
Micromachining
Physics of Solids
Semiconductor Lasers
Solid State Electronic Devices
Quantum Electronics
ASIC and FPGA Design
Mechatronics
Business Law for Entrepr
Embedded Systems Design
See more
3 more courses
The Chinese University of Hong Kong
Mathematics and Physics
2011  2012
University of Tennessee-Knoxville
Bachelor of Science (BS),
Mathematics,Magna Cum Laude
2008  2012
(Open)
8 honors and awards
NSF Funded Math Honors Scholarship ($5000/yr)
View
Induction in Pi Mu Epsilon Honors Mathematics Society
View
Chancellor's Honors Program Intercultural Learning Grant ($3000)
View
Keller Global Scholars Scholarship ($750)
View
Center for International Education Scholarship ($500)
View
UT Volunteer Scholarship ($3000/yr)
View
HOPE Scholarship ($4000/yr)
View
University Housing Academic Excellence Award
View
</t>
  </si>
  <si>
    <t xml:space="preserve">Northwestern University - Kellogg School of Management
Master of Business Administration (MBA)
2012  2014
Stanford University Graduate School of Business
Summer Institute for General Management (Deans Award)
2009
University of Virginia
Bachelor of Arts,
History (Distinction)
2004  2008
</t>
  </si>
  <si>
    <t>Oaxaca de Juárez Area, Mexico</t>
  </si>
  <si>
    <t>Palo Alto, California</t>
  </si>
  <si>
    <t>Pete Perlegos</t>
  </si>
  <si>
    <t>Philip Rooyakkers</t>
  </si>
  <si>
    <t xml:space="preserve">President
bbinc.tv
January 2001  Present (13 years 8 months)
</t>
  </si>
  <si>
    <t>President at bbinc.tv and Owner, bbinc.tv</t>
  </si>
  <si>
    <t>President at bbinc.tv and Owner, bbinc.tv
Greater San Diego Area
No Summary
President
bbinc.tv
January 2001  Present (13 years 8 months)
  Creighton University
BSBA,
MIS
1978  1982
 No interests</t>
  </si>
  <si>
    <t xml:space="preserve">Private Equity Intern
One Equity Partners
January 2014 March 2014
(3 months)
Greater Chicago Area
Summer Associate (Venture Capital) - Venture Emerging Brands
The Coca-Cola Company
June 2013 August 2013
(3 months)
Greater Atlanta Area
Head of Social Media &amp; Digital Strategy
C&amp;A
October 2010 July 2012
(1 year 10 months)
Dusseldorf, Germany
Product Manager (Skiwear)
C&amp;A
January 2010 September 2010
(9 months)
Dusseldorf, Germany
Strategy &amp; Transformation Consultant
Capgemini
August 2008 November 2009
(1 year 4 months)
Washington D.C.
</t>
  </si>
  <si>
    <t>Rafael A. Jimenez</t>
  </si>
  <si>
    <t>Ryan Coon</t>
  </si>
  <si>
    <t>Ryan Rennaker</t>
  </si>
  <si>
    <t>Ryoma Ito</t>
  </si>
  <si>
    <t>Sachin Unni</t>
  </si>
  <si>
    <t>Sai Arora</t>
  </si>
  <si>
    <t>San Francisco Bay Area</t>
  </si>
  <si>
    <t>San Francisco, California</t>
  </si>
  <si>
    <t>San Jose, California</t>
  </si>
  <si>
    <t>Sanjay Yadgirkar</t>
  </si>
  <si>
    <t>Santa Clara, California</t>
  </si>
  <si>
    <t xml:space="preserve">Stanford University Law School
Legal Informatics
New Jersey Institute of Technology
MS,
Computer Science
2000  2001
De Anza College
Project Management and Leadership Courses
Karnatak University
Bachelor of Engineering,
Integration Engineering
</t>
  </si>
  <si>
    <t xml:space="preserve">State University of New York at Buffalo
Master of Science,
Product Design,Computational Mechanics
, 5
2010  2012
I studied Game theory, Optimization, Cyber infrastructure, Design of Experiments, Nash Equilibrium and other advanced Product Development topics.
(Open)
1 test score
GRE
1360
View
(Open)
4 courses
Game Theory
Design of Experiments
CyberInfrastructure
Advanced Design Theories
See more
(Open)
2 recommendations
Purnima Katta
Industrial Engineer
I worked with amogh for one of the academic projects in the area of Design of Experiments.. He is quick learner and is full...
View
Priyvardhan Chavan
CAD Software Developer
Amogh is one of the most dynamic personalities that I have seen at SUNY Buffalo. His knowledge in linear and non linear FEA...
View
Shivaji University
Bachelor of Engineering,
Mechanical Engineering
, 9
2004  2008
- Compiled a book on C programming. Sold out 160 copies in 2 weeks. Won special achievement award from the university
- Launched the First College News Magazine 'Campus Cosmos'. Built and Lead the student committee.
Plug and Play Startup Camp
</t>
  </si>
  <si>
    <t>Steve Sherick</t>
  </si>
  <si>
    <t>Sunnyvale, California</t>
  </si>
  <si>
    <t xml:space="preserve">The Ohio State University
Bachelor of Science (BS),
Economics
2008  2013
Activities and Societies:
The Entrepreneurship Fellowship (Cofounder),Student Consultants for Non-Profit Organizations- Deloitte &amp; Touche 2012 Case Competition: 2nd place
(Open)
1 project
ProPeru Consultation Project
-Worked with two rural groups of women to devise a marketing strategy for them to sell their handicrafts in the Peruvian market as well as for international expansion.  -Built and implemented an accounting system to assist the women’s group in...
View
The Ohio State University
Bachelors of Science,
Economics
2008  2013
As a student, most of my time at The Ohio State University was spent understanding how economic development can be leveraged to enable all people to be productive members of society. Along with this, I experienced, firsthand, the efforts needed to lead successful entrepreneurial endeavors. Entrepreneurial ventures not only shape our economy but also our societal culture and our habits. It is the impact made on both culture and human habit that most interests me. Startups and new businesses,if seen in the right context,are more than just profitable ventures; They are engines of change, able to have staggering effects on our society.
Activities and Societies:
The Wolstein Entrepreneur Scholars Program
</t>
  </si>
  <si>
    <t xml:space="preserve">The University of British Columbia
Business Management,
Entrepreneurial and Small Business Operations,Honours
2009  2014
Winner of Most Complete Pitch at 2014 UBC Entrepreneur Pitch Competition.
Finalist in Industry Analysis Live Case Competition for HuStream 2013.
Received the Presidents Entrance Scholarship and TREK home grant in 2009.
Activities and Societies:
Investment Club: Head of Precious Metals and Minerals,Cancer Club member
Université Jean Moulin (Lyon III)
Business Management,
International Business
2013  2013
Received Go Global International Learning Programs Award
Activities and Societies:
Self Program
</t>
  </si>
  <si>
    <t xml:space="preserve">The University of British Columbia / UBC
Bachelor of Business Managment,
Sales and Marketing
2009  2013
</t>
  </si>
  <si>
    <t xml:space="preserve">The University of Western Ontario - Richard Ivey School of Business
MSc in Management,
International Business
2010  2011
University of Toronto at Mississauga - Erindale College
HBSc,
Economics,Biology,Professional Writing and Communication
2005  2009
(Open)
1 recommendation
Joan Vinall-Cox
Speaker and tutor on using social media to communicate. Also, writer and poet.
Arjun was personable and a quick learner who listened carefully and then enacted what he'd learned in excellently done assignments. I am happy to recommend him.
View
</t>
  </si>
  <si>
    <t>Tobias Lei</t>
  </si>
  <si>
    <t>Toronto, Ontario, Canada</t>
  </si>
  <si>
    <t xml:space="preserve">UCLA
History
</t>
  </si>
  <si>
    <t xml:space="preserve">UCLA Anderson School of Management
Fellow,
Riordan MBA Program
2012  2013
City University of Seattle
B.S.,
Business Administration
2009  2011
Dual degree program between CityU of Seattle and CETYS
Activities and Societies:
Dean's Honor List 2011.
CETYS Universidad
Bachelor,
International Public Accounting
2007  2011
Activities and Societies:
Fellowship for the Student Organization of North America (SONA) 2010 Conference,Triumvirate 2010 (US-MEX-CAN legislative simulation),Dean's Honor List 2010.
Harvard Business School
Certificate,
Summer Venture in Management Program
2010  2010
1 out of 69 students that were selected. Summer Venture in Management Program (SVMP) is a management training program for high potential rising college seniors. The program is taught by HBS Faculty using the case method and covering a variety of topics including: entrepreneurship, international finance, and global issues.
Vysoká škola finanční a správní (VSFS), Prague, CR
Summer Abroad,
Project Management Program
2010  2010
Instituto Mexico
High School
</t>
  </si>
  <si>
    <t xml:space="preserve">University of Alberta
Harry Ainlay
</t>
  </si>
  <si>
    <t xml:space="preserve">University of California, Berkeley
American Studies, Entrepreneurship &amp; Technology
2014
(Open)
7 courses
Open Innovation &amp; Business Models
Analytic Decision Modeling Using Spreadsheets
International &amp; Global History since 1945
Principles of Business
Probability and Statistics for Business
Entrepreneurial Marketing &amp; Finance
Sociology of Innovation &amp; Entrepreneurship
See more
Riverside Community College
Associate of Science (A.S.),
Natural Sciences
2012
Activities and Societies:
Alpha Gamma Sigma State Honor Society,Business Leaders of Tomorrow/ Phi Beta Lambda,Green Health Club
(Open)
3 honors and awards
Client Service - Third Place
This event provides members with an opportunity to develop and demonstrate skills in interacting with internal and external...
View
Dean's Honor List
View
Dean's Honor List
View
(Open)
10 courses
Computer Aided Drafting
Computer Aided Drafting &amp; Design (2D &amp; 3D)
Calculus III (Multivariable)
Introduction to Philosophy
Mechanics
Political &amp; Social History of the United States (Foundation to 1877)
Political &amp; Social History of the United States (1877 to present)
American Politics
Cultural Anthropology
General Chemistry &amp; Lab
See more
Arlington High School
High School
2002  2006
(Open)
1 honor or award
National Youth Leadership Forum
Participating in the National Youth Leadership Forum (NYLF) six-day program on Defense, Intelligence and Diplomacy in Washington D.C. introduced me to the challenging careers in national security, intelligence, the diplomatic corps and more.  This...
View
</t>
  </si>
  <si>
    <t xml:space="preserve">University of California, Berkeley
M.S.,
Electrical Engineering and Computer Science
2001  2003
See http://www.perlegos.com or http://www.perlegos.com/eecs.htm for details.
Activities and Societies:
Eta Kapa Nu (HKN)
University of California, Berkeley
B.S.,
Electrical Engineering and Computer Science
1997  2001
See http://www.perlegos.com or http://www.perlegos.com/eecs.htm for details.
Activities and Societies:
Eta Kapa Nu (HKN)
Santa Clara University
JD,
Law
2003  2006
Studied Corporate Law: Business Transactions, Securities Regulation, Venture Capital
</t>
  </si>
  <si>
    <t xml:space="preserve">University of Colorado School of Medicine
Doctor of Medicine (MD),
Student Body President
2002  2006
Activities and Societies:
Medical Student Council
University of Colorado Boulder
MD,
Emergency Medicine
1996  2006
</t>
  </si>
  <si>
    <t xml:space="preserve">University of Colorado at Boulder
</t>
  </si>
  <si>
    <t xml:space="preserve">University of Illinois at Urbana-Champaign
Bachelor's,
Finance
2002  2006
Activities and Societies:
Alpha Kappa Psi
</t>
  </si>
  <si>
    <t xml:space="preserve">University of Illinois at Urbana-Champaign
Master of Science (M.S.),
Advertising
2012  2013
Activities and Societies:
American Advertising Federation at UIUC
(Open)
2 projects
Children's Perception of Fun, Tasty and Healthy Snacks
    Observed, interviewed kids at Child Development Lab; analyzed over 300 pages’ observational data using Dedoose 
   ...
View
Google Online Marketing Challenge -  Online Marketing Strategy for Atkins Group
   Spearhead and run an online advertising campaign for a local real estate agency named Atkins Group, using Google AdWords...
View
(Open)
1 organization
American Advertising Federation
  Created logos for several student clubs such asWomen of Colors Association
  Designed and created posters and flyers for student clubs to promote their events on campus
  Contacted and sought cooperation opportunities with 10 students clubs
View
(Open)
11 courses, including:
Quantitative Research Method
Qualitative Research Method
Digital Advertising
Advertising Industry
Foundation of Advertising
Quantitative Research Method
Qualitative Research Method
Survey Research
Digital Advertising
High Tech Venture Marketing
See more
1 more course
(Open)
1 recommendation
Stephen Hearty
Client Sales Executive at Microsoft
I worked with Liz Li on an advertising campaign with Leo Burnett. The project consisted of creating a strategy for Maytag. It was a privilege to work with Liz as she showed great enthusiasm and work ethic right through the duration of the project....
View
Nanjing University
Bachelor of Arts (B.A.),
Advertising and Communication
2009  2012
Activities and Societies:
Debate Team of School.
Recognized as the best debater.
(Open)
1 organization
Advertising and PR Club of Nanjing University
  Arranged New York Festivals @ Nanjing two years in a row, in 2011 and 2012
  Held several lectures on campus of 4A Masters Visiting Campus Lecture Series
View
RMIT University
Exchange Study,
Communication and Media Studies
2011  2011
(Open)
1 organization
French Club of RMIT University
  Designed posters and flyers for all club events
  Successfully arranged several events such as French Movie Nights and French Cooking Lessons
View
(Open)
4 courses
Marketing Research
Consumer Behavior
Graphic Design
Photography
See more
</t>
  </si>
  <si>
    <t xml:space="preserve">University of Illinois at Urbana-Champaign
Master of Science (MS),
Computer Science
2012  2014
(Open)
5 honors and awards
1st place in eBay Hackathon at UIUC 2013
View
2nd and 4th place in Enova Hackathon
View
2nd in KDD Cup 2013 Track#2
View
Winner of Yahoo! DSSI 2011
View
Hall of frame project - Smart Clothing in CS411
View
(Open)
8 courses
Introduction to Data Mining
Database systems
Data Mining Principles
Text Information Systems
Interactive Computer Graphics
Introduction to Artificial Intelligence
Machine Learning for Signal Processing
Advanced Topics in Information Retrieval
See more
Brigham Young University
Bachelor of Science (BS),
Computer Science,A
2010  2012
(Open)
1 honor or award
1st in MITRE CTF 2011
View
</t>
  </si>
  <si>
    <t xml:space="preserve">University of Illinois at Urbana-Champaign - College of Business
Bachelor of Science (B.S.),
Accounting and Finance,Honors
2003  2007
Activities and Societies:
Alpha Kappa Psi
Università degli Studi di Verona
2006  2006
</t>
  </si>
  <si>
    <t xml:space="preserve">University of Ottawa / Université d'Ottawa
Doctor of Philosophy (PhD),
Communication Security and Applied Cryptography
2006  2011
Sharif University of Technology
Bachelor of Applied Science (B.A.Sc.),
Electrical Engineering
</t>
  </si>
  <si>
    <t xml:space="preserve">University of Waterloo
Applied Science/Management Science Option,
Computer Engineering Honours Co-op
2002  2007
</t>
  </si>
  <si>
    <t>Vancouver, Canada Area</t>
  </si>
  <si>
    <t xml:space="preserve">Vice President of Product Management
Specialdeals.com (Now PayEVER.com)
March 2011  Present (3 years 6 months)
San Jose, California
 	Strategizing with the CEO &amp; COO to form the short/long-term goals of the company
 	Researching market/competitors to uncover new opportunities and improvements
 	Designed and implemented an in-house analytics platform to capture user activity
 	Analyzing usage data and research results to compile use cases and requirements for new features (Email delivery system, user profiles, mobile platform)
 	Utilizing business goals to conceptualize and design user interactions for the specialdeals.com web property
 	Coordinating the deal production, development, and test efforts to ensure timely delivery of feature releases
 	Architecting all backend infrastructure for new web and mobile features
 	Involved in product positioning, key product messages, and outbound marketing material discussions
 	Supporting the technology that powers  the donatedeals.org website (White-labeled Specialdeals technology)
 	Selecting/interviewing candidates for technical roles
Product - Employee #1
Mertado.com (Acquired by Groupon)
May 2010 April 2011
(1 year)
Palo Alto, California
 	Collaborated with the executive team to determine feature set for the flagship product (mertado.com)
 	Re-Architected the back-end infrastructure for mertado.com, optimizing for scalability and performance
 	Designed and implemented user interface changes, which resulted in 300% improvement in monthly revenue
 	Analyzed usage data collected from the analytics system to compile use cases and requirements for new features (Feed system, user profiles, video integration, and commenting system)
 	Co-inventor for the Embedded Shopping unit (patent pending) http://www.youtube.com/watch?v=njuj3eUfriQ
 	Interfaced with 3rd party tech teams (Facebook, Trialpay, Digital Chocolate, and Gamador)
 	Architected/designed and implemented the Embedded Shopping unit
 	Analyzed bandwidth usage and negotiated bandwidth costs with various CDN providers
 	Managed an offshore developer for flash development work
 	Selected/interviewed candidates for technical roles
Founder
AsianRice.TV
July 2009 April 2010
(10 months)
Sunnyvale, California
 	Carried out in-depth market and competitor research in order to put together VC pitch decks, VOD license business proposals, and advertising media kits
 	Collected input from VCs, angels, entrepreneurs, market experts, and existing user base to determine optimal site feature set and design
 	Developed publisher relations with Asian focused Ad agencies
 	Developed relationships with major Korean TV networks for VOD license negotiations
 	Managed the entire product life cycle, from creative concepts, to development, to release
 	Architected, designed and developed both the front-end and back-end
 	Determined and analyzed key success metrics, and performed rigorous A/B testing to optimize for them. Stats: 481,296 visits/month, 4,142,087 pageviews/month, Avg. 24:32 min. spent on site per visit
 	Managed an offshore team for system administration, and account administration tasks
 	Selected/interviewed candidates for offshore support
Director of Product Development
TwitVid
2008 2009
(1 year)
Sunnyvale, California
 	Involved with strategic discussions determining the feature set for eatlime.com,twitvid.com &amp; BackupThisPC
 	Architected and implemented the back-end infrastructure for eatlime.com, twitvid.com and BackupThisPC
 	Architected and developed all the server-side functionality for eatlime.com. Notable features include: Feed System, Facebook style Private Messaging, User Profiles, and User generated media collections (PHP)
 	Architected and developed all the server-side functionality for BackupThisPC. Notable features include: File management web service for server/client communication, and storage of hierarchical data in a way that promotes efficient tree retrieval operations
 	Established a partnership with Meebo to utilize their Community IM and Meebo Rooms products
 	Integrated 3rd party API’s into the EatLime/Twitvid platform (Twitter, Facebook Connect, YouTube, Meebo, Flickr, PayPal, Solr)
 	Managed an offshore team for front-end, flash and java development work
 	Selected/interviewed candidates for technical roles
Business Systems Analyst
TELUS
July 2007 April 2008
(10 months)
Scarborough, Ontario
 	Led the knowledge transfer initiative that transitioned the Enterprise Reference Data Store development/support efforts, from Vancouver to Toronto
 	Collaborating with Reference Data Store clients and architects to design solutions for critical defects
 	Engaging data architects to assess current capabilities and gather requirements for feature enhancements
 	Serving as the first point of contact for any Enterprise Reference Data Store related issues
 	Compiled requirements and use case documentation to communicate business needs to developers
 	Chaired meetings with clients, development, and architecture teams to complete key deliverables in strategy, design, development, and test
 	Oversaw the re-launch of the corporate up-selling AI engine, which resulted in the improvement of call-center adoption from 1% to 20%.
 	Provided assistance with development efforts to ensure the release of the AI engine on a strict deadline
Program Manager
Microsoft
2006 2006
(less than a year)
Redmond, Washington
 	Authored technical specifications for handwriting feature design by researching internal/external product offerings, defining key use cases, customer scenarios, and gathering prioritized requirements
 	Assisted in the expansion of Tablet PC’s into new market segments by improving hand writing feature set
 	Designed and developed prototypes (C#) for customers, to showcase the value of the new hand writing recognition feature set
 	Published a technical article on the MSDN (http://msdn2.microsoft.com/en-us/library/bb265252.aspx)
 	Chaired meetings with external partners , Development, and QA teams to complete key deliverables in strategy, design, development, and test
 	Managed project schedules, solved complex problems, and nurtured cross-group collaboration
 	Established and built internal/external partner relationships
Project Manager
TELUS
2006 2006
(less than a year)
Vancouver, Canada Area
 	Managed 3+ projects concurrently, totaling over $2.5 million in capital expenses
 	Coordinated all aspects of project delivery:  Requirements, deliverables, schedules, financials, and resources
 	Chaired meetings with Business, Architecture, Development, and QA teams to complete key deliverables in strategy, design, and test
 	Presented project specifications and designs to senior management for funding approval
 	Evaluated project feasibility and determined requirements and scope for incorporating HD functionality into the high-profile service, TELUS TV
</t>
  </si>
  <si>
    <t>Vice President of Product Management at Specialdeals.com</t>
  </si>
  <si>
    <t>Vice President of Product Management at Specialdeals.com
San Francisco Bay Area
No Summary
Vice President of Product Management
Specialdeals.com (Now PayEVER.com)
March 2011  Present (3 years 6 months)
San Jose, California
 	Strategizing with the CEO &amp; COO to form the short/long-term goals of the company
 	Researching market/competitors to uncover new opportunities and improvements
 	Designed and implemented an in-house analytics platform to capture user activity
 	Analyzing usage data and research results to compile use cases and requirements for new features (Email delivery system, user profiles, mobile platform)
 	Utilizing business goals to conceptualize and design user interactions for the specialdeals.com web property
 	Coordinating the deal production, development, and test efforts to ensure timely delivery of feature releases
 	Architecting all backend infrastructure for new web and mobile features
 	Involved in product positioning, key product messages, and outbound marketing material discussions
 	Supporting the technology that powers  the donatedeals.org website (White-labeled Specialdeals technology)
 	Selecting/interviewing candidates for technical roles
Product - Employee #1
Mertado.com (Acquired by Groupon)
May 2010 April 2011
(1 year)
Palo Alto, California
 	Collaborated with the executive team to determine feature set for the flagship product (mertado.com)
 	Re-Architected the back-end infrastructure for mertado.com, optimizing for scalability and performance
 	Designed and implemented user interface changes, which resulted in 300% improvement in monthly revenue
 	Analyzed usage data collected from the analytics system to compile use cases and requirements for new features (Feed system, user profiles, video integration, and commenting system)
 	Co-inventor for the Embedded Shopping unit (patent pending) http://www.youtube.com/watch?v=njuj3eUfriQ
 	Interfaced with 3rd party tech teams (Facebook, Trialpay, Digital Chocolate, and Gamador)
 	Architected/designed and implemented the Embedded Shopping unit
 	Analyzed bandwidth usage and negotiated bandwidth costs with various CDN providers
 	Managed an offshore developer for flash development work
 	Selected/interviewed candidates for technical roles
Founder
AsianRice.TV
July 2009 April 2010
(10 months)
Sunnyvale, California
 	Carried out in-depth market and competitor research in order to put together VC pitch decks, VOD license business proposals, and advertising media kits
 	Collected input from VCs, angels, entrepreneurs, market experts, and existing user base to determine optimal site feature set and design
 	Developed publisher relations with Asian focused Ad agencies
 	Developed relationships with major Korean TV networks for VOD license negotiations
 	Managed the entire product life cycle, from creative concepts, to development, to release
 	Architected, designed and developed both the front-end and back-end
 	Determined and analyzed key success metrics, and performed rigorous A/B testing to optimize for them. Stats: 481,296 visits/month, 4,142,087 pageviews/month, Avg. 24:32 min. spent on site per visit
 	Managed an offshore team for system administration, and account administration tasks
 	Selected/interviewed candidates for offshore support
Director of Product Development
TwitVid
2008 2009
(1 year)
Sunnyvale, California
 	Involved with strategic discussions determining the feature set for eatlime.com,twitvid.com &amp; BackupThisPC
 	Architected and implemented the back-end infrastructure for eatlime.com, twitvid.com and BackupThisPC
 	Architected and developed all the server-side functionality for eatlime.com. Notable features include: Feed System, Facebook style Private Messaging, User Profiles, and User generated media collections (PHP)
 	Architected and developed all the server-side functionality for BackupThisPC. Notable features include: File management web service for server/client communication, and storage of hierarchical data in a way that promotes efficient tree retrieval operations
 	Established a partnership with Meebo to utilize their Community IM and Meebo Rooms products
 	Integrated 3rd party API’s into the EatLime/Twitvid platform (Twitter, Facebook Connect, YouTube, Meebo, Flickr, PayPal, Solr)
 	Managed an offshore team for front-end, flash and java development work
 	Selected/interviewed candidates for technical roles
Business Systems Analyst
TELUS
July 2007 April 2008
(10 months)
Scarborough, Ontario
 	Led the knowledge transfer initiative that transitioned the Enterprise Reference Data Store development/support efforts, from Vancouver to Toronto
 	Collaborating with Reference Data Store clients and architects to design solutions for critical defects
 	Engaging data architects to assess current capabilities and gather requirements for feature enhancements
 	Serving as the first point of contact for any Enterprise Reference Data Store related issues
 	Compiled requirements and use case documentation to communicate business needs to developers
 	Chaired meetings with clients, development, and architecture teams to complete key deliverables in strategy, design, development, and test
 	Oversaw the re-launch of the corporate up-selling AI engine, which resulted in the improvement of call-center adoption from 1% to 20%.
 	Provided assistance with development efforts to ensure the release of the AI engine on a strict deadline
Program Manager
Microsoft
2006 2006
(less than a year)
Redmond, Washington
 	Authored technical specifications for handwriting feature design by researching internal/external product offerings, defining key use cases, customer scenarios, and gathering prioritized requirements
 	Assisted in the expansion of Tablet PC’s into new market segments by improving hand writing feature set
 	Designed and developed prototypes (C#) for customers, to showcase the value of the new hand writing recognition feature set
 	Published a technical article on the MSDN (http://msdn2.microsoft.com/en-us/library/bb265252.aspx)
 	Chaired meetings with external partners , Development, and QA teams to complete key deliverables in strategy, design, development, and test
 	Managed project schedules, solved complex problems, and nurtured cross-group collaboration
 	Established and built internal/external partner relationships
Project Manager
TELUS
2006 2006
(less than a year)
Vancouver, Canada Area
 	Managed 3+ projects concurrently, totaling over $2.5 million in capital expenses
 	Coordinated all aspects of project delivery:  Requirements, deliverables, schedules, financials, and resources
 	Chaired meetings with Business, Architecture, Development, and QA teams to complete key deliverables in strategy, design, and test
 	Presented project specifications and designs to senior management for funding approval
 	Evaluated project feasibility and determined requirements and scope for incorporating HD functionality into the high-profile service, TELUS TV
 PHP
Product Management
Requirements Analysis
User Experience
Product Development
Agile Methodologies
Entrepreneurship
Cross-functional Team...
Software Development
HTML
CSS
MySQL
Start-ups
Java
Web Development
JavaScript
SQL
Product Strategy
Software Project...
SDLC
Linux
Product Requirements
Requirements Gathering
User Interface Design
Agile
Software Design
 University of Waterloo
Applied Science/Management Science Option,
Computer Engineering Honours Co-op
2002  2007
 Soccer, Hockey, Snowboarding, Surfing, Gym, Eating</t>
  </si>
  <si>
    <t xml:space="preserve">West Ferris
</t>
  </si>
  <si>
    <t xml:space="preserve">Western Carolina University
M.S.,
Chemistry
2008  2011
Western Carolina University
B.S.,
Chemistry
2005  2008
Chemistry!
</t>
  </si>
  <si>
    <t xml:space="preserve">Young Physician Section, Immediate-Past Chair
American Medical Association
June 2014  Present (3 months)
Co-Founder and CEO
Statim Health
May 2013  Present (1 year 4 months)
Denver, CO and Sunnyvale, CA
Personnel Management
Business Strategy
Policy Advising
Basically most everything else too.
Founder and CEO
Innova Emergency Medical Associates, PC
January 2011  Present (3 years 8 months)
Founded a growing group of emergency medicine physicians interested in enhancing patient care by efficiency through cutting-edge care and exemplary departmental management.
Emergency Medicine Physician Partners
Edit
National Chair
AMA-Young Physician Section
June 2013 June 2014
(1 year 1 month)
Serve as national chair representing all young physicians in the USA.  Help to direct and improve this section of our AMA into a better future for patients and physicians.
Chair-elect
American Medical Association
June 2012 June 2013
(1 year 1 month)
Currently serve as national chair-elect of American Medical Association Young Physician Section, in past, held multiple national-level leadership elected and appointed positions.
Dr
Good Samaritan Hospital
July 2009 September 2012
(3 years 3 months)
Employee for Emergency Service Physicians
</t>
  </si>
  <si>
    <t>ca.linkedin.com/in/behzadmalek</t>
  </si>
  <si>
    <t>ca.linkedin.com/in/justincpotter</t>
  </si>
  <si>
    <t>ca.linkedin.com/in/philiprooyakkers</t>
  </si>
  <si>
    <t>isaac roberts</t>
  </si>
  <si>
    <t>mx.linkedin.com/in/markbeam</t>
  </si>
  <si>
    <t>ryan stobie</t>
  </si>
  <si>
    <t>www.linkedin.com/in/amogh10</t>
  </si>
  <si>
    <t>www.linkedin.com/in/bbinctv</t>
  </si>
  <si>
    <t>www.linkedin.com/in/benrahnema</t>
  </si>
  <si>
    <t>www.linkedin.com/in/caleblinden</t>
  </si>
  <si>
    <t>www.linkedin.com/in/craigbrott</t>
  </si>
  <si>
    <t>www.linkedin.com/in/dustinfarivar</t>
  </si>
  <si>
    <t>www.linkedin.com/in/mohanarjun</t>
  </si>
  <si>
    <t>www.linkedin.com/in/peteperlegos</t>
  </si>
  <si>
    <t>www.linkedin.com/in/ryomaito</t>
  </si>
  <si>
    <t>www.linkedin.com/in/tobiasglei</t>
  </si>
  <si>
    <t>www.linkedin.com/pub/blake-pridham/58/683/876</t>
  </si>
  <si>
    <t>www.linkedin.com/pub/edmund-mao/59/76b/453</t>
  </si>
  <si>
    <t>www.linkedin.com/pub/isaac-roberts/7/9a9/40</t>
  </si>
  <si>
    <t>www.linkedin.com/pub/laurence-jankelow/43/933/6a6</t>
  </si>
  <si>
    <t>www.linkedin.com/pub/miguel-marshall/29/2b7/a87</t>
  </si>
  <si>
    <t>www.linkedin.com/pub/rafael-a-jimenez/4/98b/483</t>
  </si>
  <si>
    <t>www.linkedin.com/pub/ryan-coon/3/a20/437</t>
  </si>
  <si>
    <t>www.linkedin.com/pub/ryan-rennaker/58/67b/446</t>
  </si>
  <si>
    <t>www.linkedin.com/pub/ryan-stobie/4b/1b7/920</t>
  </si>
  <si>
    <t>www.linkedin.com/pub/sachin-unni/12/109/23</t>
  </si>
  <si>
    <t>www.linkedin.com/pub/sai-arora/54/234/5b0</t>
  </si>
  <si>
    <t>www.linkedin.com/pub/sanjay-yadgirkar/1/978/3b</t>
  </si>
  <si>
    <t>www.linkedin.com/pub/steve-sherick/4/393/7b7</t>
  </si>
  <si>
    <t>Name</t>
  </si>
  <si>
    <t>Link</t>
  </si>
  <si>
    <t>Title</t>
  </si>
  <si>
    <t>Location</t>
  </si>
  <si>
    <t>School</t>
  </si>
  <si>
    <t>Position</t>
  </si>
  <si>
    <t>Company</t>
  </si>
  <si>
    <t>Data</t>
  </si>
  <si>
    <t>Exp_Scraped</t>
  </si>
  <si>
    <t>Edu_Scraped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</si>
</sst>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zoomScaleNormal="100" workbookViewId="0">
      <selection activeCell="E1" sqref="E1"/>
    </sheetView>
  </sheetViews>
  <sheetFormatPr defaultColWidth="11.42578125" defaultRowHeight="15" x14ac:dyDescent="0.25"/>
  <cols>
    <col min="5" max="5" width="13.140625" customWidth="1"/>
    <col min="12" max="12" width="12.7109375" customWidth="1"/>
  </cols>
  <sheetData>
    <row r="1" spans="1:16" x14ac:dyDescent="0.25">
      <c r="A1" s="1" t="s">
        <v>190</v>
      </c>
      <c r="B1" s="1" t="s">
        <v>191</v>
      </c>
      <c r="C1" s="1" t="s">
        <v>192</v>
      </c>
      <c r="D1" s="1" t="s">
        <v>193</v>
      </c>
      <c r="E1" s="1" t="s">
        <v>198</v>
      </c>
      <c r="H1" s="1" t="s">
        <v>195</v>
      </c>
      <c r="K1" s="1" t="s">
        <v>196</v>
      </c>
      <c r="L1" s="1" t="s">
        <v>199</v>
      </c>
      <c r="O1" s="1" t="s">
        <v>194</v>
      </c>
      <c r="P1" s="1" t="s">
        <v>197</v>
      </c>
    </row>
    <row r="2" spans="1:16" x14ac:dyDescent="0.25">
      <c r="A2" t="s">
        <v>2</v>
      </c>
      <c r="B2" t="s">
        <v>167</v>
      </c>
      <c r="C2" t="s">
        <v>55</v>
      </c>
      <c r="D2" t="s">
        <v>126</v>
      </c>
      <c r="E2" t="s">
        <v>50</v>
      </c>
      <c r="F2">
        <f>FIND(CHAR(10),E2)</f>
        <v>11</v>
      </c>
      <c r="G2" t="str">
        <f>LEFT(E2,F2-1)</f>
        <v>Co-founder</v>
      </c>
      <c r="H2" t="str">
        <f>IFERROR(G2,E2)</f>
        <v>Co-founder</v>
      </c>
      <c r="I2">
        <f>FIND(CHAR(10),E2,F2+1)</f>
        <v>24</v>
      </c>
      <c r="J2" t="str">
        <f>MID(E2,F2+1,I2-F2-1)</f>
        <v>Predikt Inc.</v>
      </c>
      <c r="K2" t="str">
        <f>IFERROR(J2,E2)</f>
        <v>Predikt Inc.</v>
      </c>
      <c r="L2" t="s">
        <v>132</v>
      </c>
      <c r="M2">
        <f>FIND(CHAR(10),L2)</f>
        <v>40</v>
      </c>
      <c r="N2" t="str">
        <f>LEFT(L2,M2-1)</f>
        <v>State University of New York at Buffalo</v>
      </c>
      <c r="O2" t="str">
        <f>IFERROR(N2,L2)</f>
        <v>State University of New York at Buffalo</v>
      </c>
      <c r="P2" t="s">
        <v>56</v>
      </c>
    </row>
    <row r="3" spans="1:16" x14ac:dyDescent="0.25">
      <c r="A3" t="s">
        <v>3</v>
      </c>
      <c r="B3" t="s">
        <v>173</v>
      </c>
      <c r="C3" t="s">
        <v>64</v>
      </c>
      <c r="D3" t="s">
        <v>126</v>
      </c>
      <c r="E3" t="s">
        <v>63</v>
      </c>
      <c r="F3">
        <f t="shared" ref="F3:F30" si="0">FIND(CHAR(10),E3)</f>
        <v>16</v>
      </c>
      <c r="G3" t="str">
        <f t="shared" ref="G3:G30" si="1">LEFT(E3,F3-1)</f>
        <v>Cofounder &amp; CEO</v>
      </c>
      <c r="H3" t="str">
        <f t="shared" ref="H3:H30" si="2">IFERROR(G3,E3)</f>
        <v>Cofounder &amp; CEO</v>
      </c>
      <c r="I3">
        <f t="shared" ref="I3:I30" si="3">FIND(CHAR(10),E3,F3+1)</f>
        <v>33</v>
      </c>
      <c r="J3" t="str">
        <f t="shared" ref="J3:J30" si="4">MID(E3,F3+1,I3-F3-1)</f>
        <v>Eureka King Inc.</v>
      </c>
      <c r="K3" t="str">
        <f t="shared" ref="K3:K30" si="5">IFERROR(J3,E3)</f>
        <v>Eureka King Inc.</v>
      </c>
      <c r="L3" t="s">
        <v>138</v>
      </c>
      <c r="M3">
        <f t="shared" ref="M3:M30" si="6">FIND(CHAR(10),L3)</f>
        <v>68</v>
      </c>
      <c r="N3" t="str">
        <f t="shared" ref="N3:N30" si="7">LEFT(L3,M3-1)</f>
        <v>The University of Western Ontario - Richard Ivey School of Business</v>
      </c>
      <c r="O3" t="str">
        <f t="shared" ref="O3:O30" si="8">IFERROR(N3,L3)</f>
        <v>The University of Western Ontario - Richard Ivey School of Business</v>
      </c>
      <c r="P3" t="s">
        <v>65</v>
      </c>
    </row>
    <row r="4" spans="1:16" x14ac:dyDescent="0.25">
      <c r="A4" t="s">
        <v>6</v>
      </c>
      <c r="B4" t="s">
        <v>161</v>
      </c>
      <c r="C4" t="s">
        <v>53</v>
      </c>
      <c r="D4" t="s">
        <v>140</v>
      </c>
      <c r="E4" t="s">
        <v>49</v>
      </c>
      <c r="F4">
        <f t="shared" si="0"/>
        <v>11</v>
      </c>
      <c r="G4" t="str">
        <f t="shared" si="1"/>
        <v>Co-founder</v>
      </c>
      <c r="H4" t="str">
        <f t="shared" si="2"/>
        <v>Co-founder</v>
      </c>
      <c r="I4">
        <f t="shared" si="3"/>
        <v>26</v>
      </c>
      <c r="J4" t="str">
        <f t="shared" si="4"/>
        <v>CloudWalk inc.</v>
      </c>
      <c r="K4" t="str">
        <f t="shared" si="5"/>
        <v>CloudWalk inc.</v>
      </c>
      <c r="L4" t="s">
        <v>152</v>
      </c>
      <c r="M4">
        <f t="shared" si="6"/>
        <v>43</v>
      </c>
      <c r="N4" t="str">
        <f t="shared" si="7"/>
        <v>University of Ottawa / Université d'Ottawa</v>
      </c>
      <c r="O4" t="str">
        <f t="shared" si="8"/>
        <v>University of Ottawa / Université d'Ottawa</v>
      </c>
      <c r="P4" t="s">
        <v>54</v>
      </c>
    </row>
    <row r="5" spans="1:16" x14ac:dyDescent="0.25">
      <c r="A5" t="s">
        <v>7</v>
      </c>
      <c r="B5" t="s">
        <v>169</v>
      </c>
      <c r="C5" t="s">
        <v>44</v>
      </c>
      <c r="D5" t="s">
        <v>134</v>
      </c>
      <c r="E5" t="s">
        <v>33</v>
      </c>
      <c r="F5">
        <f t="shared" si="0"/>
        <v>11</v>
      </c>
      <c r="G5" t="str">
        <f t="shared" si="1"/>
        <v>Co-Founder</v>
      </c>
      <c r="H5" t="str">
        <f t="shared" si="2"/>
        <v>Co-Founder</v>
      </c>
      <c r="I5">
        <f t="shared" si="3"/>
        <v>24</v>
      </c>
      <c r="J5" t="str">
        <f t="shared" si="4"/>
        <v>Wayward Labs</v>
      </c>
      <c r="K5" t="str">
        <f t="shared" si="5"/>
        <v>Wayward Labs</v>
      </c>
      <c r="L5" t="s">
        <v>110</v>
      </c>
      <c r="M5">
        <f t="shared" si="6"/>
        <v>24</v>
      </c>
      <c r="N5" t="str">
        <f t="shared" si="7"/>
        <v>Northwestern University</v>
      </c>
      <c r="O5" t="str">
        <f t="shared" si="8"/>
        <v>Northwestern University</v>
      </c>
      <c r="P5" t="s">
        <v>45</v>
      </c>
    </row>
    <row r="6" spans="1:16" x14ac:dyDescent="0.25">
      <c r="A6" t="s">
        <v>8</v>
      </c>
      <c r="B6" t="s">
        <v>177</v>
      </c>
      <c r="C6" t="s">
        <v>80</v>
      </c>
      <c r="D6" t="s">
        <v>126</v>
      </c>
      <c r="E6" t="s">
        <v>79</v>
      </c>
      <c r="F6">
        <f t="shared" si="0"/>
        <v>14</v>
      </c>
      <c r="G6" t="str">
        <f t="shared" si="1"/>
        <v>Founder &amp; COO</v>
      </c>
      <c r="H6" t="str">
        <f t="shared" si="2"/>
        <v>Founder &amp; COO</v>
      </c>
      <c r="I6">
        <f t="shared" si="3"/>
        <v>36</v>
      </c>
      <c r="J6" t="str">
        <f t="shared" si="4"/>
        <v>Adventure Bucket List</v>
      </c>
      <c r="K6" t="str">
        <f t="shared" si="5"/>
        <v>Adventure Bucket List</v>
      </c>
      <c r="L6" t="s">
        <v>136</v>
      </c>
      <c r="M6">
        <f t="shared" si="6"/>
        <v>35</v>
      </c>
      <c r="N6" t="str">
        <f t="shared" si="7"/>
        <v>The University of British Columbia</v>
      </c>
      <c r="O6" t="str">
        <f t="shared" si="8"/>
        <v>The University of British Columbia</v>
      </c>
      <c r="P6" t="s">
        <v>81</v>
      </c>
    </row>
    <row r="7" spans="1:16" x14ac:dyDescent="0.25">
      <c r="A7" t="s">
        <v>9</v>
      </c>
      <c r="B7" t="s">
        <v>168</v>
      </c>
      <c r="C7" t="s">
        <v>117</v>
      </c>
      <c r="D7" t="s">
        <v>88</v>
      </c>
      <c r="E7" t="s">
        <v>116</v>
      </c>
      <c r="F7">
        <f t="shared" si="0"/>
        <v>10</v>
      </c>
      <c r="G7" t="str">
        <f t="shared" si="1"/>
        <v>President</v>
      </c>
      <c r="H7" t="str">
        <f t="shared" si="2"/>
        <v>President</v>
      </c>
      <c r="I7">
        <f t="shared" si="3"/>
        <v>19</v>
      </c>
      <c r="J7" t="str">
        <f t="shared" si="4"/>
        <v>bbinc.tv</v>
      </c>
      <c r="K7" t="str">
        <f t="shared" si="5"/>
        <v>bbinc.tv</v>
      </c>
      <c r="L7" t="s">
        <v>67</v>
      </c>
      <c r="M7">
        <f t="shared" si="6"/>
        <v>21</v>
      </c>
      <c r="N7" t="str">
        <f t="shared" si="7"/>
        <v>Creighton University</v>
      </c>
      <c r="O7" t="str">
        <f t="shared" si="8"/>
        <v>Creighton University</v>
      </c>
      <c r="P7" t="s">
        <v>118</v>
      </c>
    </row>
    <row r="8" spans="1:16" x14ac:dyDescent="0.25">
      <c r="A8" t="s">
        <v>20</v>
      </c>
      <c r="B8" t="s">
        <v>170</v>
      </c>
      <c r="C8" t="s">
        <v>36</v>
      </c>
      <c r="D8" t="s">
        <v>126</v>
      </c>
      <c r="E8" t="s">
        <v>26</v>
      </c>
      <c r="F8">
        <f t="shared" si="0"/>
        <v>11</v>
      </c>
      <c r="G8" t="str">
        <f t="shared" si="1"/>
        <v>Co-Founder</v>
      </c>
      <c r="H8" t="str">
        <f t="shared" si="2"/>
        <v>Co-Founder</v>
      </c>
      <c r="I8">
        <f t="shared" si="3"/>
        <v>18</v>
      </c>
      <c r="J8" t="str">
        <f t="shared" si="4"/>
        <v>Eucl3D</v>
      </c>
      <c r="K8" t="str">
        <f t="shared" si="5"/>
        <v>Eucl3D</v>
      </c>
      <c r="L8" t="s">
        <v>144</v>
      </c>
      <c r="M8">
        <f t="shared" si="6"/>
        <v>35</v>
      </c>
      <c r="N8" t="str">
        <f t="shared" si="7"/>
        <v>University of California, Berkeley</v>
      </c>
      <c r="O8" t="str">
        <f t="shared" si="8"/>
        <v>University of California, Berkeley</v>
      </c>
      <c r="P8" t="s">
        <v>37</v>
      </c>
    </row>
    <row r="9" spans="1:16" x14ac:dyDescent="0.25">
      <c r="A9" t="s">
        <v>166</v>
      </c>
      <c r="B9" t="s">
        <v>185</v>
      </c>
      <c r="C9" t="s">
        <v>15</v>
      </c>
      <c r="D9" t="s">
        <v>126</v>
      </c>
      <c r="E9" t="s">
        <v>12</v>
      </c>
      <c r="F9">
        <f t="shared" si="0"/>
        <v>14</v>
      </c>
      <c r="G9" t="str">
        <f t="shared" si="1"/>
        <v>CEO &amp; Founder</v>
      </c>
      <c r="H9" t="str">
        <f t="shared" si="2"/>
        <v>CEO &amp; Founder</v>
      </c>
      <c r="I9">
        <f t="shared" si="3"/>
        <v>36</v>
      </c>
      <c r="J9" t="str">
        <f t="shared" si="4"/>
        <v>Adventure Bucket List</v>
      </c>
      <c r="K9" t="str">
        <f t="shared" si="5"/>
        <v>Adventure Bucket List</v>
      </c>
      <c r="L9" t="s">
        <v>137</v>
      </c>
      <c r="M9">
        <f t="shared" si="6"/>
        <v>41</v>
      </c>
      <c r="N9" t="str">
        <f t="shared" si="7"/>
        <v>The University of British Columbia / UBC</v>
      </c>
      <c r="O9" t="str">
        <f t="shared" si="8"/>
        <v>The University of British Columbia / UBC</v>
      </c>
      <c r="P9" t="s">
        <v>16</v>
      </c>
    </row>
    <row r="10" spans="1:16" x14ac:dyDescent="0.25">
      <c r="A10" t="s">
        <v>66</v>
      </c>
      <c r="B10" t="s">
        <v>171</v>
      </c>
      <c r="C10" t="s">
        <v>42</v>
      </c>
      <c r="D10" t="s">
        <v>126</v>
      </c>
      <c r="E10" t="s">
        <v>32</v>
      </c>
      <c r="F10">
        <f t="shared" si="0"/>
        <v>11</v>
      </c>
      <c r="G10" t="str">
        <f t="shared" si="1"/>
        <v>Co-Founder</v>
      </c>
      <c r="H10" t="str">
        <f t="shared" si="2"/>
        <v>Co-Founder</v>
      </c>
      <c r="I10">
        <f t="shared" si="3"/>
        <v>24</v>
      </c>
      <c r="J10" t="str">
        <f t="shared" si="4"/>
        <v>Wayward Labs</v>
      </c>
      <c r="K10" t="str">
        <f t="shared" si="5"/>
        <v>Wayward Labs</v>
      </c>
      <c r="L10" t="s">
        <v>69</v>
      </c>
      <c r="M10">
        <f t="shared" si="6"/>
        <v>18</v>
      </c>
      <c r="N10" t="str">
        <f t="shared" si="7"/>
        <v>DePaul University</v>
      </c>
      <c r="O10" t="str">
        <f t="shared" si="8"/>
        <v>DePaul University</v>
      </c>
      <c r="P10" t="s">
        <v>43</v>
      </c>
    </row>
    <row r="11" spans="1:16" x14ac:dyDescent="0.25">
      <c r="A11" t="s">
        <v>70</v>
      </c>
      <c r="B11" t="s">
        <v>172</v>
      </c>
      <c r="C11" t="s">
        <v>101</v>
      </c>
      <c r="D11" t="s">
        <v>86</v>
      </c>
      <c r="E11" t="s">
        <v>108</v>
      </c>
      <c r="F11" t="e">
        <f t="shared" si="0"/>
        <v>#VALUE!</v>
      </c>
      <c r="G11" t="e">
        <f t="shared" si="1"/>
        <v>#VALUE!</v>
      </c>
      <c r="H11" t="str">
        <f t="shared" si="2"/>
        <v>No Experience</v>
      </c>
      <c r="I11" t="e">
        <f t="shared" si="3"/>
        <v>#VALUE!</v>
      </c>
      <c r="J11" t="e">
        <f t="shared" si="4"/>
        <v>#VALUE!</v>
      </c>
      <c r="K11" t="str">
        <f t="shared" si="5"/>
        <v>No Experience</v>
      </c>
      <c r="L11" t="s">
        <v>147</v>
      </c>
      <c r="M11">
        <f t="shared" si="6"/>
        <v>34</v>
      </c>
      <c r="N11" t="str">
        <f t="shared" si="7"/>
        <v>University of Colorado at Boulder</v>
      </c>
      <c r="O11" t="str">
        <f t="shared" si="8"/>
        <v>University of Colorado at Boulder</v>
      </c>
      <c r="P11" t="s">
        <v>102</v>
      </c>
    </row>
    <row r="12" spans="1:16" x14ac:dyDescent="0.25">
      <c r="A12" t="s">
        <v>72</v>
      </c>
      <c r="B12" t="s">
        <v>109</v>
      </c>
      <c r="C12" t="s">
        <v>104</v>
      </c>
      <c r="D12" t="s">
        <v>85</v>
      </c>
      <c r="E12" t="s">
        <v>119</v>
      </c>
      <c r="F12">
        <f t="shared" si="0"/>
        <v>22</v>
      </c>
      <c r="G12" t="str">
        <f t="shared" si="1"/>
        <v>Private Equity Intern</v>
      </c>
      <c r="H12" t="str">
        <f t="shared" si="2"/>
        <v>Private Equity Intern</v>
      </c>
      <c r="I12">
        <f t="shared" si="3"/>
        <v>42</v>
      </c>
      <c r="J12" t="str">
        <f t="shared" si="4"/>
        <v>One Equity Partners</v>
      </c>
      <c r="K12" t="str">
        <f t="shared" si="5"/>
        <v>One Equity Partners</v>
      </c>
      <c r="L12" t="s">
        <v>111</v>
      </c>
      <c r="M12">
        <f t="shared" si="6"/>
        <v>55</v>
      </c>
      <c r="N12" t="str">
        <f t="shared" si="7"/>
        <v>Northwestern University - Kellogg School of Management</v>
      </c>
      <c r="O12" t="str">
        <f t="shared" si="8"/>
        <v>Northwestern University - Kellogg School of Management</v>
      </c>
      <c r="P12" t="s">
        <v>105</v>
      </c>
    </row>
    <row r="13" spans="1:16" x14ac:dyDescent="0.25">
      <c r="A13" t="s">
        <v>164</v>
      </c>
      <c r="B13" t="s">
        <v>179</v>
      </c>
      <c r="C13" t="s">
        <v>47</v>
      </c>
      <c r="D13" t="s">
        <v>4</v>
      </c>
      <c r="E13" t="s">
        <v>46</v>
      </c>
      <c r="F13">
        <f t="shared" si="0"/>
        <v>16</v>
      </c>
      <c r="G13" t="str">
        <f t="shared" si="1"/>
        <v>Co-Founding CEO</v>
      </c>
      <c r="H13" t="str">
        <f t="shared" si="2"/>
        <v>Co-Founding CEO</v>
      </c>
      <c r="I13">
        <f t="shared" si="3"/>
        <v>29</v>
      </c>
      <c r="J13" t="str">
        <f t="shared" si="4"/>
        <v>Replica Labs</v>
      </c>
      <c r="K13" t="str">
        <f t="shared" si="5"/>
        <v>Replica Labs</v>
      </c>
      <c r="L13" t="s">
        <v>159</v>
      </c>
      <c r="M13">
        <f t="shared" si="6"/>
        <v>28</v>
      </c>
      <c r="N13" t="str">
        <f t="shared" si="7"/>
        <v>Western Carolina University</v>
      </c>
      <c r="O13" t="str">
        <f t="shared" si="8"/>
        <v>Western Carolina University</v>
      </c>
      <c r="P13" t="s">
        <v>48</v>
      </c>
    </row>
    <row r="14" spans="1:16" x14ac:dyDescent="0.25">
      <c r="A14" t="s">
        <v>95</v>
      </c>
      <c r="B14" t="s">
        <v>162</v>
      </c>
      <c r="C14" t="s">
        <v>96</v>
      </c>
      <c r="D14" t="s">
        <v>154</v>
      </c>
      <c r="E14" t="s">
        <v>78</v>
      </c>
      <c r="F14">
        <f t="shared" si="0"/>
        <v>8</v>
      </c>
      <c r="G14" t="str">
        <f t="shared" si="1"/>
        <v>Founder</v>
      </c>
      <c r="H14" t="str">
        <f t="shared" si="2"/>
        <v>Founder</v>
      </c>
      <c r="I14">
        <f t="shared" si="3"/>
        <v>17</v>
      </c>
      <c r="J14" t="str">
        <f t="shared" si="4"/>
        <v>Cleanify</v>
      </c>
      <c r="K14" t="str">
        <f t="shared" si="5"/>
        <v>Cleanify</v>
      </c>
      <c r="L14" t="s">
        <v>143</v>
      </c>
      <c r="M14">
        <f t="shared" si="6"/>
        <v>22</v>
      </c>
      <c r="N14" t="str">
        <f t="shared" si="7"/>
        <v>University of Alberta</v>
      </c>
      <c r="O14" t="str">
        <f t="shared" si="8"/>
        <v>University of Alberta</v>
      </c>
      <c r="P14" t="s">
        <v>97</v>
      </c>
    </row>
    <row r="15" spans="1:16" x14ac:dyDescent="0.25">
      <c r="A15" t="s">
        <v>100</v>
      </c>
      <c r="B15" t="s">
        <v>180</v>
      </c>
      <c r="C15" t="s">
        <v>57</v>
      </c>
      <c r="D15" t="s">
        <v>22</v>
      </c>
      <c r="E15" t="s">
        <v>27</v>
      </c>
      <c r="F15">
        <f t="shared" si="0"/>
        <v>11</v>
      </c>
      <c r="G15" t="str">
        <f t="shared" si="1"/>
        <v>Co-Founder</v>
      </c>
      <c r="H15" t="str">
        <f t="shared" si="2"/>
        <v>Co-Founder</v>
      </c>
      <c r="I15">
        <f t="shared" si="3"/>
        <v>24</v>
      </c>
      <c r="J15" t="str">
        <f t="shared" si="4"/>
        <v>Rentalutions</v>
      </c>
      <c r="K15" t="str">
        <f t="shared" si="5"/>
        <v>Rentalutions</v>
      </c>
      <c r="L15" t="s">
        <v>148</v>
      </c>
      <c r="M15">
        <f t="shared" si="6"/>
        <v>43</v>
      </c>
      <c r="N15" t="str">
        <f t="shared" si="7"/>
        <v>University of Illinois at Urbana-Champaign</v>
      </c>
      <c r="O15" t="str">
        <f t="shared" si="8"/>
        <v>University of Illinois at Urbana-Champaign</v>
      </c>
      <c r="P15" t="s">
        <v>58</v>
      </c>
    </row>
    <row r="16" spans="1:16" x14ac:dyDescent="0.25">
      <c r="A16" t="s">
        <v>103</v>
      </c>
      <c r="B16" t="s">
        <v>109</v>
      </c>
      <c r="C16" t="s">
        <v>0</v>
      </c>
      <c r="D16" t="s">
        <v>128</v>
      </c>
      <c r="E16" t="s">
        <v>51</v>
      </c>
      <c r="F16">
        <f t="shared" si="0"/>
        <v>11</v>
      </c>
      <c r="G16" t="str">
        <f t="shared" si="1"/>
        <v>Co-founder</v>
      </c>
      <c r="H16" t="str">
        <f t="shared" si="2"/>
        <v>Co-founder</v>
      </c>
      <c r="I16">
        <f t="shared" si="3"/>
        <v>27</v>
      </c>
      <c r="J16" t="str">
        <f t="shared" si="4"/>
        <v>StylePuzzle Inc</v>
      </c>
      <c r="K16" t="str">
        <f t="shared" si="5"/>
        <v>StylePuzzle Inc</v>
      </c>
      <c r="L16" t="s">
        <v>149</v>
      </c>
      <c r="M16">
        <f t="shared" si="6"/>
        <v>43</v>
      </c>
      <c r="N16" t="str">
        <f t="shared" si="7"/>
        <v>University of Illinois at Urbana-Champaign</v>
      </c>
      <c r="O16" t="str">
        <f t="shared" si="8"/>
        <v>University of Illinois at Urbana-Champaign</v>
      </c>
      <c r="P16" t="s">
        <v>1</v>
      </c>
    </row>
    <row r="17" spans="1:16" x14ac:dyDescent="0.25">
      <c r="A17" t="s">
        <v>71</v>
      </c>
      <c r="B17" t="s">
        <v>178</v>
      </c>
      <c r="C17" t="s">
        <v>92</v>
      </c>
      <c r="D17" t="s">
        <v>127</v>
      </c>
      <c r="E17" t="s">
        <v>10</v>
      </c>
      <c r="F17">
        <f t="shared" si="0"/>
        <v>20</v>
      </c>
      <c r="G17" t="str">
        <f t="shared" si="1"/>
        <v>Business Operations</v>
      </c>
      <c r="H17" t="str">
        <f t="shared" si="2"/>
        <v>Business Operations</v>
      </c>
      <c r="I17">
        <f t="shared" si="3"/>
        <v>30</v>
      </c>
      <c r="J17" t="str">
        <f t="shared" si="4"/>
        <v>Instacart</v>
      </c>
      <c r="K17" t="str">
        <f t="shared" si="5"/>
        <v>Instacart</v>
      </c>
      <c r="L17" t="s">
        <v>141</v>
      </c>
      <c r="M17">
        <f t="shared" si="6"/>
        <v>5</v>
      </c>
      <c r="N17" t="str">
        <f t="shared" si="7"/>
        <v>UCLA</v>
      </c>
      <c r="O17" t="str">
        <f t="shared" si="8"/>
        <v>UCLA</v>
      </c>
      <c r="P17" t="s">
        <v>93</v>
      </c>
    </row>
    <row r="18" spans="1:16" x14ac:dyDescent="0.25">
      <c r="A18" t="s">
        <v>106</v>
      </c>
      <c r="B18" t="s">
        <v>165</v>
      </c>
      <c r="C18" t="s">
        <v>89</v>
      </c>
      <c r="D18" t="s">
        <v>112</v>
      </c>
      <c r="E18" t="s">
        <v>25</v>
      </c>
      <c r="F18">
        <f t="shared" si="0"/>
        <v>10</v>
      </c>
      <c r="G18" t="str">
        <f t="shared" si="1"/>
        <v>Co-Author</v>
      </c>
      <c r="H18" t="str">
        <f t="shared" si="2"/>
        <v>Co-Author</v>
      </c>
      <c r="I18">
        <f t="shared" si="3"/>
        <v>37</v>
      </c>
      <c r="J18" t="str">
        <f t="shared" si="4"/>
        <v>Enterprise Innovation Fund</v>
      </c>
      <c r="K18" t="str">
        <f t="shared" si="5"/>
        <v>Enterprise Innovation Fund</v>
      </c>
      <c r="L18" t="s">
        <v>68</v>
      </c>
      <c r="M18">
        <f t="shared" si="6"/>
        <v>21</v>
      </c>
      <c r="N18" t="str">
        <f t="shared" si="7"/>
        <v>Creighton University</v>
      </c>
      <c r="O18" t="str">
        <f t="shared" si="8"/>
        <v>Creighton University</v>
      </c>
      <c r="P18" t="s">
        <v>90</v>
      </c>
    </row>
    <row r="19" spans="1:16" x14ac:dyDescent="0.25">
      <c r="A19" t="s">
        <v>107</v>
      </c>
      <c r="B19" t="s">
        <v>181</v>
      </c>
      <c r="C19" t="s">
        <v>75</v>
      </c>
      <c r="D19" t="s">
        <v>88</v>
      </c>
      <c r="E19" t="s">
        <v>98</v>
      </c>
      <c r="F19">
        <f t="shared" si="0"/>
        <v>27</v>
      </c>
      <c r="G19" t="str">
        <f t="shared" si="1"/>
        <v>Kauffman Fellow - Class 19</v>
      </c>
      <c r="H19" t="str">
        <f t="shared" si="2"/>
        <v>Kauffman Fellow - Class 19</v>
      </c>
      <c r="I19">
        <f t="shared" si="3"/>
        <v>55</v>
      </c>
      <c r="J19" t="str">
        <f t="shared" si="4"/>
        <v>Society of Kauffman Fellows</v>
      </c>
      <c r="K19" t="str">
        <f t="shared" si="5"/>
        <v>Society of Kauffman Fellows</v>
      </c>
      <c r="L19" t="s">
        <v>142</v>
      </c>
      <c r="M19">
        <f t="shared" si="6"/>
        <v>35</v>
      </c>
      <c r="N19" t="str">
        <f t="shared" si="7"/>
        <v>UCLA Anderson School of Management</v>
      </c>
      <c r="O19" t="str">
        <f t="shared" si="8"/>
        <v>UCLA Anderson School of Management</v>
      </c>
      <c r="P19" t="s">
        <v>76</v>
      </c>
    </row>
    <row r="20" spans="1:16" x14ac:dyDescent="0.25">
      <c r="A20" t="s">
        <v>114</v>
      </c>
      <c r="B20" t="s">
        <v>174</v>
      </c>
      <c r="C20" t="s">
        <v>18</v>
      </c>
      <c r="D20" t="s">
        <v>126</v>
      </c>
      <c r="E20" t="s">
        <v>17</v>
      </c>
      <c r="F20">
        <f t="shared" si="0"/>
        <v>30</v>
      </c>
      <c r="G20" t="str">
        <f t="shared" si="1"/>
        <v>CEO, Founder, Chief Architect</v>
      </c>
      <c r="H20" t="str">
        <f t="shared" si="2"/>
        <v>CEO, Founder, Chief Architect</v>
      </c>
      <c r="I20">
        <f t="shared" si="3"/>
        <v>40</v>
      </c>
      <c r="J20" t="str">
        <f t="shared" si="4"/>
        <v>Cloubrain</v>
      </c>
      <c r="K20" t="str">
        <f t="shared" si="5"/>
        <v>Cloubrain</v>
      </c>
      <c r="L20" t="s">
        <v>145</v>
      </c>
      <c r="M20">
        <f t="shared" si="6"/>
        <v>35</v>
      </c>
      <c r="N20" t="str">
        <f t="shared" si="7"/>
        <v>University of California, Berkeley</v>
      </c>
      <c r="O20" t="str">
        <f t="shared" si="8"/>
        <v>University of California, Berkeley</v>
      </c>
      <c r="P20" t="s">
        <v>19</v>
      </c>
    </row>
    <row r="21" spans="1:16" x14ac:dyDescent="0.25">
      <c r="A21" t="s">
        <v>115</v>
      </c>
      <c r="B21" t="s">
        <v>163</v>
      </c>
      <c r="C21" t="s">
        <v>13</v>
      </c>
      <c r="D21" t="s">
        <v>21</v>
      </c>
      <c r="E21" t="s">
        <v>11</v>
      </c>
      <c r="F21">
        <f t="shared" si="0"/>
        <v>4</v>
      </c>
      <c r="G21" t="str">
        <f t="shared" si="1"/>
        <v>CEO</v>
      </c>
      <c r="H21" t="str">
        <f t="shared" si="2"/>
        <v>CEO</v>
      </c>
      <c r="I21">
        <f t="shared" si="3"/>
        <v>51</v>
      </c>
      <c r="J21" t="str">
        <f t="shared" si="4"/>
        <v>Visage The Global Pet Recognition Company Inc.</v>
      </c>
      <c r="K21" t="str">
        <f t="shared" si="5"/>
        <v>Visage The Global Pet Recognition Company Inc.</v>
      </c>
      <c r="L21" t="s">
        <v>158</v>
      </c>
      <c r="M21">
        <f t="shared" si="6"/>
        <v>12</v>
      </c>
      <c r="N21" t="str">
        <f t="shared" si="7"/>
        <v>West Ferris</v>
      </c>
      <c r="O21" t="str">
        <f t="shared" si="8"/>
        <v>West Ferris</v>
      </c>
      <c r="P21" t="s">
        <v>14</v>
      </c>
    </row>
    <row r="22" spans="1:16" x14ac:dyDescent="0.25">
      <c r="A22" t="s">
        <v>120</v>
      </c>
      <c r="B22" t="s">
        <v>182</v>
      </c>
      <c r="C22" t="s">
        <v>73</v>
      </c>
      <c r="D22" t="s">
        <v>87</v>
      </c>
      <c r="E22" t="s">
        <v>94</v>
      </c>
      <c r="F22">
        <f t="shared" si="0"/>
        <v>35</v>
      </c>
      <c r="G22" t="str">
        <f t="shared" si="1"/>
        <v>Instrumentation &amp; Control Engineer</v>
      </c>
      <c r="H22" t="str">
        <f t="shared" si="2"/>
        <v>Instrumentation &amp; Control Engineer</v>
      </c>
      <c r="I22">
        <f t="shared" si="3"/>
        <v>46</v>
      </c>
      <c r="J22" t="str">
        <f t="shared" si="4"/>
        <v>ARCADIS-US</v>
      </c>
      <c r="K22" t="str">
        <f t="shared" si="5"/>
        <v>ARCADIS-US</v>
      </c>
      <c r="L22" t="s">
        <v>91</v>
      </c>
      <c r="M22">
        <f t="shared" si="6"/>
        <v>30</v>
      </c>
      <c r="N22" t="str">
        <f t="shared" si="7"/>
        <v>Indiana University South Bend</v>
      </c>
      <c r="O22" t="str">
        <f t="shared" si="8"/>
        <v>Indiana University South Bend</v>
      </c>
      <c r="P22" t="s">
        <v>74</v>
      </c>
    </row>
    <row r="23" spans="1:16" x14ac:dyDescent="0.25">
      <c r="A23" t="s">
        <v>122</v>
      </c>
      <c r="B23" t="s">
        <v>184</v>
      </c>
      <c r="C23" t="s">
        <v>40</v>
      </c>
      <c r="D23" t="s">
        <v>77</v>
      </c>
      <c r="E23" t="s">
        <v>31</v>
      </c>
      <c r="F23">
        <f t="shared" si="0"/>
        <v>11</v>
      </c>
      <c r="G23" t="str">
        <f t="shared" si="1"/>
        <v>Co-Founder</v>
      </c>
      <c r="H23" t="str">
        <f t="shared" si="2"/>
        <v>Co-Founder</v>
      </c>
      <c r="I23">
        <f t="shared" si="3"/>
        <v>27</v>
      </c>
      <c r="J23" t="str">
        <f t="shared" si="4"/>
        <v>VetCompare Inc.</v>
      </c>
      <c r="K23" t="str">
        <f t="shared" si="5"/>
        <v>VetCompare Inc.</v>
      </c>
      <c r="L23" t="s">
        <v>99</v>
      </c>
      <c r="M23">
        <f t="shared" si="6"/>
        <v>29</v>
      </c>
      <c r="N23" t="str">
        <f t="shared" si="7"/>
        <v>Kellogg School of Management</v>
      </c>
      <c r="O23" t="str">
        <f t="shared" si="8"/>
        <v>Kellogg School of Management</v>
      </c>
      <c r="P23" t="s">
        <v>41</v>
      </c>
    </row>
    <row r="24" spans="1:16" x14ac:dyDescent="0.25">
      <c r="A24" t="s">
        <v>121</v>
      </c>
      <c r="B24" t="s">
        <v>183</v>
      </c>
      <c r="C24" t="s">
        <v>59</v>
      </c>
      <c r="D24" t="s">
        <v>22</v>
      </c>
      <c r="E24" t="s">
        <v>28</v>
      </c>
      <c r="F24">
        <f t="shared" si="0"/>
        <v>11</v>
      </c>
      <c r="G24" t="str">
        <f t="shared" si="1"/>
        <v>Co-Founder</v>
      </c>
      <c r="H24" t="str">
        <f t="shared" si="2"/>
        <v>Co-Founder</v>
      </c>
      <c r="I24">
        <f t="shared" si="3"/>
        <v>24</v>
      </c>
      <c r="J24" t="str">
        <f t="shared" si="4"/>
        <v>Rentalutions</v>
      </c>
      <c r="K24" t="str">
        <f t="shared" si="5"/>
        <v>Rentalutions</v>
      </c>
      <c r="L24" t="s">
        <v>151</v>
      </c>
      <c r="M24">
        <f t="shared" si="6"/>
        <v>65</v>
      </c>
      <c r="N24" t="str">
        <f t="shared" si="7"/>
        <v>University of Illinois at Urbana-Champaign - College of Business</v>
      </c>
      <c r="O24" t="str">
        <f t="shared" si="8"/>
        <v>University of Illinois at Urbana-Champaign - College of Business</v>
      </c>
      <c r="P24" t="s">
        <v>60</v>
      </c>
    </row>
    <row r="25" spans="1:16" x14ac:dyDescent="0.25">
      <c r="A25" t="s">
        <v>123</v>
      </c>
      <c r="B25" t="s">
        <v>175</v>
      </c>
      <c r="C25" t="s">
        <v>156</v>
      </c>
      <c r="D25" t="s">
        <v>126</v>
      </c>
      <c r="E25" t="s">
        <v>155</v>
      </c>
      <c r="F25">
        <f t="shared" si="0"/>
        <v>37</v>
      </c>
      <c r="G25" t="str">
        <f t="shared" si="1"/>
        <v>Vice President of Product Management</v>
      </c>
      <c r="H25" t="str">
        <f t="shared" si="2"/>
        <v>Vice President of Product Management</v>
      </c>
      <c r="I25">
        <f t="shared" si="3"/>
        <v>72</v>
      </c>
      <c r="J25" t="str">
        <f t="shared" si="4"/>
        <v>Specialdeals.com (Now PayEVER.com)</v>
      </c>
      <c r="K25" t="str">
        <f t="shared" si="5"/>
        <v>Specialdeals.com (Now PayEVER.com)</v>
      </c>
      <c r="L25" t="s">
        <v>153</v>
      </c>
      <c r="M25">
        <f t="shared" si="6"/>
        <v>23</v>
      </c>
      <c r="N25" t="str">
        <f t="shared" si="7"/>
        <v>University of Waterloo</v>
      </c>
      <c r="O25" t="str">
        <f t="shared" si="8"/>
        <v>University of Waterloo</v>
      </c>
      <c r="P25" t="s">
        <v>157</v>
      </c>
    </row>
    <row r="26" spans="1:16" x14ac:dyDescent="0.25">
      <c r="A26" t="s">
        <v>124</v>
      </c>
      <c r="B26" t="s">
        <v>186</v>
      </c>
      <c r="C26" t="s">
        <v>23</v>
      </c>
      <c r="D26" t="s">
        <v>113</v>
      </c>
      <c r="E26" t="s">
        <v>29</v>
      </c>
      <c r="F26">
        <f t="shared" si="0"/>
        <v>11</v>
      </c>
      <c r="G26" t="str">
        <f t="shared" si="1"/>
        <v>Co-Founder</v>
      </c>
      <c r="H26" t="str">
        <f t="shared" si="2"/>
        <v>Co-Founder</v>
      </c>
      <c r="I26">
        <f t="shared" si="3"/>
        <v>21</v>
      </c>
      <c r="J26" t="str">
        <f t="shared" si="4"/>
        <v>StayTuned</v>
      </c>
      <c r="K26" t="str">
        <f t="shared" si="5"/>
        <v>StayTuned</v>
      </c>
      <c r="L26" t="s">
        <v>5</v>
      </c>
      <c r="M26">
        <f t="shared" si="6"/>
        <v>38</v>
      </c>
      <c r="N26" t="str">
        <f t="shared" si="7"/>
        <v>Bannari Amman Institute of Technology</v>
      </c>
      <c r="O26" t="str">
        <f t="shared" si="8"/>
        <v>Bannari Amman Institute of Technology</v>
      </c>
      <c r="P26" t="s">
        <v>24</v>
      </c>
    </row>
    <row r="27" spans="1:16" x14ac:dyDescent="0.25">
      <c r="A27" t="s">
        <v>125</v>
      </c>
      <c r="B27" t="s">
        <v>187</v>
      </c>
      <c r="C27" t="s">
        <v>61</v>
      </c>
      <c r="D27" t="s">
        <v>128</v>
      </c>
      <c r="E27" t="s">
        <v>52</v>
      </c>
      <c r="F27">
        <f t="shared" si="0"/>
        <v>11</v>
      </c>
      <c r="G27" t="str">
        <f t="shared" si="1"/>
        <v>Co-founder</v>
      </c>
      <c r="H27" t="str">
        <f t="shared" si="2"/>
        <v>Co-founder</v>
      </c>
      <c r="I27">
        <f t="shared" si="3"/>
        <v>16</v>
      </c>
      <c r="J27" t="str">
        <f t="shared" si="4"/>
        <v>root</v>
      </c>
      <c r="K27" t="str">
        <f t="shared" si="5"/>
        <v>root</v>
      </c>
      <c r="L27" t="s">
        <v>135</v>
      </c>
      <c r="M27">
        <f t="shared" si="6"/>
        <v>26</v>
      </c>
      <c r="N27" t="str">
        <f t="shared" si="7"/>
        <v>The Ohio State University</v>
      </c>
      <c r="O27" t="str">
        <f t="shared" si="8"/>
        <v>The Ohio State University</v>
      </c>
      <c r="P27" t="s">
        <v>62</v>
      </c>
    </row>
    <row r="28" spans="1:16" x14ac:dyDescent="0.25">
      <c r="A28" t="s">
        <v>129</v>
      </c>
      <c r="B28" t="s">
        <v>188</v>
      </c>
      <c r="C28" t="s">
        <v>83</v>
      </c>
      <c r="D28" t="s">
        <v>130</v>
      </c>
      <c r="E28" t="s">
        <v>82</v>
      </c>
      <c r="F28">
        <f t="shared" si="0"/>
        <v>16</v>
      </c>
      <c r="G28" t="str">
        <f t="shared" si="1"/>
        <v>Founder and CEO</v>
      </c>
      <c r="H28" t="str">
        <f t="shared" si="2"/>
        <v>Founder and CEO</v>
      </c>
      <c r="I28">
        <f t="shared" si="3"/>
        <v>26</v>
      </c>
      <c r="J28" t="str">
        <f t="shared" si="4"/>
        <v>AdviseHub</v>
      </c>
      <c r="K28" t="str">
        <f t="shared" si="5"/>
        <v>AdviseHub</v>
      </c>
      <c r="L28" t="s">
        <v>131</v>
      </c>
      <c r="M28">
        <f t="shared" si="6"/>
        <v>31</v>
      </c>
      <c r="N28" t="str">
        <f t="shared" si="7"/>
        <v>Stanford University Law School</v>
      </c>
      <c r="O28" t="str">
        <f t="shared" si="8"/>
        <v>Stanford University Law School</v>
      </c>
      <c r="P28" t="s">
        <v>84</v>
      </c>
    </row>
    <row r="29" spans="1:16" x14ac:dyDescent="0.25">
      <c r="A29" t="s">
        <v>133</v>
      </c>
      <c r="B29" t="s">
        <v>189</v>
      </c>
      <c r="C29" t="s">
        <v>34</v>
      </c>
      <c r="D29" t="s">
        <v>86</v>
      </c>
      <c r="E29" t="s">
        <v>160</v>
      </c>
      <c r="F29">
        <f t="shared" si="0"/>
        <v>46</v>
      </c>
      <c r="G29" t="str">
        <f t="shared" si="1"/>
        <v>Young Physician Section, Immediate-Past Chair</v>
      </c>
      <c r="H29" t="str">
        <f t="shared" si="2"/>
        <v>Young Physician Section, Immediate-Past Chair</v>
      </c>
      <c r="I29">
        <f t="shared" si="3"/>
        <v>75</v>
      </c>
      <c r="J29" t="str">
        <f t="shared" si="4"/>
        <v>American Medical Association</v>
      </c>
      <c r="K29" t="str">
        <f t="shared" si="5"/>
        <v>American Medical Association</v>
      </c>
      <c r="L29" t="s">
        <v>146</v>
      </c>
      <c r="M29">
        <f t="shared" si="6"/>
        <v>42</v>
      </c>
      <c r="N29" t="str">
        <f t="shared" si="7"/>
        <v>University of Colorado School of Medicine</v>
      </c>
      <c r="O29" t="str">
        <f t="shared" si="8"/>
        <v>University of Colorado School of Medicine</v>
      </c>
      <c r="P29" t="s">
        <v>35</v>
      </c>
    </row>
    <row r="30" spans="1:16" x14ac:dyDescent="0.25">
      <c r="A30" t="s">
        <v>139</v>
      </c>
      <c r="B30" t="s">
        <v>176</v>
      </c>
      <c r="C30" t="s">
        <v>38</v>
      </c>
      <c r="D30" t="s">
        <v>126</v>
      </c>
      <c r="E30" t="s">
        <v>30</v>
      </c>
      <c r="F30">
        <f t="shared" si="0"/>
        <v>11</v>
      </c>
      <c r="G30" t="str">
        <f t="shared" si="1"/>
        <v>Co-Founder</v>
      </c>
      <c r="H30" t="str">
        <f t="shared" si="2"/>
        <v>Co-Founder</v>
      </c>
      <c r="I30">
        <f t="shared" si="3"/>
        <v>27</v>
      </c>
      <c r="J30" t="str">
        <f t="shared" si="4"/>
        <v>StylePuzzle Inc</v>
      </c>
      <c r="K30" t="str">
        <f t="shared" si="5"/>
        <v>StylePuzzle Inc</v>
      </c>
      <c r="L30" t="s">
        <v>150</v>
      </c>
      <c r="M30">
        <f t="shared" si="6"/>
        <v>43</v>
      </c>
      <c r="N30" t="str">
        <f t="shared" si="7"/>
        <v>University of Illinois at Urbana-Champaign</v>
      </c>
      <c r="O30" t="str">
        <f t="shared" si="8"/>
        <v>University of Illinois at Urbana-Champaign</v>
      </c>
      <c r="P30" t="s">
        <v>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Sameer</dc:creator>
  <cp:keywords/>
  <dc:description/>
  <cp:lastModifiedBy>Sameer Tammana</cp:lastModifiedBy>
  <dcterms:created xsi:type="dcterms:W3CDTF">2014-08-19T18:24:59Z</dcterms:created>
  <dcterms:modified xsi:type="dcterms:W3CDTF">2014-08-21T16:42:32Z</dcterms:modified>
  <cp:category/>
</cp:coreProperties>
</file>