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meera\Desktop\"/>
    </mc:Choice>
  </mc:AlternateContent>
  <bookViews>
    <workbookView xWindow="0" yWindow="0" windowWidth="20490" windowHeight="7770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4" i="1" l="1"/>
  <c r="O5" i="1"/>
  <c r="O6" i="1"/>
  <c r="O7" i="1"/>
  <c r="O8" i="1"/>
  <c r="O9" i="1"/>
  <c r="O10" i="1"/>
  <c r="O11" i="1"/>
  <c r="O3" i="1"/>
  <c r="N11" i="1"/>
  <c r="N10" i="1"/>
  <c r="N9" i="1"/>
  <c r="N8" i="1"/>
  <c r="N7" i="1"/>
  <c r="N6" i="1"/>
  <c r="N5" i="1"/>
  <c r="N4" i="1"/>
  <c r="N3" i="1"/>
  <c r="M4" i="1"/>
  <c r="M5" i="1"/>
  <c r="M6" i="1"/>
  <c r="M7" i="1"/>
  <c r="M8" i="1"/>
  <c r="M9" i="1"/>
  <c r="M10" i="1"/>
  <c r="M11" i="1"/>
  <c r="M3" i="1"/>
  <c r="G6" i="1"/>
  <c r="G10" i="1"/>
  <c r="E4" i="1"/>
  <c r="G4" i="1" s="1"/>
  <c r="E5" i="1"/>
  <c r="G5" i="1" s="1"/>
  <c r="E6" i="1"/>
  <c r="E7" i="1"/>
  <c r="G7" i="1" s="1"/>
  <c r="E8" i="1"/>
  <c r="G8" i="1" s="1"/>
  <c r="E9" i="1"/>
  <c r="G9" i="1" s="1"/>
  <c r="E10" i="1"/>
  <c r="E11" i="1"/>
  <c r="G11" i="1" s="1"/>
  <c r="E3" i="1"/>
  <c r="G3" i="1" s="1"/>
</calcChain>
</file>

<file path=xl/sharedStrings.xml><?xml version="1.0" encoding="utf-8"?>
<sst xmlns="http://schemas.openxmlformats.org/spreadsheetml/2006/main" count="19" uniqueCount="15">
  <si>
    <t>TBT ALC</t>
  </si>
  <si>
    <t>BBT ALC</t>
  </si>
  <si>
    <t>Final vol</t>
  </si>
  <si>
    <t>Compound</t>
  </si>
  <si>
    <t>Comp rate</t>
  </si>
  <si>
    <t xml:space="preserve">Base beer </t>
  </si>
  <si>
    <t>DA water</t>
  </si>
  <si>
    <t>compound</t>
  </si>
  <si>
    <t>Actual comp rate</t>
  </si>
  <si>
    <t>Theoritical</t>
  </si>
  <si>
    <t>actual</t>
  </si>
  <si>
    <t xml:space="preserve">base beer </t>
  </si>
  <si>
    <t>random water</t>
  </si>
  <si>
    <t>basebeer cal</t>
  </si>
  <si>
    <t>Base Beer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</si>
</sst>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9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8"/>
  <sheetViews>
    <sheetView workbookViewId="0">
      <selection activeCell="N2" sqref="N2:O11"/>
    </sheetView>
  </sheetViews>
  <sheetFormatPr defaultRowHeight="15" x14ac:dyDescent="0.25"/>
  <cols>
    <col min="4" max="5" width="12" customWidth="1"/>
    <col min="6" max="6" width="11.28515625" customWidth="1"/>
    <col min="7" max="7" width="16" bestFit="1" customWidth="1"/>
    <col min="8" max="8" width="10.140625" bestFit="1" customWidth="1"/>
    <col min="10" max="10" width="14.7109375" customWidth="1"/>
    <col min="11" max="11" width="10.140625" bestFit="1" customWidth="1"/>
    <col min="14" max="14" width="14" customWidth="1"/>
    <col min="15" max="15" width="12.28515625" customWidth="1"/>
  </cols>
  <sheetData>
    <row r="1" spans="1:15" x14ac:dyDescent="0.25">
      <c r="A1" s="2" t="s">
        <v>9</v>
      </c>
      <c r="B1" s="2"/>
      <c r="C1" s="2"/>
      <c r="D1" s="2"/>
      <c r="E1" s="2"/>
      <c r="F1" s="2"/>
      <c r="G1" s="2"/>
      <c r="H1" s="2"/>
      <c r="I1" s="2"/>
      <c r="K1" s="2" t="s">
        <v>10</v>
      </c>
      <c r="L1" s="2"/>
    </row>
    <row r="2" spans="1:15" x14ac:dyDescent="0.25">
      <c r="A2" t="s">
        <v>0</v>
      </c>
      <c r="B2" t="s">
        <v>1</v>
      </c>
      <c r="C2" t="s">
        <v>2</v>
      </c>
      <c r="D2" t="s">
        <v>3</v>
      </c>
      <c r="E2" t="s">
        <v>7</v>
      </c>
      <c r="F2" t="s">
        <v>4</v>
      </c>
      <c r="G2" t="s">
        <v>8</v>
      </c>
      <c r="H2" t="s">
        <v>5</v>
      </c>
      <c r="I2" t="s">
        <v>6</v>
      </c>
      <c r="K2" t="s">
        <v>11</v>
      </c>
      <c r="L2" t="s">
        <v>6</v>
      </c>
      <c r="M2" s="6">
        <v>0.5</v>
      </c>
      <c r="N2" s="1" t="s">
        <v>12</v>
      </c>
      <c r="O2" t="s">
        <v>13</v>
      </c>
    </row>
    <row r="3" spans="1:15" x14ac:dyDescent="0.25">
      <c r="A3" s="4">
        <v>9.65</v>
      </c>
      <c r="B3" s="4">
        <v>8.8000000000000007</v>
      </c>
      <c r="C3" s="4">
        <v>1005</v>
      </c>
      <c r="D3" s="4">
        <v>4.4000000000000004</v>
      </c>
      <c r="E3" s="4">
        <f>D3*1150</f>
        <v>5060</v>
      </c>
      <c r="F3" s="4">
        <v>5</v>
      </c>
      <c r="G3" s="5">
        <f>E3/C3</f>
        <v>5.0348258706467659</v>
      </c>
      <c r="J3" s="4"/>
      <c r="K3" s="4">
        <v>916.5</v>
      </c>
      <c r="L3" s="4">
        <v>49.2</v>
      </c>
      <c r="M3">
        <f>L3-(L3*0.5)</f>
        <v>24.6</v>
      </c>
      <c r="N3" s="3">
        <f>M3-(M3*0.59)</f>
        <v>10.086000000000002</v>
      </c>
      <c r="O3">
        <f>C3-(D3*9)-N3</f>
        <v>955.31399999999996</v>
      </c>
    </row>
    <row r="4" spans="1:15" x14ac:dyDescent="0.25">
      <c r="A4" s="4">
        <v>9.58</v>
      </c>
      <c r="B4" s="4">
        <v>8.8000000000000007</v>
      </c>
      <c r="C4" s="4">
        <v>1331</v>
      </c>
      <c r="D4" s="4">
        <v>5.9</v>
      </c>
      <c r="E4" s="4">
        <f t="shared" ref="E4:E11" si="0">D4*1150</f>
        <v>6785</v>
      </c>
      <c r="F4" s="4">
        <v>5</v>
      </c>
      <c r="G4" s="5">
        <f t="shared" ref="G4:G11" si="1">E4/C4</f>
        <v>5.0976709241172049</v>
      </c>
      <c r="J4" s="4"/>
      <c r="K4" s="4">
        <v>1240.0999999999999</v>
      </c>
      <c r="L4" s="4">
        <v>57.1</v>
      </c>
      <c r="M4">
        <f t="shared" ref="M4:N11" si="2">L4-(L4*0.5)</f>
        <v>28.55</v>
      </c>
      <c r="N4" s="3">
        <f>M4-(M4*0.63)</f>
        <v>10.563500000000001</v>
      </c>
      <c r="O4">
        <f t="shared" ref="O4:O11" si="3">C4-(D4*9)-N4</f>
        <v>1267.3365000000001</v>
      </c>
    </row>
    <row r="5" spans="1:15" x14ac:dyDescent="0.25">
      <c r="A5" s="4">
        <v>9.39</v>
      </c>
      <c r="B5" s="4">
        <v>8.8000000000000007</v>
      </c>
      <c r="C5" s="4">
        <v>1344</v>
      </c>
      <c r="D5" s="4">
        <v>5.9</v>
      </c>
      <c r="E5" s="4">
        <f t="shared" si="0"/>
        <v>6785</v>
      </c>
      <c r="F5" s="4">
        <v>5</v>
      </c>
      <c r="G5" s="5">
        <f t="shared" si="1"/>
        <v>5.0483630952380949</v>
      </c>
      <c r="J5" s="4"/>
      <c r="K5" s="4">
        <v>1265.2</v>
      </c>
      <c r="L5" s="4">
        <v>32</v>
      </c>
      <c r="M5">
        <f t="shared" si="2"/>
        <v>16</v>
      </c>
      <c r="N5" s="3">
        <f>M5-(M5*0.52)</f>
        <v>7.68</v>
      </c>
      <c r="O5">
        <f t="shared" si="3"/>
        <v>1283.22</v>
      </c>
    </row>
    <row r="6" spans="1:15" x14ac:dyDescent="0.25">
      <c r="A6" s="4">
        <v>9.51</v>
      </c>
      <c r="B6" s="4">
        <v>8.8000000000000007</v>
      </c>
      <c r="C6" s="4">
        <v>634</v>
      </c>
      <c r="D6" s="4">
        <v>2.8</v>
      </c>
      <c r="E6" s="4">
        <f t="shared" si="0"/>
        <v>3220</v>
      </c>
      <c r="F6" s="4">
        <v>5</v>
      </c>
      <c r="G6" s="5">
        <f t="shared" si="1"/>
        <v>5.0788643533123032</v>
      </c>
      <c r="J6" s="4"/>
      <c r="K6" s="4">
        <v>601.5</v>
      </c>
      <c r="L6" s="4">
        <v>23.1</v>
      </c>
      <c r="M6">
        <f t="shared" si="2"/>
        <v>11.55</v>
      </c>
      <c r="N6" s="3">
        <f>M6-(M6*0.62)</f>
        <v>4.3890000000000002</v>
      </c>
      <c r="O6">
        <f t="shared" si="3"/>
        <v>604.41099999999994</v>
      </c>
    </row>
    <row r="7" spans="1:15" x14ac:dyDescent="0.25">
      <c r="A7" s="4">
        <v>9.73</v>
      </c>
      <c r="B7" s="4">
        <v>8.8000000000000007</v>
      </c>
      <c r="C7" s="4">
        <v>1329</v>
      </c>
      <c r="D7" s="4">
        <v>5.9</v>
      </c>
      <c r="E7" s="4">
        <f t="shared" si="0"/>
        <v>6785</v>
      </c>
      <c r="F7" s="4">
        <v>5</v>
      </c>
      <c r="G7" s="5">
        <f t="shared" si="1"/>
        <v>5.105342362678706</v>
      </c>
      <c r="J7" s="4"/>
      <c r="K7" s="4">
        <v>1221</v>
      </c>
      <c r="L7" s="4">
        <v>76.2</v>
      </c>
      <c r="M7">
        <f t="shared" si="2"/>
        <v>38.1</v>
      </c>
      <c r="N7" s="3">
        <f>M7-(M7*0.57)</f>
        <v>16.383000000000003</v>
      </c>
      <c r="O7">
        <f t="shared" si="3"/>
        <v>1259.5170000000001</v>
      </c>
    </row>
    <row r="8" spans="1:15" x14ac:dyDescent="0.25">
      <c r="A8" s="4">
        <v>10.199999999999999</v>
      </c>
      <c r="B8" s="4">
        <v>8.8000000000000007</v>
      </c>
      <c r="C8" s="4">
        <v>1327</v>
      </c>
      <c r="D8" s="4">
        <v>5.9</v>
      </c>
      <c r="E8" s="4">
        <f t="shared" si="0"/>
        <v>6785</v>
      </c>
      <c r="F8" s="4">
        <v>5</v>
      </c>
      <c r="G8" s="5">
        <f t="shared" si="1"/>
        <v>5.1130369253956296</v>
      </c>
      <c r="J8" s="4"/>
      <c r="K8" s="4">
        <v>1164.7</v>
      </c>
      <c r="L8" s="4">
        <v>132.5</v>
      </c>
      <c r="M8">
        <f t="shared" si="2"/>
        <v>66.25</v>
      </c>
      <c r="N8" s="3">
        <f>M8-(M8*0.56)</f>
        <v>29.15</v>
      </c>
      <c r="O8">
        <f t="shared" si="3"/>
        <v>1244.75</v>
      </c>
    </row>
    <row r="9" spans="1:15" x14ac:dyDescent="0.25">
      <c r="A9" s="4">
        <v>9.61</v>
      </c>
      <c r="B9" s="4">
        <v>8.8000000000000007</v>
      </c>
      <c r="C9" s="4">
        <v>1345</v>
      </c>
      <c r="D9" s="4">
        <v>5.9</v>
      </c>
      <c r="E9" s="4">
        <f t="shared" si="0"/>
        <v>6785</v>
      </c>
      <c r="F9" s="4">
        <v>5</v>
      </c>
      <c r="G9" s="5">
        <f t="shared" si="1"/>
        <v>5.044609665427509</v>
      </c>
      <c r="J9" s="4"/>
      <c r="K9" s="4">
        <v>1237.5</v>
      </c>
      <c r="L9" s="4">
        <v>59.7</v>
      </c>
      <c r="M9">
        <f t="shared" si="2"/>
        <v>29.85</v>
      </c>
      <c r="N9" s="3">
        <f>M9-(M9*0.35)</f>
        <v>19.402500000000003</v>
      </c>
      <c r="O9">
        <f t="shared" si="3"/>
        <v>1272.4975000000002</v>
      </c>
    </row>
    <row r="10" spans="1:15" x14ac:dyDescent="0.25">
      <c r="A10" s="4">
        <v>9.61</v>
      </c>
      <c r="B10" s="4">
        <v>8.8000000000000007</v>
      </c>
      <c r="C10" s="4">
        <v>638</v>
      </c>
      <c r="D10" s="4">
        <v>2.8</v>
      </c>
      <c r="E10" s="4">
        <f t="shared" si="0"/>
        <v>3220</v>
      </c>
      <c r="F10" s="4">
        <v>5</v>
      </c>
      <c r="G10" s="5">
        <f t="shared" si="1"/>
        <v>5.0470219435736681</v>
      </c>
      <c r="J10" s="4"/>
      <c r="K10" s="4">
        <v>595.79999999999995</v>
      </c>
      <c r="L10" s="4">
        <v>28.7</v>
      </c>
      <c r="M10">
        <f t="shared" si="2"/>
        <v>14.35</v>
      </c>
      <c r="N10" s="3">
        <f>M10-(M10*0.22)</f>
        <v>11.193</v>
      </c>
      <c r="O10">
        <f t="shared" si="3"/>
        <v>601.60699999999997</v>
      </c>
    </row>
    <row r="11" spans="1:15" x14ac:dyDescent="0.25">
      <c r="A11" s="4">
        <v>9.5500000000000007</v>
      </c>
      <c r="B11" s="4">
        <v>8.8000000000000007</v>
      </c>
      <c r="C11" s="4">
        <v>1338</v>
      </c>
      <c r="D11" s="4">
        <v>5.9</v>
      </c>
      <c r="E11" s="4">
        <f t="shared" si="0"/>
        <v>6785</v>
      </c>
      <c r="F11" s="4">
        <v>5</v>
      </c>
      <c r="G11" s="5">
        <f t="shared" si="1"/>
        <v>5.0710014947683106</v>
      </c>
      <c r="J11" s="4"/>
      <c r="K11" s="4">
        <v>1244</v>
      </c>
      <c r="L11" s="4">
        <v>53.2</v>
      </c>
      <c r="M11">
        <f t="shared" si="2"/>
        <v>26.6</v>
      </c>
      <c r="N11" s="3">
        <f>M11-(M11*0.44)</f>
        <v>14.896000000000001</v>
      </c>
      <c r="O11">
        <f t="shared" si="3"/>
        <v>1270.0040000000001</v>
      </c>
    </row>
    <row r="30" spans="3:3" x14ac:dyDescent="0.25">
      <c r="C30">
        <v>8.73</v>
      </c>
    </row>
    <row r="31" spans="3:3" x14ac:dyDescent="0.25">
      <c r="C31">
        <v>8.65</v>
      </c>
    </row>
    <row r="32" spans="3:3" x14ac:dyDescent="0.25">
      <c r="C32">
        <v>8.61</v>
      </c>
    </row>
    <row r="33" spans="3:3" x14ac:dyDescent="0.25">
      <c r="C33">
        <v>8.67</v>
      </c>
    </row>
    <row r="34" spans="3:3" x14ac:dyDescent="0.25">
      <c r="C34">
        <v>8.7100000000000009</v>
      </c>
    </row>
    <row r="35" spans="3:3" x14ac:dyDescent="0.25">
      <c r="C35">
        <v>8.7899999999999991</v>
      </c>
    </row>
    <row r="36" spans="3:3" x14ac:dyDescent="0.25">
      <c r="C36">
        <v>8.7799999999999994</v>
      </c>
    </row>
    <row r="37" spans="3:3" x14ac:dyDescent="0.25">
      <c r="C37">
        <v>8.77</v>
      </c>
    </row>
    <row r="38" spans="3:3" x14ac:dyDescent="0.25">
      <c r="C38">
        <v>8.6300000000000008</v>
      </c>
    </row>
  </sheetData>
  <mergeCells count="2">
    <mergeCell ref="A1:I1"/>
    <mergeCell ref="K1:L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J8" sqref="J8"/>
    </sheetView>
  </sheetViews>
  <sheetFormatPr defaultRowHeight="15" x14ac:dyDescent="0.25"/>
  <cols>
    <col min="3" max="3" width="13.5703125" bestFit="1" customWidth="1"/>
    <col min="4" max="4" width="12.140625" bestFit="1" customWidth="1"/>
  </cols>
  <sheetData>
    <row r="1" spans="1:4" x14ac:dyDescent="0.25">
      <c r="A1" t="s">
        <v>0</v>
      </c>
      <c r="B1" t="s">
        <v>2</v>
      </c>
      <c r="C1" t="s">
        <v>6</v>
      </c>
      <c r="D1" t="s">
        <v>14</v>
      </c>
    </row>
    <row r="2" spans="1:4" x14ac:dyDescent="0.25">
      <c r="A2" s="4">
        <v>9.65</v>
      </c>
      <c r="B2" s="4">
        <v>1005</v>
      </c>
      <c r="C2" s="7">
        <v>10.086000000000002</v>
      </c>
      <c r="D2" s="7">
        <v>955.31399999999996</v>
      </c>
    </row>
    <row r="3" spans="1:4" x14ac:dyDescent="0.25">
      <c r="A3" s="4">
        <v>9.58</v>
      </c>
      <c r="B3" s="4">
        <v>1331</v>
      </c>
      <c r="C3" s="7">
        <v>10.563500000000001</v>
      </c>
      <c r="D3" s="7">
        <v>1267.3365000000001</v>
      </c>
    </row>
    <row r="4" spans="1:4" x14ac:dyDescent="0.25">
      <c r="A4" s="4">
        <v>9.39</v>
      </c>
      <c r="B4" s="4">
        <v>1344</v>
      </c>
      <c r="C4" s="7">
        <v>7.68</v>
      </c>
      <c r="D4" s="7">
        <v>1283.22</v>
      </c>
    </row>
    <row r="5" spans="1:4" x14ac:dyDescent="0.25">
      <c r="A5" s="4">
        <v>9.51</v>
      </c>
      <c r="B5" s="4">
        <v>634</v>
      </c>
      <c r="C5" s="7">
        <v>4.3890000000000002</v>
      </c>
      <c r="D5" s="7">
        <v>604.41099999999994</v>
      </c>
    </row>
    <row r="6" spans="1:4" x14ac:dyDescent="0.25">
      <c r="A6" s="4">
        <v>9.73</v>
      </c>
      <c r="B6" s="4">
        <v>1329</v>
      </c>
      <c r="C6" s="7">
        <v>16.383000000000003</v>
      </c>
      <c r="D6" s="7">
        <v>1259.5170000000001</v>
      </c>
    </row>
    <row r="7" spans="1:4" x14ac:dyDescent="0.25">
      <c r="A7" s="4">
        <v>10.199999999999999</v>
      </c>
      <c r="B7" s="4">
        <v>1327</v>
      </c>
      <c r="C7" s="7">
        <v>29.15</v>
      </c>
      <c r="D7" s="7">
        <v>1244.75</v>
      </c>
    </row>
    <row r="8" spans="1:4" x14ac:dyDescent="0.25">
      <c r="A8" s="4">
        <v>9.61</v>
      </c>
      <c r="B8" s="4">
        <v>1345</v>
      </c>
      <c r="C8" s="7">
        <v>19.402500000000003</v>
      </c>
      <c r="D8" s="7">
        <v>1272.4975000000002</v>
      </c>
    </row>
    <row r="9" spans="1:4" x14ac:dyDescent="0.25">
      <c r="A9" s="4">
        <v>9.61</v>
      </c>
      <c r="B9" s="4">
        <v>638</v>
      </c>
      <c r="C9" s="7">
        <v>11.193</v>
      </c>
      <c r="D9" s="7">
        <v>601.60699999999997</v>
      </c>
    </row>
    <row r="10" spans="1:4" x14ac:dyDescent="0.25">
      <c r="A10" s="4">
        <v>9.5500000000000007</v>
      </c>
      <c r="B10" s="4">
        <v>1338</v>
      </c>
      <c r="C10" s="7">
        <v>14.896000000000001</v>
      </c>
      <c r="D10" s="7">
        <v>1270.0040000000001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Sameera</dc:creator>
  <cp:lastModifiedBy>Sameera</cp:lastModifiedBy>
  <dcterms:created xsi:type="dcterms:W3CDTF">2021-03-01T11:26:35Z</dcterms:created>
  <dcterms:modified xsi:type="dcterms:W3CDTF">2021-03-01T12:18:15Z</dcterms:modified>
</cp:coreProperties>
</file>