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AISHNAVI\Desktop\ADVANCE EXCEL FULL\Coach x excel\Assignment\Assignments\"/>
    </mc:Choice>
  </mc:AlternateContent>
  <xr:revisionPtr revIDLastSave="0" documentId="13_ncr:1_{7DB3E14D-7DA5-4AE1-B882-C5872D84D1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blem" sheetId="5" r:id="rId1"/>
    <sheet name="Solution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E116" i="6"/>
  <c r="D68" i="5"/>
  <c r="D69" i="5"/>
  <c r="D70" i="5"/>
  <c r="D71" i="5"/>
  <c r="D72" i="5"/>
  <c r="D73" i="5"/>
  <c r="D74" i="5"/>
  <c r="D75" i="5"/>
  <c r="D76" i="5"/>
  <c r="D77" i="5"/>
  <c r="D78" i="5"/>
  <c r="D67" i="5"/>
  <c r="D48" i="5"/>
  <c r="D49" i="5"/>
  <c r="D50" i="5"/>
  <c r="D51" i="5"/>
  <c r="D52" i="5"/>
  <c r="D47" i="5"/>
  <c r="F38" i="5"/>
  <c r="F39" i="5"/>
  <c r="F40" i="5"/>
  <c r="F41" i="5"/>
  <c r="F42" i="5"/>
  <c r="F37" i="5"/>
  <c r="F37" i="6"/>
  <c r="D68" i="6"/>
  <c r="D69" i="6"/>
  <c r="D70" i="6"/>
  <c r="D71" i="6"/>
  <c r="D28" i="5"/>
  <c r="D29" i="5"/>
  <c r="D30" i="5"/>
  <c r="D31" i="5"/>
  <c r="D32" i="5"/>
  <c r="D27" i="5"/>
  <c r="D27" i="6"/>
  <c r="C101" i="5"/>
  <c r="E38" i="5"/>
  <c r="E39" i="5"/>
  <c r="E40" i="5"/>
  <c r="E41" i="5"/>
  <c r="E42" i="5"/>
  <c r="E37" i="5"/>
  <c r="D18" i="5"/>
  <c r="D19" i="5"/>
  <c r="D20" i="5"/>
  <c r="D21" i="5"/>
  <c r="D22" i="5"/>
  <c r="D17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E37" i="6"/>
  <c r="D32" i="6"/>
  <c r="D31" i="6"/>
  <c r="D30" i="6"/>
  <c r="D29" i="6"/>
  <c r="D28" i="6"/>
  <c r="F12" i="6"/>
  <c r="G12" i="6"/>
  <c r="E12" i="6"/>
  <c r="F11" i="6"/>
  <c r="G11" i="6"/>
  <c r="E11" i="6"/>
  <c r="F10" i="6"/>
  <c r="G10" i="6"/>
  <c r="E10" i="6"/>
  <c r="F9" i="6"/>
  <c r="G9" i="6"/>
  <c r="E9" i="6"/>
  <c r="F8" i="6"/>
  <c r="G8" i="6"/>
  <c r="E8" i="6"/>
  <c r="F7" i="6"/>
  <c r="G7" i="6"/>
  <c r="E7" i="6"/>
  <c r="C67" i="6"/>
  <c r="D67" i="6"/>
  <c r="C71" i="6"/>
  <c r="C70" i="6"/>
  <c r="C69" i="6"/>
  <c r="C6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<sst xmlns="http://schemas.openxmlformats.org/spreadsheetml/2006/main" count="329" uniqueCount="77">
  <si>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</si>
  <si>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</si>
  <si>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</si>
  <si>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</si>
  <si>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</si>
  <si>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</si>
  <si>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</si>
  <si>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</si>
  <si>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</si>
  <si>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</si>
  <si>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</si>
  <si>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</si>
  <si>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</si>
  <si>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</si>
  <si>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</si>
  <si>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</si>
  <si>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</si>
  <si>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</si>
  <si>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</si>
  <si>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</si>
  <si>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</si>
  <si>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</si>
  <si>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</si>
  <si>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</si>
  <si>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</si>
  <si>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</si>
  <si>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</si>
  <si>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</si>
  <si>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</si>
  <si>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</si>
  <si>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</si>
  <si>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</si>
  <si>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</si>
  <si>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</si>
  <si>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</si>
  <si>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</si>
  <si>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</si>
  <si>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</si>
  <si>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</si>
  <si>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</si>
  <si>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</si>
  <si>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</si>
  <si>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</si>
  <si>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</si>
  <si>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</si>
  <si>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</si>
  <si>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</si>
  <si>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</si>
  <si>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</si>
  <si>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</si>
  <si>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</si>
  <si>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</si>
  <si>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</si>
  <si>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</si>
  <si>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</si>
  <si>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</si>
  <si>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</si>
  <si>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</si>
  <si>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</si>
  <si>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</si>
  <si>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</si>
  <si>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</si>
  <si>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</si>
  <si>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</si>
  <si>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</si>
  <si>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</si>
  <si>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Mary</t>
  </si>
  <si>
    <t>Elizabeth</t>
  </si>
  <si>
    <t>James</t>
  </si>
  <si>
    <t>Yvone</t>
  </si>
  <si>
    <t>Jackson</t>
  </si>
  <si>
    <t>Van</t>
  </si>
  <si>
    <t>Garcia</t>
  </si>
  <si>
    <t>Smith</t>
  </si>
  <si>
    <t>Harper</t>
  </si>
  <si>
    <t>Basten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</si>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</sst>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 &quot;₹&quot;\ * #,##0.00_ ;_ &quot;₹&quot;\ * \-#,##0.00_ ;_ &quot;₹&quot;\ * &quot;-&quot;??_ ;_ @_ 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  <numFmt numFmtId="170" formatCode="[$$-2809]#,##0"/>
    <numFmt numFmtId="171" formatCode="[$$-409]#,##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170" fontId="1" fillId="0" borderId="1" xfId="0" applyNumberFormat="1" applyFont="1" applyBorder="1" applyAlignment="1">
      <alignment vertical="center"/>
    </xf>
    <xf numFmtId="171" fontId="1" fillId="0" borderId="1" xfId="0" applyNumberFormat="1" applyFont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7" borderId="1" xfId="0" applyNumberFormat="1" applyFont="1" applyFill="1" applyBorder="1" applyAlignment="1">
      <alignment vertical="center"/>
    </xf>
    <xf numFmtId="44" fontId="1" fillId="0" borderId="0" xfId="0" applyNumberFormat="1" applyFont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55" workbookViewId="0">
      <selection activeCell="A55" sqref="A55"/>
    </sheetView>
  </sheetViews>
  <sheetFormatPr defaultColWidth="9.1796875" defaultRowHeight="20.149999999999999" customHeight="1" x14ac:dyDescent="0.35"/>
  <cols>
    <col min="1" max="1" width="3.7265625" style="1" customWidth="1"/>
    <col min="2" max="2" width="24.81640625" style="1" bestFit="1" customWidth="1"/>
    <col min="3" max="3" width="16" style="1" customWidth="1"/>
    <col min="4" max="4" width="16.81640625" style="1" bestFit="1" customWidth="1"/>
    <col min="5" max="5" width="13.1796875" style="1" bestFit="1" customWidth="1"/>
    <col min="6" max="6" width="19.81640625" style="1" bestFit="1" customWidth="1"/>
    <col min="7" max="7" width="15.54296875" style="1" bestFit="1" customWidth="1"/>
    <col min="8" max="8" width="40.54296875" style="1" customWidth="1"/>
    <col min="9" max="9" width="15" style="1" bestFit="1" customWidth="1"/>
    <col min="10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0" ht="20.149999999999999" customHeight="1" thickBot="1" x14ac:dyDescent="0.4">
      <c r="B2" s="28" t="s">
        <v>65</v>
      </c>
      <c r="C2" s="28"/>
      <c r="D2" s="28"/>
      <c r="E2" s="28"/>
      <c r="F2" s="28"/>
      <c r="G2" s="28"/>
    </row>
    <row r="3" spans="2:10" ht="20.149999999999999" customHeight="1" thickTop="1" x14ac:dyDescent="0.35"/>
    <row r="4" spans="2:10" ht="20.149999999999999" customHeight="1" x14ac:dyDescent="0.35">
      <c r="B4" s="25" t="s">
        <v>59</v>
      </c>
      <c r="C4" s="26"/>
      <c r="D4" s="26"/>
      <c r="E4" s="26"/>
      <c r="F4" s="26"/>
      <c r="G4" s="27"/>
    </row>
    <row r="6" spans="2:10" ht="20.149999999999999" customHeight="1" x14ac:dyDescent="0.3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49999999999999" customHeight="1" x14ac:dyDescent="0.35">
      <c r="B7" s="3" t="s">
        <v>4</v>
      </c>
      <c r="C7" s="3">
        <v>65</v>
      </c>
      <c r="D7" s="3">
        <v>78</v>
      </c>
      <c r="E7" s="3">
        <f>SUM(C7:D7)</f>
        <v>143</v>
      </c>
      <c r="F7" s="3">
        <f>AVERAGE(C7:D7)</f>
        <v>71.5</v>
      </c>
      <c r="G7" s="3" t="str">
        <f>IF(F7&gt;60,"A","B")</f>
        <v>A</v>
      </c>
    </row>
    <row r="8" spans="2:10" ht="20.149999999999999" customHeight="1" x14ac:dyDescent="0.35">
      <c r="B8" s="3" t="s">
        <v>5</v>
      </c>
      <c r="C8" s="3">
        <v>57</v>
      </c>
      <c r="D8" s="3">
        <v>52</v>
      </c>
      <c r="E8" s="3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IF(F8&gt;60,"A","B")</f>
        <v>B</v>
      </c>
      <c r="J8" s="2"/>
    </row>
    <row r="9" spans="2:10" ht="20.149999999999999" customHeight="1" x14ac:dyDescent="0.3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49999999999999" customHeight="1" x14ac:dyDescent="0.3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49999999999999" customHeight="1" x14ac:dyDescent="0.3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49999999999999" customHeight="1" x14ac:dyDescent="0.3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49999999999999" customHeight="1" x14ac:dyDescent="0.35">
      <c r="J13" s="2"/>
    </row>
    <row r="14" spans="2:10" ht="20.149999999999999" customHeight="1" x14ac:dyDescent="0.35">
      <c r="B14" s="29" t="s">
        <v>57</v>
      </c>
      <c r="C14" s="30"/>
      <c r="D14" s="30"/>
      <c r="E14" s="30"/>
      <c r="F14" s="30"/>
      <c r="G14" s="31"/>
      <c r="J14" s="2"/>
    </row>
    <row r="15" spans="2:10" ht="20.149999999999999" customHeight="1" x14ac:dyDescent="0.35">
      <c r="J15" s="2"/>
    </row>
    <row r="16" spans="2:10" ht="20.149999999999999" customHeight="1" x14ac:dyDescent="0.3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49999999999999" customHeight="1" x14ac:dyDescent="0.35">
      <c r="B17" s="3" t="s">
        <v>4</v>
      </c>
      <c r="C17" s="3" t="s">
        <v>15</v>
      </c>
      <c r="D17" s="15">
        <f>VLOOKUP(C17,$F$17:$G$22,2,0)</f>
        <v>3250</v>
      </c>
      <c r="F17" s="3" t="s">
        <v>15</v>
      </c>
      <c r="G17" s="5">
        <v>3250</v>
      </c>
      <c r="I17" s="9"/>
    </row>
    <row r="18" spans="2:9" ht="20.149999999999999" customHeight="1" x14ac:dyDescent="0.35">
      <c r="B18" s="3" t="s">
        <v>5</v>
      </c>
      <c r="C18" s="3" t="s">
        <v>14</v>
      </c>
      <c r="D18" s="1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49999999999999" customHeight="1" x14ac:dyDescent="0.35">
      <c r="B19" s="3" t="s">
        <v>6</v>
      </c>
      <c r="C19" s="3" t="s">
        <v>16</v>
      </c>
      <c r="D19" s="15">
        <f t="shared" si="3"/>
        <v>2984</v>
      </c>
      <c r="F19" s="3" t="s">
        <v>16</v>
      </c>
      <c r="G19" s="5">
        <v>2984</v>
      </c>
    </row>
    <row r="20" spans="2:9" ht="20.149999999999999" customHeight="1" x14ac:dyDescent="0.35">
      <c r="B20" s="3" t="s">
        <v>7</v>
      </c>
      <c r="C20" s="3" t="s">
        <v>17</v>
      </c>
      <c r="D20" s="15">
        <f t="shared" si="3"/>
        <v>3320</v>
      </c>
      <c r="F20" s="3" t="s">
        <v>17</v>
      </c>
      <c r="G20" s="5">
        <v>3320</v>
      </c>
    </row>
    <row r="21" spans="2:9" ht="20.149999999999999" customHeight="1" x14ac:dyDescent="0.35">
      <c r="B21" s="3" t="s">
        <v>8</v>
      </c>
      <c r="C21" s="3" t="s">
        <v>18</v>
      </c>
      <c r="D21" s="15">
        <f t="shared" si="3"/>
        <v>2458</v>
      </c>
      <c r="F21" s="3" t="s">
        <v>18</v>
      </c>
      <c r="G21" s="5">
        <v>2458</v>
      </c>
    </row>
    <row r="22" spans="2:9" ht="20.149999999999999" customHeight="1" x14ac:dyDescent="0.35">
      <c r="B22" s="3" t="s">
        <v>9</v>
      </c>
      <c r="C22" s="3" t="s">
        <v>19</v>
      </c>
      <c r="D22" s="15">
        <f t="shared" si="3"/>
        <v>3300</v>
      </c>
      <c r="F22" s="3" t="s">
        <v>19</v>
      </c>
      <c r="G22" s="5">
        <v>3300</v>
      </c>
    </row>
    <row r="24" spans="2:9" ht="20.149999999999999" customHeight="1" x14ac:dyDescent="0.35">
      <c r="B24" s="25" t="s">
        <v>58</v>
      </c>
      <c r="C24" s="26"/>
      <c r="D24" s="26"/>
      <c r="E24" s="26"/>
      <c r="F24" s="26"/>
      <c r="G24" s="27"/>
    </row>
    <row r="26" spans="2:9" ht="20.149999999999999" customHeight="1" x14ac:dyDescent="0.3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49999999999999" customHeight="1" x14ac:dyDescent="0.35">
      <c r="B27" s="3" t="s">
        <v>4</v>
      </c>
      <c r="C27" s="3" t="s">
        <v>15</v>
      </c>
      <c r="D27" s="16">
        <f>INDEX($F$27:$F$32,MATCH(C27,$G$27:$G$32,0))</f>
        <v>3250</v>
      </c>
      <c r="F27" s="5">
        <v>3250</v>
      </c>
      <c r="G27" s="3" t="s">
        <v>15</v>
      </c>
    </row>
    <row r="28" spans="2:9" ht="20.149999999999999" customHeight="1" x14ac:dyDescent="0.35">
      <c r="B28" s="3" t="s">
        <v>5</v>
      </c>
      <c r="C28" s="3" t="s">
        <v>14</v>
      </c>
      <c r="D28" s="16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49999999999999" customHeight="1" x14ac:dyDescent="0.35">
      <c r="B29" s="3" t="s">
        <v>6</v>
      </c>
      <c r="C29" s="3" t="s">
        <v>16</v>
      </c>
      <c r="D29" s="16">
        <f t="shared" si="4"/>
        <v>2984</v>
      </c>
      <c r="F29" s="5">
        <v>2984</v>
      </c>
      <c r="G29" s="3" t="s">
        <v>16</v>
      </c>
    </row>
    <row r="30" spans="2:9" ht="20.149999999999999" customHeight="1" x14ac:dyDescent="0.35">
      <c r="B30" s="3" t="s">
        <v>7</v>
      </c>
      <c r="C30" s="3" t="s">
        <v>17</v>
      </c>
      <c r="D30" s="16">
        <f t="shared" si="4"/>
        <v>3320</v>
      </c>
      <c r="F30" s="5">
        <v>3320</v>
      </c>
      <c r="G30" s="3" t="s">
        <v>17</v>
      </c>
    </row>
    <row r="31" spans="2:9" ht="20.149999999999999" customHeight="1" x14ac:dyDescent="0.35">
      <c r="B31" s="3" t="s">
        <v>8</v>
      </c>
      <c r="C31" s="3" t="s">
        <v>18</v>
      </c>
      <c r="D31" s="16">
        <f t="shared" si="4"/>
        <v>2458</v>
      </c>
      <c r="F31" s="5">
        <v>2458</v>
      </c>
      <c r="G31" s="3" t="s">
        <v>18</v>
      </c>
    </row>
    <row r="32" spans="2:9" ht="20.149999999999999" customHeight="1" x14ac:dyDescent="0.35">
      <c r="B32" s="3" t="s">
        <v>9</v>
      </c>
      <c r="C32" s="3" t="s">
        <v>19</v>
      </c>
      <c r="D32" s="16">
        <f t="shared" si="4"/>
        <v>3300</v>
      </c>
      <c r="F32" s="5">
        <v>3300</v>
      </c>
      <c r="G32" s="3" t="s">
        <v>19</v>
      </c>
    </row>
    <row r="34" spans="2:7" ht="20.149999999999999" customHeight="1" x14ac:dyDescent="0.35">
      <c r="B34" s="22" t="s">
        <v>36</v>
      </c>
      <c r="C34" s="22"/>
      <c r="D34" s="22"/>
      <c r="E34" s="22"/>
      <c r="F34" s="22"/>
      <c r="G34" s="11"/>
    </row>
    <row r="36" spans="2:7" ht="20.149999999999999" customHeight="1" x14ac:dyDescent="0.3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49999999999999" customHeight="1" x14ac:dyDescent="0.3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49999999999999" customHeight="1" x14ac:dyDescent="0.3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49999999999999" customHeight="1" x14ac:dyDescent="0.3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49999999999999" customHeight="1" x14ac:dyDescent="0.3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49999999999999" customHeight="1" x14ac:dyDescent="0.3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49999999999999" customHeight="1" x14ac:dyDescent="0.3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49999999999999" customHeight="1" x14ac:dyDescent="0.35">
      <c r="B44" s="23" t="s">
        <v>28</v>
      </c>
      <c r="C44" s="23"/>
      <c r="D44" s="23"/>
      <c r="E44" s="11"/>
      <c r="F44" s="11"/>
      <c r="G44" s="11"/>
    </row>
    <row r="46" spans="2:7" ht="20.149999999999999" customHeight="1" x14ac:dyDescent="0.35">
      <c r="B46" s="4" t="s">
        <v>24</v>
      </c>
      <c r="C46" s="4" t="s">
        <v>25</v>
      </c>
      <c r="D46" s="4" t="s">
        <v>26</v>
      </c>
      <c r="F46" s="9"/>
      <c r="G46" s="9"/>
    </row>
    <row r="47" spans="2:7" ht="20.149999999999999" customHeight="1" x14ac:dyDescent="0.35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49999999999999" customHeight="1" x14ac:dyDescent="0.35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49999999999999" customHeight="1" x14ac:dyDescent="0.3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49999999999999" customHeight="1" x14ac:dyDescent="0.3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49999999999999" customHeight="1" x14ac:dyDescent="0.3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49999999999999" customHeight="1" x14ac:dyDescent="0.3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49999999999999" customHeight="1" x14ac:dyDescent="0.35">
      <c r="B54" s="22" t="s">
        <v>27</v>
      </c>
      <c r="C54" s="22"/>
      <c r="D54" s="22"/>
      <c r="E54" s="11"/>
      <c r="F54" s="11"/>
      <c r="G54" s="11"/>
    </row>
    <row r="56" spans="2:7" ht="20.149999999999999" customHeight="1" x14ac:dyDescent="0.35">
      <c r="B56" s="4" t="s">
        <v>0</v>
      </c>
      <c r="C56" s="4" t="s">
        <v>35</v>
      </c>
      <c r="D56" s="4" t="s">
        <v>13</v>
      </c>
      <c r="F56" s="9"/>
      <c r="G56" s="9"/>
    </row>
    <row r="57" spans="2:7" ht="20.149999999999999" customHeight="1" x14ac:dyDescent="0.35">
      <c r="B57" s="3" t="s">
        <v>4</v>
      </c>
      <c r="C57" s="12">
        <v>44652</v>
      </c>
      <c r="D57" s="8">
        <v>3250</v>
      </c>
      <c r="G57" s="10"/>
    </row>
    <row r="58" spans="2:7" ht="20.149999999999999" customHeight="1" x14ac:dyDescent="0.35">
      <c r="B58" s="3" t="s">
        <v>5</v>
      </c>
      <c r="C58" s="12">
        <v>44652</v>
      </c>
      <c r="D58" s="8">
        <v>2789</v>
      </c>
      <c r="G58" s="10"/>
    </row>
    <row r="59" spans="2:7" ht="20.149999999999999" customHeight="1" x14ac:dyDescent="0.35">
      <c r="B59" s="3" t="s">
        <v>6</v>
      </c>
      <c r="C59" s="12">
        <v>44724</v>
      </c>
      <c r="D59" s="8">
        <v>2984</v>
      </c>
      <c r="G59" s="10"/>
    </row>
    <row r="60" spans="2:7" ht="20.149999999999999" customHeight="1" x14ac:dyDescent="0.35">
      <c r="B60" s="3" t="s">
        <v>7</v>
      </c>
      <c r="C60" s="12">
        <v>44621</v>
      </c>
      <c r="D60" s="8">
        <v>3320</v>
      </c>
      <c r="G60" s="10"/>
    </row>
    <row r="61" spans="2:7" ht="20.149999999999999" customHeight="1" x14ac:dyDescent="0.35">
      <c r="B61" s="3" t="s">
        <v>8</v>
      </c>
      <c r="C61" s="12">
        <v>44767</v>
      </c>
      <c r="D61" s="8">
        <v>2458</v>
      </c>
      <c r="G61" s="10"/>
    </row>
    <row r="62" spans="2:7" ht="20.149999999999999" customHeight="1" x14ac:dyDescent="0.35">
      <c r="B62" s="3" t="s">
        <v>9</v>
      </c>
      <c r="C62" s="12">
        <v>44743</v>
      </c>
      <c r="D62" s="8">
        <v>3300</v>
      </c>
      <c r="G62" s="10"/>
    </row>
    <row r="64" spans="2:7" ht="20.149999999999999" customHeight="1" x14ac:dyDescent="0.35">
      <c r="B64" s="23" t="s">
        <v>56</v>
      </c>
      <c r="C64" s="23"/>
      <c r="D64" s="23"/>
    </row>
    <row r="66" spans="2:5" ht="20.149999999999999" customHeight="1" x14ac:dyDescent="0.35">
      <c r="B66" s="4" t="s">
        <v>0</v>
      </c>
      <c r="C66" s="4" t="s">
        <v>38</v>
      </c>
      <c r="D66" s="4" t="s">
        <v>37</v>
      </c>
    </row>
    <row r="67" spans="2:5" ht="20.149999999999999" customHeight="1" x14ac:dyDescent="0.35">
      <c r="B67" s="3" t="s">
        <v>4</v>
      </c>
      <c r="C67" s="3" t="s">
        <v>4</v>
      </c>
      <c r="D67" s="17">
        <f>COUNTIF(B67:B78,C67)</f>
        <v>3</v>
      </c>
    </row>
    <row r="68" spans="2:5" ht="20.149999999999999" customHeight="1" x14ac:dyDescent="0.35">
      <c r="B68" s="3" t="s">
        <v>6</v>
      </c>
      <c r="C68" s="3" t="s">
        <v>6</v>
      </c>
      <c r="D68" s="17">
        <f t="shared" ref="D68:D78" si="8">COUNTIF(B68:B79,C68)</f>
        <v>4</v>
      </c>
    </row>
    <row r="69" spans="2:5" ht="20.149999999999999" customHeight="1" x14ac:dyDescent="0.35">
      <c r="B69" s="3" t="s">
        <v>6</v>
      </c>
      <c r="C69" s="3" t="s">
        <v>8</v>
      </c>
      <c r="D69" s="17">
        <f t="shared" si="8"/>
        <v>1</v>
      </c>
    </row>
    <row r="70" spans="2:5" ht="20.149999999999999" customHeight="1" x14ac:dyDescent="0.35">
      <c r="B70" s="3" t="s">
        <v>4</v>
      </c>
      <c r="C70" s="3" t="s">
        <v>40</v>
      </c>
      <c r="D70" s="17">
        <f t="shared" si="8"/>
        <v>2</v>
      </c>
    </row>
    <row r="71" spans="2:5" ht="20.149999999999999" customHeight="1" x14ac:dyDescent="0.35">
      <c r="B71" s="3" t="s">
        <v>8</v>
      </c>
      <c r="C71" s="3" t="s">
        <v>39</v>
      </c>
      <c r="D71" s="17">
        <f t="shared" si="8"/>
        <v>2</v>
      </c>
    </row>
    <row r="72" spans="2:5" ht="20.149999999999999" customHeight="1" x14ac:dyDescent="0.35">
      <c r="B72" s="3" t="s">
        <v>40</v>
      </c>
      <c r="C72" s="18"/>
      <c r="D72" s="17">
        <f t="shared" si="8"/>
        <v>0</v>
      </c>
    </row>
    <row r="73" spans="2:5" ht="20.149999999999999" customHeight="1" x14ac:dyDescent="0.35">
      <c r="B73" s="3" t="s">
        <v>39</v>
      </c>
      <c r="C73" s="18"/>
      <c r="D73" s="17">
        <f t="shared" si="8"/>
        <v>0</v>
      </c>
    </row>
    <row r="74" spans="2:5" ht="20.149999999999999" customHeight="1" x14ac:dyDescent="0.35">
      <c r="B74" s="3" t="s">
        <v>40</v>
      </c>
      <c r="C74" s="18"/>
      <c r="D74" s="17">
        <f t="shared" si="8"/>
        <v>0</v>
      </c>
    </row>
    <row r="75" spans="2:5" ht="20.149999999999999" customHeight="1" x14ac:dyDescent="0.35">
      <c r="B75" s="3" t="s">
        <v>6</v>
      </c>
      <c r="C75" s="18"/>
      <c r="D75" s="17">
        <f t="shared" si="8"/>
        <v>0</v>
      </c>
    </row>
    <row r="76" spans="2:5" ht="20.149999999999999" customHeight="1" x14ac:dyDescent="0.35">
      <c r="B76" s="3" t="s">
        <v>4</v>
      </c>
      <c r="C76" s="18"/>
      <c r="D76" s="17">
        <f t="shared" si="8"/>
        <v>0</v>
      </c>
    </row>
    <row r="77" spans="2:5" ht="20.149999999999999" customHeight="1" x14ac:dyDescent="0.35">
      <c r="B77" s="3" t="s">
        <v>39</v>
      </c>
      <c r="C77" s="18"/>
      <c r="D77" s="17">
        <f t="shared" si="8"/>
        <v>0</v>
      </c>
    </row>
    <row r="78" spans="2:5" ht="20.149999999999999" customHeight="1" x14ac:dyDescent="0.35">
      <c r="B78" s="3" t="s">
        <v>6</v>
      </c>
      <c r="C78" s="18"/>
      <c r="D78" s="17">
        <f t="shared" si="8"/>
        <v>0</v>
      </c>
    </row>
    <row r="80" spans="2:5" ht="20.149999999999999" customHeight="1" x14ac:dyDescent="0.35">
      <c r="B80" s="24" t="s">
        <v>48</v>
      </c>
      <c r="C80" s="24"/>
      <c r="D80" s="24"/>
      <c r="E80" s="24"/>
    </row>
    <row r="82" spans="2:8" ht="20.149999999999999" customHeight="1" x14ac:dyDescent="0.3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49999999999999" customHeight="1" x14ac:dyDescent="0.35">
      <c r="B83" s="3" t="s">
        <v>42</v>
      </c>
      <c r="C83" s="3" t="s">
        <v>66</v>
      </c>
      <c r="D83" s="3" t="s">
        <v>67</v>
      </c>
      <c r="E83" s="3" t="s">
        <v>73</v>
      </c>
    </row>
    <row r="84" spans="2:8" ht="20.149999999999999" customHeight="1" x14ac:dyDescent="0.35">
      <c r="B84" s="3" t="s">
        <v>45</v>
      </c>
      <c r="C84" s="3" t="s">
        <v>5</v>
      </c>
      <c r="D84" s="3" t="s">
        <v>68</v>
      </c>
      <c r="E84" s="3" t="s">
        <v>29</v>
      </c>
    </row>
    <row r="85" spans="2:8" ht="20.149999999999999" customHeight="1" x14ac:dyDescent="0.35">
      <c r="B85" s="3" t="s">
        <v>43</v>
      </c>
      <c r="C85" s="3" t="s">
        <v>6</v>
      </c>
      <c r="D85" s="3" t="s">
        <v>69</v>
      </c>
      <c r="E85" s="3" t="s">
        <v>30</v>
      </c>
    </row>
    <row r="86" spans="2:8" ht="20.149999999999999" customHeight="1" x14ac:dyDescent="0.35">
      <c r="B86" s="3" t="s">
        <v>44</v>
      </c>
      <c r="C86" s="3" t="s">
        <v>32</v>
      </c>
      <c r="D86" s="3" t="s">
        <v>70</v>
      </c>
      <c r="E86" s="3" t="s">
        <v>74</v>
      </c>
    </row>
    <row r="87" spans="2:8" ht="20.149999999999999" customHeight="1" x14ac:dyDescent="0.35">
      <c r="B87" s="3" t="s">
        <v>46</v>
      </c>
      <c r="C87" s="3" t="s">
        <v>8</v>
      </c>
      <c r="D87" s="3" t="s">
        <v>71</v>
      </c>
      <c r="E87" s="3" t="s">
        <v>75</v>
      </c>
    </row>
    <row r="88" spans="2:8" ht="20.149999999999999" customHeight="1" x14ac:dyDescent="0.35">
      <c r="B88" s="3" t="s">
        <v>47</v>
      </c>
      <c r="C88" s="3" t="s">
        <v>9</v>
      </c>
      <c r="D88" s="3" t="s">
        <v>72</v>
      </c>
      <c r="E88" s="3" t="s">
        <v>76</v>
      </c>
    </row>
    <row r="90" spans="2:8" ht="20.149999999999999" customHeight="1" x14ac:dyDescent="0.35">
      <c r="B90" s="22" t="s">
        <v>49</v>
      </c>
      <c r="C90" s="22"/>
      <c r="D90" s="11"/>
    </row>
    <row r="92" spans="2:8" ht="20.149999999999999" customHeight="1" x14ac:dyDescent="0.35">
      <c r="B92" s="4" t="s">
        <v>50</v>
      </c>
      <c r="C92" s="4" t="s">
        <v>20</v>
      </c>
    </row>
    <row r="93" spans="2:8" ht="20.149999999999999" customHeight="1" x14ac:dyDescent="0.35">
      <c r="B93" s="3" t="s">
        <v>51</v>
      </c>
      <c r="C93" s="5">
        <v>500000</v>
      </c>
    </row>
    <row r="94" spans="2:8" ht="20.149999999999999" customHeight="1" x14ac:dyDescent="0.35">
      <c r="B94" s="3" t="s">
        <v>52</v>
      </c>
      <c r="C94" s="5">
        <v>350000</v>
      </c>
    </row>
    <row r="95" spans="2:8" ht="20.149999999999999" customHeight="1" x14ac:dyDescent="0.35">
      <c r="B95" s="3" t="s">
        <v>53</v>
      </c>
      <c r="C95" s="5">
        <v>450000</v>
      </c>
      <c r="H95" s="13"/>
    </row>
    <row r="96" spans="2:8" ht="20.149999999999999" customHeight="1" x14ac:dyDescent="0.35">
      <c r="B96" s="3" t="s">
        <v>53</v>
      </c>
      <c r="C96" s="5">
        <v>398000</v>
      </c>
    </row>
    <row r="97" spans="2:5" ht="20.149999999999999" customHeight="1" x14ac:dyDescent="0.35">
      <c r="B97" s="3" t="s">
        <v>51</v>
      </c>
      <c r="C97" s="5">
        <v>458000</v>
      </c>
    </row>
    <row r="98" spans="2:5" ht="20.149999999999999" customHeight="1" x14ac:dyDescent="0.35">
      <c r="B98" s="3" t="s">
        <v>54</v>
      </c>
      <c r="C98" s="5">
        <v>300000</v>
      </c>
    </row>
    <row r="100" spans="2:5" ht="20.149999999999999" customHeight="1" x14ac:dyDescent="0.35">
      <c r="B100" s="4" t="s">
        <v>50</v>
      </c>
      <c r="C100" s="4" t="s">
        <v>20</v>
      </c>
    </row>
    <row r="101" spans="2:5" ht="20.149999999999999" customHeight="1" x14ac:dyDescent="0.35">
      <c r="B101" s="3" t="s">
        <v>51</v>
      </c>
      <c r="C101" s="8">
        <f>VLOOKUP(B101,$B$93:$C$98,2)</f>
        <v>500000</v>
      </c>
    </row>
    <row r="103" spans="2:5" ht="20.149999999999999" customHeight="1" x14ac:dyDescent="0.35">
      <c r="B103" s="21" t="s">
        <v>55</v>
      </c>
      <c r="C103" s="21"/>
    </row>
    <row r="105" spans="2:5" ht="20.149999999999999" customHeight="1" x14ac:dyDescent="0.35">
      <c r="B105" s="4" t="s">
        <v>50</v>
      </c>
      <c r="C105" s="4" t="s">
        <v>20</v>
      </c>
    </row>
    <row r="106" spans="2:5" ht="20.149999999999999" customHeight="1" x14ac:dyDescent="0.35">
      <c r="B106" s="3" t="s">
        <v>51</v>
      </c>
      <c r="C106" s="19">
        <v>2500</v>
      </c>
    </row>
    <row r="107" spans="2:5" ht="20.149999999999999" customHeight="1" x14ac:dyDescent="0.35">
      <c r="B107" s="3" t="s">
        <v>52</v>
      </c>
      <c r="C107" s="5">
        <v>4550</v>
      </c>
    </row>
    <row r="108" spans="2:5" ht="20.149999999999999" customHeight="1" x14ac:dyDescent="0.35">
      <c r="B108" s="3" t="s">
        <v>53</v>
      </c>
      <c r="C108" s="5">
        <v>949</v>
      </c>
    </row>
    <row r="109" spans="2:5" ht="20.149999999999999" customHeight="1" x14ac:dyDescent="0.35">
      <c r="B109" s="3" t="s">
        <v>53</v>
      </c>
      <c r="C109" s="5">
        <v>393</v>
      </c>
    </row>
    <row r="110" spans="2:5" ht="20.149999999999999" customHeight="1" x14ac:dyDescent="0.35">
      <c r="B110" s="3" t="s">
        <v>51</v>
      </c>
      <c r="C110" s="5">
        <v>3930</v>
      </c>
      <c r="E110" s="20"/>
    </row>
    <row r="111" spans="2:5" ht="20.149999999999999" customHeight="1" x14ac:dyDescent="0.35">
      <c r="B111" s="3" t="s">
        <v>54</v>
      </c>
      <c r="C111" s="5">
        <v>3939</v>
      </c>
    </row>
    <row r="113" spans="2:5" ht="20.149999999999999" customHeight="1" x14ac:dyDescent="0.35">
      <c r="B113" s="22" t="s">
        <v>64</v>
      </c>
      <c r="C113" s="22"/>
      <c r="D113" s="22"/>
      <c r="E113" s="22"/>
    </row>
    <row r="115" spans="2:5" ht="20.149999999999999" customHeight="1" x14ac:dyDescent="0.3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49999999999999" customHeight="1" x14ac:dyDescent="0.3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49999999999999" customHeight="1" x14ac:dyDescent="0.35">
      <c r="B117" s="14">
        <v>43968</v>
      </c>
      <c r="C117" s="14">
        <v>44032</v>
      </c>
      <c r="D117" s="14">
        <v>43967</v>
      </c>
      <c r="E117" s="3" t="str">
        <f t="shared" ref="E117:E121" si="9">IF(AND(D117&gt;=B117,D117&lt;=C117),"In Between","Not In Between")</f>
        <v>Not In Between</v>
      </c>
    </row>
    <row r="118" spans="2:5" ht="20.149999999999999" customHeight="1" x14ac:dyDescent="0.35">
      <c r="B118" s="14">
        <v>44094</v>
      </c>
      <c r="C118" s="14">
        <v>44180</v>
      </c>
      <c r="D118" s="14">
        <v>44182</v>
      </c>
      <c r="E118" s="3" t="str">
        <f t="shared" si="9"/>
        <v>Not In Between</v>
      </c>
    </row>
    <row r="119" spans="2:5" ht="20.149999999999999" customHeight="1" x14ac:dyDescent="0.35">
      <c r="B119" s="14">
        <v>44222</v>
      </c>
      <c r="C119" s="14">
        <v>44314</v>
      </c>
      <c r="D119" s="14">
        <v>44281</v>
      </c>
      <c r="E119" s="3" t="str">
        <f t="shared" si="9"/>
        <v>In Between</v>
      </c>
    </row>
    <row r="120" spans="2:5" ht="20.149999999999999" customHeight="1" x14ac:dyDescent="0.35">
      <c r="B120" s="14">
        <v>44521</v>
      </c>
      <c r="C120" s="14">
        <v>44581</v>
      </c>
      <c r="D120" s="14">
        <v>44546</v>
      </c>
      <c r="E120" s="3" t="str">
        <f t="shared" si="9"/>
        <v>In Between</v>
      </c>
    </row>
    <row r="121" spans="2:5" ht="20.149999999999999" customHeight="1" x14ac:dyDescent="0.35">
      <c r="B121" s="12">
        <v>44555</v>
      </c>
      <c r="C121" s="12">
        <v>44804</v>
      </c>
      <c r="D121" s="12">
        <v>44557</v>
      </c>
      <c r="E121" s="3" t="str">
        <f t="shared" si="9"/>
        <v>In Between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:D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">
      <iconSet iconSet="3Arrows">
        <cfvo type="percent" val="0"/>
        <cfvo type="percent" val="33"/>
        <cfvo type="percent" val="67"/>
      </iconSet>
    </cfRule>
  </conditionalFormatting>
  <dataValidations count="1">
    <dataValidation type="whole" operator="greaterThanOrEqual" allowBlank="1" showInputMessage="1" showErrorMessage="1" prompt="Type Value more than 0" sqref="C106:C111" xr:uid="{C9F8E350-B547-44E1-B881-225D85C25F3F}">
      <formula1>0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112" workbookViewId="0">
      <selection activeCell="E118" sqref="E118"/>
    </sheetView>
  </sheetViews>
  <sheetFormatPr defaultColWidth="9.1796875" defaultRowHeight="20.149999999999999" customHeight="1" x14ac:dyDescent="0.35"/>
  <cols>
    <col min="1" max="1" width="3.7265625" style="1" customWidth="1"/>
    <col min="2" max="2" width="24.81640625" style="1" bestFit="1" customWidth="1"/>
    <col min="3" max="3" width="15.54296875" style="1" bestFit="1" customWidth="1"/>
    <col min="4" max="4" width="18.54296875" style="1" bestFit="1" customWidth="1"/>
    <col min="5" max="5" width="15.453125" style="1" bestFit="1" customWidth="1"/>
    <col min="6" max="6" width="19.81640625" style="1" bestFit="1" customWidth="1"/>
    <col min="7" max="7" width="15.54296875" style="1" bestFit="1" customWidth="1"/>
    <col min="8" max="8" width="40.54296875" style="1" customWidth="1"/>
    <col min="9" max="9" width="15" style="1" bestFit="1" customWidth="1"/>
    <col min="10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0" ht="20.149999999999999" customHeight="1" thickBot="1" x14ac:dyDescent="0.4">
      <c r="B2" s="28" t="s">
        <v>65</v>
      </c>
      <c r="C2" s="28"/>
      <c r="D2" s="28"/>
      <c r="E2" s="28"/>
      <c r="F2" s="28"/>
      <c r="G2" s="28"/>
    </row>
    <row r="3" spans="2:10" ht="20.149999999999999" customHeight="1" thickTop="1" x14ac:dyDescent="0.35"/>
    <row r="4" spans="2:10" ht="20.149999999999999" customHeight="1" x14ac:dyDescent="0.35">
      <c r="B4" s="25" t="s">
        <v>59</v>
      </c>
      <c r="C4" s="26"/>
      <c r="D4" s="26"/>
      <c r="E4" s="26"/>
      <c r="F4" s="26"/>
      <c r="G4" s="27"/>
    </row>
    <row r="6" spans="2:10" ht="20.149999999999999" customHeight="1" x14ac:dyDescent="0.3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49999999999999" customHeight="1" x14ac:dyDescent="0.35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49999999999999" customHeight="1" x14ac:dyDescent="0.35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49999999999999" customHeight="1" x14ac:dyDescent="0.3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49999999999999" customHeight="1" x14ac:dyDescent="0.3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49999999999999" customHeight="1" x14ac:dyDescent="0.3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49999999999999" customHeight="1" x14ac:dyDescent="0.3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49999999999999" customHeight="1" x14ac:dyDescent="0.35">
      <c r="J13" s="2"/>
    </row>
    <row r="14" spans="2:10" ht="20.149999999999999" customHeight="1" x14ac:dyDescent="0.35">
      <c r="B14" s="29" t="s">
        <v>57</v>
      </c>
      <c r="C14" s="30"/>
      <c r="D14" s="30"/>
      <c r="E14" s="30"/>
      <c r="F14" s="30"/>
      <c r="G14" s="31"/>
      <c r="J14" s="2"/>
    </row>
    <row r="15" spans="2:10" ht="20.149999999999999" customHeight="1" x14ac:dyDescent="0.35">
      <c r="J15" s="2"/>
    </row>
    <row r="16" spans="2:10" ht="20.149999999999999" customHeight="1" x14ac:dyDescent="0.3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49999999999999" customHeight="1" x14ac:dyDescent="0.35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49999999999999" customHeight="1" x14ac:dyDescent="0.35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49999999999999" customHeight="1" x14ac:dyDescent="0.35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49999999999999" customHeight="1" x14ac:dyDescent="0.35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49999999999999" customHeight="1" x14ac:dyDescent="0.35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49999999999999" customHeight="1" x14ac:dyDescent="0.35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49999999999999" customHeight="1" x14ac:dyDescent="0.35">
      <c r="B24" s="25" t="s">
        <v>58</v>
      </c>
      <c r="C24" s="26"/>
      <c r="D24" s="26"/>
      <c r="E24" s="26"/>
      <c r="F24" s="26"/>
      <c r="G24" s="27"/>
    </row>
    <row r="26" spans="2:9" ht="20.149999999999999" customHeight="1" x14ac:dyDescent="0.3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49999999999999" customHeight="1" x14ac:dyDescent="0.35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49999999999999" customHeight="1" x14ac:dyDescent="0.35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49999999999999" customHeight="1" x14ac:dyDescent="0.35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49999999999999" customHeight="1" x14ac:dyDescent="0.35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49999999999999" customHeight="1" x14ac:dyDescent="0.35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49999999999999" customHeight="1" x14ac:dyDescent="0.35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49999999999999" customHeight="1" x14ac:dyDescent="0.35">
      <c r="B34" s="22" t="s">
        <v>36</v>
      </c>
      <c r="C34" s="22"/>
      <c r="D34" s="22"/>
      <c r="E34" s="22"/>
      <c r="F34" s="22"/>
      <c r="G34" s="11"/>
    </row>
    <row r="36" spans="2:7" ht="20.149999999999999" customHeight="1" x14ac:dyDescent="0.3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49999999999999" customHeight="1" x14ac:dyDescent="0.3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49999999999999" customHeight="1" x14ac:dyDescent="0.3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49999999999999" customHeight="1" x14ac:dyDescent="0.3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49999999999999" customHeight="1" x14ac:dyDescent="0.3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49999999999999" customHeight="1" x14ac:dyDescent="0.3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49999999999999" customHeight="1" x14ac:dyDescent="0.3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49999999999999" customHeight="1" x14ac:dyDescent="0.35">
      <c r="B44" s="23" t="s">
        <v>28</v>
      </c>
      <c r="C44" s="23"/>
      <c r="D44" s="23"/>
      <c r="E44" s="11"/>
      <c r="F44" s="11"/>
      <c r="G44" s="11"/>
    </row>
    <row r="46" spans="2:7" ht="20.149999999999999" customHeight="1" x14ac:dyDescent="0.35">
      <c r="B46" s="4" t="s">
        <v>24</v>
      </c>
      <c r="C46" s="4" t="s">
        <v>25</v>
      </c>
      <c r="D46" s="4" t="s">
        <v>26</v>
      </c>
      <c r="F46" s="9"/>
      <c r="G46" s="9"/>
    </row>
    <row r="47" spans="2:7" ht="20.149999999999999" customHeight="1" x14ac:dyDescent="0.35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49999999999999" customHeight="1" x14ac:dyDescent="0.35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49999999999999" customHeight="1" x14ac:dyDescent="0.3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49999999999999" customHeight="1" x14ac:dyDescent="0.3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49999999999999" customHeight="1" x14ac:dyDescent="0.3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49999999999999" customHeight="1" x14ac:dyDescent="0.3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49999999999999" customHeight="1" x14ac:dyDescent="0.35">
      <c r="B54" s="22" t="s">
        <v>27</v>
      </c>
      <c r="C54" s="22"/>
      <c r="D54" s="22"/>
      <c r="E54" s="11"/>
      <c r="F54" s="11"/>
      <c r="G54" s="11"/>
    </row>
    <row r="56" spans="2:7" ht="20.149999999999999" customHeight="1" x14ac:dyDescent="0.35">
      <c r="B56" s="4" t="s">
        <v>0</v>
      </c>
      <c r="C56" s="4" t="s">
        <v>35</v>
      </c>
      <c r="D56" s="4" t="s">
        <v>13</v>
      </c>
      <c r="F56" s="9"/>
      <c r="G56" s="9"/>
    </row>
    <row r="57" spans="2:7" ht="20.149999999999999" customHeight="1" x14ac:dyDescent="0.35">
      <c r="B57" s="3" t="s">
        <v>4</v>
      </c>
      <c r="C57" s="12">
        <v>44652</v>
      </c>
      <c r="D57" s="8">
        <v>3250</v>
      </c>
      <c r="G57" s="10"/>
    </row>
    <row r="58" spans="2:7" ht="20.149999999999999" customHeight="1" x14ac:dyDescent="0.35">
      <c r="B58" s="3" t="s">
        <v>5</v>
      </c>
      <c r="C58" s="12">
        <v>44652</v>
      </c>
      <c r="D58" s="8">
        <v>2789</v>
      </c>
      <c r="G58" s="10"/>
    </row>
    <row r="59" spans="2:7" ht="20.149999999999999" customHeight="1" x14ac:dyDescent="0.35">
      <c r="B59" s="3" t="s">
        <v>6</v>
      </c>
      <c r="C59" s="12">
        <v>44724</v>
      </c>
      <c r="D59" s="8">
        <v>2984</v>
      </c>
      <c r="G59" s="10"/>
    </row>
    <row r="60" spans="2:7" ht="20.149999999999999" customHeight="1" x14ac:dyDescent="0.35">
      <c r="B60" s="3" t="s">
        <v>7</v>
      </c>
      <c r="C60" s="12">
        <v>44621</v>
      </c>
      <c r="D60" s="8">
        <v>3320</v>
      </c>
      <c r="G60" s="10"/>
    </row>
    <row r="61" spans="2:7" ht="20.149999999999999" customHeight="1" x14ac:dyDescent="0.35">
      <c r="B61" s="3" t="s">
        <v>8</v>
      </c>
      <c r="C61" s="12">
        <v>44767</v>
      </c>
      <c r="D61" s="8">
        <v>2458</v>
      </c>
      <c r="G61" s="10"/>
    </row>
    <row r="62" spans="2:7" ht="20.149999999999999" customHeight="1" x14ac:dyDescent="0.35">
      <c r="B62" s="3" t="s">
        <v>9</v>
      </c>
      <c r="C62" s="12">
        <v>44743</v>
      </c>
      <c r="D62" s="8">
        <v>3300</v>
      </c>
      <c r="G62" s="10"/>
    </row>
    <row r="64" spans="2:7" ht="20.149999999999999" customHeight="1" x14ac:dyDescent="0.35">
      <c r="B64" s="23" t="s">
        <v>56</v>
      </c>
      <c r="C64" s="23"/>
      <c r="D64" s="23"/>
    </row>
    <row r="66" spans="2:5" ht="20.149999999999999" customHeight="1" x14ac:dyDescent="0.35">
      <c r="B66" s="4" t="s">
        <v>0</v>
      </c>
      <c r="C66" s="4" t="s">
        <v>38</v>
      </c>
      <c r="D66" s="4" t="s">
        <v>37</v>
      </c>
    </row>
    <row r="67" spans="2:5" ht="20.149999999999999" customHeight="1" x14ac:dyDescent="0.35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49999999999999" customHeight="1" x14ac:dyDescent="0.35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49999999999999" customHeight="1" x14ac:dyDescent="0.35">
      <c r="B69" s="3" t="s">
        <v>6</v>
      </c>
      <c r="C69" s="3" t="str">
        <v>Marco</v>
      </c>
      <c r="D69" s="3">
        <f t="shared" si="8"/>
        <v>1</v>
      </c>
    </row>
    <row r="70" spans="2:5" ht="20.149999999999999" customHeight="1" x14ac:dyDescent="0.35">
      <c r="B70" s="3" t="s">
        <v>4</v>
      </c>
      <c r="C70" s="3" t="str">
        <v>Leonardo</v>
      </c>
      <c r="D70" s="3">
        <f t="shared" si="8"/>
        <v>2</v>
      </c>
    </row>
    <row r="71" spans="2:5" ht="20.149999999999999" customHeight="1" x14ac:dyDescent="0.35">
      <c r="B71" s="3" t="s">
        <v>8</v>
      </c>
      <c r="C71" s="3" t="str">
        <v>Casper</v>
      </c>
      <c r="D71" s="3">
        <f t="shared" si="8"/>
        <v>2</v>
      </c>
    </row>
    <row r="72" spans="2:5" ht="20.149999999999999" customHeight="1" x14ac:dyDescent="0.35">
      <c r="B72" s="3" t="s">
        <v>40</v>
      </c>
      <c r="C72" s="3"/>
      <c r="D72" s="3"/>
    </row>
    <row r="73" spans="2:5" ht="20.149999999999999" customHeight="1" x14ac:dyDescent="0.35">
      <c r="B73" s="3" t="s">
        <v>39</v>
      </c>
      <c r="C73" s="3"/>
      <c r="D73" s="3"/>
    </row>
    <row r="74" spans="2:5" ht="20.149999999999999" customHeight="1" x14ac:dyDescent="0.35">
      <c r="B74" s="3" t="s">
        <v>40</v>
      </c>
      <c r="C74" s="3"/>
      <c r="D74" s="3"/>
    </row>
    <row r="75" spans="2:5" ht="20.149999999999999" customHeight="1" x14ac:dyDescent="0.35">
      <c r="B75" s="3" t="s">
        <v>6</v>
      </c>
      <c r="C75" s="3"/>
      <c r="D75" s="3"/>
    </row>
    <row r="76" spans="2:5" ht="20.149999999999999" customHeight="1" x14ac:dyDescent="0.35">
      <c r="B76" s="3" t="s">
        <v>4</v>
      </c>
      <c r="C76" s="3"/>
      <c r="D76" s="3"/>
    </row>
    <row r="77" spans="2:5" ht="20.149999999999999" customHeight="1" x14ac:dyDescent="0.35">
      <c r="B77" s="3" t="s">
        <v>39</v>
      </c>
      <c r="C77" s="3"/>
      <c r="D77" s="3"/>
    </row>
    <row r="78" spans="2:5" ht="20.149999999999999" customHeight="1" x14ac:dyDescent="0.35">
      <c r="B78" s="3" t="s">
        <v>6</v>
      </c>
      <c r="C78" s="3"/>
      <c r="D78" s="3"/>
    </row>
    <row r="80" spans="2:5" ht="20.149999999999999" customHeight="1" x14ac:dyDescent="0.35">
      <c r="B80" s="24" t="s">
        <v>48</v>
      </c>
      <c r="C80" s="24"/>
      <c r="D80" s="24"/>
      <c r="E80" s="24"/>
    </row>
    <row r="82" spans="2:8" ht="20.149999999999999" customHeight="1" x14ac:dyDescent="0.3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49999999999999" customHeight="1" x14ac:dyDescent="0.3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49999999999999" customHeight="1" x14ac:dyDescent="0.3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49999999999999" customHeight="1" x14ac:dyDescent="0.3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49999999999999" customHeight="1" x14ac:dyDescent="0.3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49999999999999" customHeight="1" x14ac:dyDescent="0.3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49999999999999" customHeight="1" x14ac:dyDescent="0.3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49999999999999" customHeight="1" x14ac:dyDescent="0.35">
      <c r="B90" s="22" t="s">
        <v>49</v>
      </c>
      <c r="C90" s="22"/>
      <c r="D90" s="11"/>
    </row>
    <row r="92" spans="2:8" ht="20.149999999999999" customHeight="1" x14ac:dyDescent="0.35">
      <c r="B92" s="4" t="s">
        <v>50</v>
      </c>
      <c r="C92" s="4" t="s">
        <v>20</v>
      </c>
    </row>
    <row r="93" spans="2:8" ht="20.149999999999999" customHeight="1" x14ac:dyDescent="0.35">
      <c r="B93" s="3" t="s">
        <v>51</v>
      </c>
      <c r="C93" s="5">
        <v>500000</v>
      </c>
    </row>
    <row r="94" spans="2:8" ht="20.149999999999999" customHeight="1" x14ac:dyDescent="0.35">
      <c r="B94" s="3" t="s">
        <v>52</v>
      </c>
      <c r="C94" s="5">
        <v>350000</v>
      </c>
    </row>
    <row r="95" spans="2:8" ht="20.149999999999999" customHeight="1" x14ac:dyDescent="0.35">
      <c r="B95" s="3" t="s">
        <v>53</v>
      </c>
      <c r="C95" s="5">
        <v>450000</v>
      </c>
      <c r="H95" s="13"/>
    </row>
    <row r="96" spans="2:8" ht="20.149999999999999" customHeight="1" x14ac:dyDescent="0.35">
      <c r="B96" s="3" t="s">
        <v>53</v>
      </c>
      <c r="C96" s="5">
        <v>398000</v>
      </c>
    </row>
    <row r="97" spans="2:3" ht="20.149999999999999" customHeight="1" x14ac:dyDescent="0.35">
      <c r="B97" s="3" t="s">
        <v>51</v>
      </c>
      <c r="C97" s="5">
        <v>458000</v>
      </c>
    </row>
    <row r="98" spans="2:3" ht="20.149999999999999" customHeight="1" x14ac:dyDescent="0.35">
      <c r="B98" s="3" t="s">
        <v>54</v>
      </c>
      <c r="C98" s="5">
        <v>300000</v>
      </c>
    </row>
    <row r="100" spans="2:3" ht="20.149999999999999" customHeight="1" x14ac:dyDescent="0.35">
      <c r="B100" s="4" t="s">
        <v>50</v>
      </c>
      <c r="C100" s="4" t="s">
        <v>20</v>
      </c>
    </row>
    <row r="101" spans="2:3" ht="20.149999999999999" customHeight="1" x14ac:dyDescent="0.35">
      <c r="B101" s="3" t="s">
        <v>51</v>
      </c>
      <c r="C101" s="8">
        <f>SUMIF(B93:B98,B101,C93:C98)</f>
        <v>958000</v>
      </c>
    </row>
    <row r="103" spans="2:3" ht="20.149999999999999" customHeight="1" x14ac:dyDescent="0.35">
      <c r="B103" s="21" t="s">
        <v>55</v>
      </c>
      <c r="C103" s="21"/>
    </row>
    <row r="105" spans="2:3" ht="20.149999999999999" customHeight="1" x14ac:dyDescent="0.35">
      <c r="B105" s="4" t="s">
        <v>50</v>
      </c>
      <c r="C105" s="4" t="s">
        <v>20</v>
      </c>
    </row>
    <row r="106" spans="2:3" ht="20.149999999999999" customHeight="1" x14ac:dyDescent="0.35">
      <c r="B106" s="3" t="s">
        <v>51</v>
      </c>
      <c r="C106" s="5">
        <v>500000</v>
      </c>
    </row>
    <row r="107" spans="2:3" ht="20.149999999999999" customHeight="1" x14ac:dyDescent="0.35">
      <c r="B107" s="3" t="s">
        <v>52</v>
      </c>
      <c r="C107" s="5">
        <v>350000</v>
      </c>
    </row>
    <row r="108" spans="2:3" ht="20.149999999999999" customHeight="1" x14ac:dyDescent="0.35">
      <c r="B108" s="3" t="s">
        <v>53</v>
      </c>
      <c r="C108" s="5">
        <v>450000</v>
      </c>
    </row>
    <row r="109" spans="2:3" ht="20.149999999999999" customHeight="1" x14ac:dyDescent="0.35">
      <c r="B109" s="3" t="s">
        <v>53</v>
      </c>
      <c r="C109" s="5">
        <v>398000</v>
      </c>
    </row>
    <row r="110" spans="2:3" ht="20.149999999999999" customHeight="1" x14ac:dyDescent="0.35">
      <c r="B110" s="3" t="s">
        <v>51</v>
      </c>
      <c r="C110" s="5">
        <v>458000</v>
      </c>
    </row>
    <row r="111" spans="2:3" ht="20.149999999999999" customHeight="1" x14ac:dyDescent="0.35">
      <c r="B111" s="3" t="s">
        <v>54</v>
      </c>
      <c r="C111" s="5">
        <v>300000</v>
      </c>
    </row>
    <row r="113" spans="2:5" ht="20.149999999999999" customHeight="1" x14ac:dyDescent="0.35">
      <c r="B113" s="22" t="s">
        <v>64</v>
      </c>
      <c r="C113" s="22"/>
      <c r="D113" s="22"/>
      <c r="E113" s="22"/>
    </row>
    <row r="115" spans="2:5" ht="20.149999999999999" customHeight="1" x14ac:dyDescent="0.3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49999999999999" customHeight="1" x14ac:dyDescent="0.3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49999999999999" customHeight="1" x14ac:dyDescent="0.35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49999999999999" customHeight="1" x14ac:dyDescent="0.35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49999999999999" customHeight="1" x14ac:dyDescent="0.35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49999999999999" customHeight="1" x14ac:dyDescent="0.35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49999999999999" customHeight="1" x14ac:dyDescent="0.35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iconSet" priority="1">
      <iconSet iconSet="3Arrows">
        <cfvo type="percent" val="0"/>
        <cfvo type="percent" val="33"/>
        <cfvo type="percent" val="67"/>
      </iconSet>
    </cfRule>
    <cfRule type="dataBar" priority="2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disablePrompts="1"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7:C111 C106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VAISHNAVI</cp:lastModifiedBy>
  <dcterms:created xsi:type="dcterms:W3CDTF">2015-06-05T18:17:20Z</dcterms:created>
  <dcterms:modified xsi:type="dcterms:W3CDTF">2023-08-10T16:24:15Z</dcterms:modified>
</cp:coreProperties>
</file>