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areer\R Analytics\Data science Case studies\Linear Regression 2\"/>
    </mc:Choice>
  </mc:AlternateContent>
  <bookViews>
    <workbookView xWindow="0" yWindow="0" windowWidth="20490" windowHeight="7125" firstSheet="5" activeTab="6"/>
  </bookViews>
  <sheets>
    <sheet name="Summary statistics" sheetId="5" state="hidden" r:id="rId1"/>
    <sheet name="continuos var summary stats" sheetId="10" r:id="rId2"/>
    <sheet name="Categ_var_stats" sheetId="11" r:id="rId3"/>
    <sheet name="8 factor solution" sheetId="1" r:id="rId4"/>
    <sheet name="Finalise factor solution" sheetId="2" r:id="rId5"/>
    <sheet name="Necessary transformation" sheetId="6" r:id="rId6"/>
    <sheet name="Model summary" sheetId="7" r:id="rId7"/>
    <sheet name="Decile analysis" sheetId="8" r:id="rId8"/>
    <sheet name="Prioritizing the factors" sheetId="9" r:id="rId9"/>
    <sheet name="Sheet2" sheetId="3" state="hidden" r:id="rId10"/>
  </sheets>
  <definedNames>
    <definedName name="_xlnm._FilterDatabase" localSheetId="4" hidden="1">'Finalise factor solution'!$A$2:$K$32</definedName>
  </definedNames>
  <calcPr calcId="162913"/>
</workbook>
</file>

<file path=xl/calcChain.xml><?xml version="1.0" encoding="utf-8"?>
<calcChain xmlns="http://schemas.openxmlformats.org/spreadsheetml/2006/main">
  <c r="D12" i="9" l="1"/>
  <c r="C15" i="9"/>
  <c r="C18" i="9"/>
  <c r="C13" i="9"/>
  <c r="C19" i="9"/>
  <c r="C20" i="9"/>
  <c r="C9" i="9"/>
  <c r="C6" i="9"/>
  <c r="C4" i="9"/>
  <c r="C11" i="9"/>
  <c r="C5" i="9"/>
  <c r="C8" i="9"/>
  <c r="C7" i="9"/>
  <c r="C12" i="9"/>
  <c r="C21" i="9"/>
  <c r="C14" i="9"/>
  <c r="C10" i="9"/>
  <c r="C16" i="9"/>
  <c r="C22" i="9"/>
  <c r="C17" i="9"/>
  <c r="D7" i="9" l="1"/>
  <c r="D19" i="9"/>
  <c r="D14" i="9"/>
  <c r="D8" i="9"/>
  <c r="D6" i="9"/>
  <c r="D13" i="9"/>
  <c r="D4" i="9"/>
  <c r="D17" i="9"/>
  <c r="D21" i="9"/>
  <c r="D5" i="9"/>
  <c r="D9" i="9"/>
  <c r="D16" i="9"/>
  <c r="D11" i="9"/>
  <c r="D20" i="9"/>
  <c r="D15" i="9"/>
  <c r="D22" i="9"/>
  <c r="D18" i="9"/>
  <c r="D10" i="9"/>
  <c r="C2" i="3"/>
  <c r="C3" i="3"/>
  <c r="C4" i="3"/>
  <c r="C5" i="3"/>
  <c r="C6" i="3"/>
  <c r="C7" i="3"/>
  <c r="C8" i="3"/>
  <c r="C9" i="3"/>
  <c r="C10" i="3"/>
  <c r="C11" i="3"/>
  <c r="C12" i="3"/>
  <c r="C13" i="3"/>
  <c r="C1" i="3"/>
  <c r="D2" i="3"/>
  <c r="D3" i="3"/>
  <c r="D4" i="3"/>
  <c r="D5" i="3"/>
  <c r="D6" i="3"/>
  <c r="D7" i="3"/>
  <c r="D8" i="3"/>
  <c r="D9" i="3"/>
  <c r="D10" i="3"/>
  <c r="D11" i="3"/>
  <c r="D12" i="3"/>
  <c r="D13" i="3"/>
  <c r="D1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</calcChain>
</file>

<file path=xl/sharedStrings.xml><?xml version="1.0" encoding="utf-8"?>
<sst xmlns="http://schemas.openxmlformats.org/spreadsheetml/2006/main" count="671" uniqueCount="241">
  <si>
    <t>ML1</t>
  </si>
  <si>
    <t>ML6</t>
  </si>
  <si>
    <t>ML8</t>
  </si>
  <si>
    <t>ML4</t>
  </si>
  <si>
    <t>ML3</t>
  </si>
  <si>
    <t>ML2</t>
  </si>
  <si>
    <t>ML5</t>
  </si>
  <si>
    <t>ML7</t>
  </si>
  <si>
    <t>lnlongten</t>
  </si>
  <si>
    <t>lnlongmon</t>
  </si>
  <si>
    <t>longmon</t>
  </si>
  <si>
    <t>tenure</t>
  </si>
  <si>
    <t>longten</t>
  </si>
  <si>
    <t>age</t>
  </si>
  <si>
    <t>spoused</t>
  </si>
  <si>
    <t>lnothdebt</t>
  </si>
  <si>
    <t>othdebt</t>
  </si>
  <si>
    <t>lninc</t>
  </si>
  <si>
    <t>income</t>
  </si>
  <si>
    <t>lncreddebt</t>
  </si>
  <si>
    <t>creddebt</t>
  </si>
  <si>
    <t>reside</t>
  </si>
  <si>
    <t>equipmon</t>
  </si>
  <si>
    <t>equipten</t>
  </si>
  <si>
    <t>wiremon</t>
  </si>
  <si>
    <t>wireten</t>
  </si>
  <si>
    <t>ed</t>
  </si>
  <si>
    <t>tollmon</t>
  </si>
  <si>
    <t>tollten</t>
  </si>
  <si>
    <t>pets</t>
  </si>
  <si>
    <t>pets_freshfish</t>
  </si>
  <si>
    <t>pets_cats</t>
  </si>
  <si>
    <t>pets_dogs</t>
  </si>
  <si>
    <t>pets_small</t>
  </si>
  <si>
    <t>pets_birds</t>
  </si>
  <si>
    <t>debtinc</t>
  </si>
  <si>
    <t>cardmon</t>
  </si>
  <si>
    <t>cardten</t>
  </si>
  <si>
    <t xml:space="preserve"> </t>
  </si>
  <si>
    <t>7 factor solution</t>
  </si>
  <si>
    <t>8 Factor solution</t>
  </si>
  <si>
    <t>*</t>
  </si>
  <si>
    <t>lnlongten+</t>
  </si>
  <si>
    <t>lnlongmon+</t>
  </si>
  <si>
    <t>tenure+</t>
  </si>
  <si>
    <t>lnothdebt+</t>
  </si>
  <si>
    <t>lninc+</t>
  </si>
  <si>
    <t>lncreddebt+</t>
  </si>
  <si>
    <t>equipmon+</t>
  </si>
  <si>
    <t>equipten+</t>
  </si>
  <si>
    <t>tollmon+</t>
  </si>
  <si>
    <t>pets+</t>
  </si>
  <si>
    <t>pets_freshfish+</t>
  </si>
  <si>
    <t>debtinc+</t>
  </si>
  <si>
    <t>cardmon+</t>
  </si>
  <si>
    <t>"</t>
  </si>
  <si>
    <t>"lnlongten",</t>
  </si>
  <si>
    <t>"lnlongmon",</t>
  </si>
  <si>
    <t>"tenure",</t>
  </si>
  <si>
    <t>"lnothdebt",</t>
  </si>
  <si>
    <t>"lninc",</t>
  </si>
  <si>
    <t>"lncreddebt",</t>
  </si>
  <si>
    <t>"equipmon",</t>
  </si>
  <si>
    <t>"equipten",</t>
  </si>
  <si>
    <t>"tollmon",</t>
  </si>
  <si>
    <t>"pets",</t>
  </si>
  <si>
    <t>"pets_freshfish",</t>
  </si>
  <si>
    <t>"debtinc",</t>
  </si>
  <si>
    <t>"cardmon",</t>
  </si>
  <si>
    <t>n</t>
  </si>
  <si>
    <t>nmiss</t>
  </si>
  <si>
    <t>outlier_flag.95%</t>
  </si>
  <si>
    <t>mean</t>
  </si>
  <si>
    <t>stdev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</si>
  <si>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</si>
  <si>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</si>
  <si>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</si>
  <si>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</si>
  <si>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</si>
  <si>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</si>
  <si>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</si>
  <si>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</si>
  <si>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</si>
  <si>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</si>
  <si>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</si>
  <si>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UC.95%</t>
  </si>
  <si>
    <t>LC.5%</t>
  </si>
  <si>
    <t>region</t>
  </si>
  <si>
    <t>townsize</t>
  </si>
  <si>
    <t>gender</t>
  </si>
  <si>
    <t>agecat</t>
  </si>
  <si>
    <t>edcat</t>
  </si>
  <si>
    <t>jobcat</t>
  </si>
  <si>
    <t>union</t>
  </si>
  <si>
    <t>employ</t>
  </si>
  <si>
    <t>empcat</t>
  </si>
  <si>
    <t>retire</t>
  </si>
  <si>
    <t>inccat</t>
  </si>
  <si>
    <t>default</t>
  </si>
  <si>
    <t>jobsat</t>
  </si>
  <si>
    <t>marital</t>
  </si>
  <si>
    <t>spousedcat</t>
  </si>
  <si>
    <t>pets_reptiles</t>
  </si>
  <si>
    <t>pets_saltfish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</si>
  <si>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</si>
  <si>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</si>
  <si>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</si>
  <si>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</si>
  <si>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</si>
  <si>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</si>
  <si>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</si>
  <si>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</si>
  <si>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</si>
  <si>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</si>
  <si>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</si>
  <si>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</si>
  <si>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</si>
  <si>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</si>
  <si>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</si>
  <si>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</si>
  <si>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</si>
  <si>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</si>
  <si>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</si>
  <si>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</si>
  <si>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</si>
  <si>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</si>
  <si>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</si>
  <si>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</si>
  <si>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</si>
  <si>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</si>
  <si>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</si>
  <si>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</si>
  <si>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</si>
  <si>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</si>
  <si>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</si>
  <si>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</si>
  <si>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</si>
  <si>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</si>
  <si>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</si>
  <si>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</si>
  <si>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</si>
  <si>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</si>
  <si>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</si>
  <si>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</si>
  <si>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</si>
  <si>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carditems</t>
  </si>
  <si>
    <t>cardspent</t>
  </si>
  <si>
    <t>card2items</t>
  </si>
  <si>
    <t>card2spent</t>
  </si>
  <si>
    <t>active</t>
  </si>
  <si>
    <t>bfast</t>
  </si>
  <si>
    <t>churn</t>
  </si>
  <si>
    <t>tollfree</t>
  </si>
  <si>
    <t>lntollmon</t>
  </si>
  <si>
    <t>lntollten</t>
  </si>
  <si>
    <t>equip</t>
  </si>
  <si>
    <t>lnequipmon</t>
  </si>
  <si>
    <t>lnequipten</t>
  </si>
  <si>
    <t>callcard</t>
  </si>
  <si>
    <t>lncardmon</t>
  </si>
  <si>
    <t>lncardten</t>
  </si>
  <si>
    <t>wireless</t>
  </si>
  <si>
    <t>lnwiremon</t>
  </si>
  <si>
    <t>lnwireten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</si>
  <si>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</si>
  <si>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</si>
  <si>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</si>
  <si>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</si>
  <si>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</si>
  <si>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</si>
  <si>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</si>
  <si>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</si>
  <si>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</si>
  <si>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</si>
  <si>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</si>
  <si>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</si>
  <si>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</si>
  <si>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</si>
  <si>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</si>
  <si>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</si>
  <si>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</si>
  <si>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</si>
  <si>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</si>
  <si>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</si>
  <si>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</si>
  <si>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</si>
  <si>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</si>
  <si>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Correlation matrix</t>
  </si>
  <si>
    <t>Square transformation</t>
  </si>
  <si>
    <t>NA</t>
  </si>
  <si>
    <t>Exponential transformation</t>
  </si>
  <si>
    <t>Note:</t>
  </si>
  <si>
    <t>Note: Here we apply  transformation on numeric Variables (log, sqrt, squre, exp) and identify which transformation gives  best correlation between dependent and independent variables.</t>
  </si>
  <si>
    <t>This is done to check which transformation increase the linear relationship between dependent and independent variable and so as to we can transform the variable to get the good model</t>
  </si>
  <si>
    <t>decile</t>
  </si>
  <si>
    <t>count</t>
  </si>
  <si>
    <t>Decile analysis on training data set</t>
  </si>
  <si>
    <t>avg_pre_spend</t>
  </si>
  <si>
    <t>avg_Actual_spent</t>
  </si>
  <si>
    <t>Decile analysis on testing data set</t>
  </si>
  <si>
    <t>Predict_avg_spent</t>
  </si>
  <si>
    <t>Actual_avg_spend</t>
  </si>
  <si>
    <t>gender1</t>
  </si>
  <si>
    <t>jobcat2</t>
  </si>
  <si>
    <t>jobcat3</t>
  </si>
  <si>
    <t>jobcat4</t>
  </si>
  <si>
    <t>jobcat5</t>
  </si>
  <si>
    <t>jobcat6</t>
  </si>
  <si>
    <t>card3</t>
  </si>
  <si>
    <t>card4</t>
  </si>
  <si>
    <t>card5</t>
  </si>
  <si>
    <t>card22</t>
  </si>
  <si>
    <t>card23</t>
  </si>
  <si>
    <t>card24</t>
  </si>
  <si>
    <t>card25</t>
  </si>
  <si>
    <t>voice1</t>
  </si>
  <si>
    <t>response_031</t>
  </si>
  <si>
    <t>Abs(x)</t>
  </si>
  <si>
    <t>x-standardised(beta) coefficients</t>
  </si>
  <si>
    <t>Prioritizing the factors according to their importance</t>
  </si>
  <si>
    <t>Percentage contribution of eact variable to outcome</t>
  </si>
  <si>
    <t xml:space="preserve">And while transforming the dependent variable I use box-cos transformation </t>
  </si>
  <si>
    <t xml:space="preserve">The boxcos transformation equation is   </t>
  </si>
  <si>
    <t>x=(y^lambda-1)/lambda</t>
  </si>
  <si>
    <t>The optimal value of lambda is get by boxcos plot. In this case the optimal value of lambda is 0.2</t>
  </si>
  <si>
    <t>Box cos transformation to get the normalise dependent variable</t>
  </si>
  <si>
    <t>Conclusion: So we choosen the boxcos transformation to normalise the dependent variable</t>
  </si>
  <si>
    <t>Correlation between actual and predicted total spend in training/dev data set</t>
  </si>
  <si>
    <t>Correlation between actual and predicted total spend in testing/val data set</t>
  </si>
  <si>
    <t>MAPE</t>
  </si>
  <si>
    <t>Var_Type</t>
  </si>
  <si>
    <t>custid</t>
  </si>
  <si>
    <t>character</t>
  </si>
  <si>
    <t>birthmonth</t>
  </si>
  <si>
    <t>No transformation</t>
  </si>
  <si>
    <t>TotalSpend</t>
  </si>
  <si>
    <t>TotalSpend1</t>
  </si>
  <si>
    <t>squareroot transformation</t>
  </si>
  <si>
    <t>TotalSpend2</t>
  </si>
  <si>
    <t>TotalSpend3</t>
  </si>
  <si>
    <t>Log transformation to get the normalise 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</si>
</sst>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11" fontId="0" fillId="34" borderId="0" xfId="0" applyNumberFormat="1" applyFill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10" fontId="0" fillId="0" borderId="17" xfId="42" applyNumberFormat="1" applyFont="1" applyBorder="1"/>
    <xf numFmtId="0" fontId="0" fillId="0" borderId="18" xfId="0" applyBorder="1"/>
    <xf numFmtId="0" fontId="0" fillId="0" borderId="19" xfId="0" applyBorder="1"/>
    <xf numFmtId="10" fontId="0" fillId="0" borderId="20" xfId="42" applyNumberFormat="1" applyFont="1" applyBorder="1"/>
    <xf numFmtId="0" fontId="16" fillId="42" borderId="10" xfId="0" applyFont="1" applyFill="1" applyBorder="1"/>
    <xf numFmtId="0" fontId="16" fillId="42" borderId="11" xfId="0" applyFont="1" applyFill="1" applyBorder="1"/>
    <xf numFmtId="0" fontId="16" fillId="42" borderId="12" xfId="0" applyFont="1" applyFill="1" applyBorder="1"/>
    <xf numFmtId="0" fontId="0" fillId="42" borderId="0" xfId="0" applyFill="1" applyBorder="1"/>
    <xf numFmtId="0" fontId="0" fillId="0" borderId="17" xfId="0" applyBorder="1"/>
    <xf numFmtId="0" fontId="0" fillId="42" borderId="17" xfId="0" applyFill="1" applyBorder="1"/>
    <xf numFmtId="0" fontId="0" fillId="0" borderId="20" xfId="0" applyBorder="1"/>
    <xf numFmtId="0" fontId="16" fillId="42" borderId="10" xfId="0" applyFont="1" applyFill="1" applyBorder="1" applyAlignment="1">
      <alignment horizontal="center"/>
    </xf>
    <xf numFmtId="0" fontId="16" fillId="42" borderId="11" xfId="0" applyFont="1" applyFill="1" applyBorder="1" applyAlignment="1">
      <alignment horizontal="center"/>
    </xf>
    <xf numFmtId="0" fontId="16" fillId="42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Decile</a:t>
            </a:r>
            <a:r>
              <a:rPr lang="en-IN" baseline="0"/>
              <a:t> analysis training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 analysis'!$D$3</c:f>
              <c:strCache>
                <c:ptCount val="1"/>
                <c:pt idx="0">
                  <c:v>Predict_avg_spent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'Decile analysis'!$B$4:$B$13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analysis'!$D$4:$D$13</c:f>
              <c:numCache>
                <c:formatCode>General</c:formatCode>
                <c:ptCount val="10"/>
                <c:pt idx="0">
                  <c:v>770.01780639033495</c:v>
                </c:pt>
                <c:pt idx="1">
                  <c:v>613.71250803642999</c:v>
                </c:pt>
                <c:pt idx="2">
                  <c:v>532.32579749560796</c:v>
                </c:pt>
                <c:pt idx="3">
                  <c:v>474.41944256733098</c:v>
                </c:pt>
                <c:pt idx="4">
                  <c:v>426.17029949690499</c:v>
                </c:pt>
                <c:pt idx="5">
                  <c:v>387.570644918433</c:v>
                </c:pt>
                <c:pt idx="6">
                  <c:v>353.17265965317199</c:v>
                </c:pt>
                <c:pt idx="7">
                  <c:v>321.49725224450901</c:v>
                </c:pt>
                <c:pt idx="8">
                  <c:v>287.43082466916201</c:v>
                </c:pt>
                <c:pt idx="9">
                  <c:v>245.52689202087399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A-4CF2-8707-1817D4AD64C8}"/>
            </c:ext>
          </c:extLst>
        </c:ser>
        <c:ser>
          <c:idx val="1"/>
          <c:order val="1"/>
          <c:tx>
            <c:strRef>
              <c:f>'Decile analysis'!$E$3</c:f>
              <c:strCache>
                <c:ptCount val="1"/>
                <c:pt idx="0">
                  <c:v>Actual_avg_spend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'Decile analysis'!$B$4:$B$13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analysis'!$E$4:$E$13</c:f>
              <c:numCache>
                <c:formatCode>General</c:formatCode>
                <c:ptCount val="10"/>
                <c:pt idx="0">
                  <c:v>826.44428571428602</c:v>
                </c:pt>
                <c:pt idx="1">
                  <c:v>647.78594925373102</c:v>
                </c:pt>
                <c:pt idx="2">
                  <c:v>555.39061607142901</c:v>
                </c:pt>
                <c:pt idx="3">
                  <c:v>506.68595522388102</c:v>
                </c:pt>
                <c:pt idx="4">
                  <c:v>446.92524107142901</c:v>
                </c:pt>
                <c:pt idx="5">
                  <c:v>422.12376119403001</c:v>
                </c:pt>
                <c:pt idx="6">
                  <c:v>368.87991492537299</c:v>
                </c:pt>
                <c:pt idx="7">
                  <c:v>349.48810416666601</c:v>
                </c:pt>
                <c:pt idx="8">
                  <c:v>319.96036865671601</c:v>
                </c:pt>
                <c:pt idx="9">
                  <c:v>275.16014136904801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A-4CF2-8707-1817D4AD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0440112"/>
        <c:axId val="1800441776"/>
      </c:barChart>
      <c:catAx>
        <c:axId val="180044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1776"/>
        <c:crosses val="autoZero"/>
        <c:auto val="1"/>
        <c:lblAlgn val="ctr"/>
        <c:lblOffset val="100"/>
        <c:noMultiLvlLbl val="0"/>
      </c:catAx>
      <c:valAx>
        <c:axId val="1800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Avaerage</a:t>
                </a:r>
                <a:r>
                  <a:rPr lang="en-IN" baseline="0"/>
                  <a:t> spend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Decile</a:t>
            </a:r>
            <a:r>
              <a:rPr lang="en-IN" baseline="0"/>
              <a:t> analysis testing/val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 analysis'!$D$17</c:f>
              <c:strCache>
                <c:ptCount val="1"/>
                <c:pt idx="0">
                  <c:v>avg_pre_spend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'Decile analysis'!$B$18:$B$27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analysis'!$D$18:$D$27</c:f>
              <c:numCache>
                <c:formatCode>General</c:formatCode>
                <c:ptCount val="10"/>
                <c:pt idx="0">
                  <c:v>771.51284653663697</c:v>
                </c:pt>
                <c:pt idx="1">
                  <c:v>608.76110058437496</c:v>
                </c:pt>
                <c:pt idx="2">
                  <c:v>527.93265467692504</c:v>
                </c:pt>
                <c:pt idx="3">
                  <c:v>475.06938693954902</c:v>
                </c:pt>
                <c:pt idx="4">
                  <c:v>430.771897313181</c:v>
                </c:pt>
                <c:pt idx="5">
                  <c:v>387.77900559562602</c:v>
                </c:pt>
                <c:pt idx="6">
                  <c:v>349.22541338162199</c:v>
                </c:pt>
                <c:pt idx="7">
                  <c:v>317.93415955302498</c:v>
                </c:pt>
                <c:pt idx="8">
                  <c:v>286.71428315748301</c:v>
                </c:pt>
                <c:pt idx="9">
                  <c:v>245.226842039725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9-4646-9AC8-EA572EA92905}"/>
            </c:ext>
          </c:extLst>
        </c:ser>
        <c:ser>
          <c:idx val="1"/>
          <c:order val="1"/>
          <c:tx>
            <c:strRef>
              <c:f>'Decile analysis'!$E$17</c:f>
              <c:strCache>
                <c:ptCount val="1"/>
                <c:pt idx="0">
                  <c:v>avg_Actual_spent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'Decile analysis'!$B$18:$B$27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analysis'!$E$18:$E$27</c:f>
              <c:numCache>
                <c:formatCode>General</c:formatCode>
                <c:ptCount val="10"/>
                <c:pt idx="0">
                  <c:v>794.64047666666704</c:v>
                </c:pt>
                <c:pt idx="1">
                  <c:v>676.67223666666598</c:v>
                </c:pt>
                <c:pt idx="2">
                  <c:v>560.67766666666705</c:v>
                </c:pt>
                <c:pt idx="3">
                  <c:v>510.35593666666603</c:v>
                </c:pt>
                <c:pt idx="4">
                  <c:v>485.61366666666697</c:v>
                </c:pt>
                <c:pt idx="5">
                  <c:v>417.862348993289</c:v>
                </c:pt>
                <c:pt idx="6">
                  <c:v>403.88014666666697</c:v>
                </c:pt>
                <c:pt idx="7">
                  <c:v>344.04491999999999</c:v>
                </c:pt>
                <c:pt idx="8">
                  <c:v>325.33854333333301</c:v>
                </c:pt>
                <c:pt idx="9">
                  <c:v>258.88804333333297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9-4646-9AC8-EA572EA9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1232048"/>
        <c:axId val="1651233296"/>
      </c:barChart>
      <c:catAx>
        <c:axId val="16512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33296"/>
        <c:crosses val="autoZero"/>
        <c:auto val="1"/>
        <c:lblAlgn val="ctr"/>
        <c:lblOffset val="100"/>
        <c:noMultiLvlLbl val="0"/>
      </c:catAx>
      <c:valAx>
        <c:axId val="1651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spend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3</xdr:col>
      <xdr:colOff>275609</xdr:colOff>
      <xdr:row>43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72050"/>
          <a:ext cx="4923809" cy="415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95250</xdr:rowOff>
    </xdr:from>
    <xdr:to>
      <xdr:col>18</xdr:col>
      <xdr:colOff>475657</xdr:colOff>
      <xdr:row>44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5086350"/>
          <a:ext cx="4742857" cy="413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15</xdr:col>
      <xdr:colOff>180975</xdr:colOff>
      <xdr:row>27</xdr:row>
      <xdr:rowOff>189833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0"/>
          <a:ext cx="9163050" cy="5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61912</xdr:rowOff>
    </xdr:from>
    <xdr:to>
      <xdr:col>14</xdr:col>
      <xdr:colOff>104775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14</xdr:row>
      <xdr:rowOff>119062</xdr:rowOff>
    </xdr:from>
    <xdr:to>
      <xdr:col>14</xdr:col>
      <xdr:colOff>104775</xdr:colOff>
      <xdr:row>28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3</xdr:row>
      <xdr:rowOff>0</xdr:rowOff>
    </xdr:from>
    <xdr:to>
      <xdr:col>20</xdr:col>
      <xdr:colOff>332952</xdr:colOff>
      <xdr:row>4</xdr:row>
      <xdr:rowOff>123786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7875" y="590550"/>
          <a:ext cx="3380952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20</xdr:col>
      <xdr:colOff>228190</xdr:colOff>
      <xdr:row>20</xdr:row>
      <xdr:rowOff>123786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67875" y="3657600"/>
          <a:ext cx="327619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24</xdr:col>
      <xdr:colOff>370743</xdr:colOff>
      <xdr:row>9</xdr:row>
      <xdr:rowOff>85667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67875" y="1352550"/>
          <a:ext cx="5857143" cy="4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25</xdr:col>
      <xdr:colOff>227809</xdr:colOff>
      <xdr:row>26</xdr:row>
      <xdr:rowOff>85667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67875" y="4610100"/>
          <a:ext cx="6323809" cy="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/>
  </sheetViews>
  <sheetFormatPr defaultRowHeight="15" x14ac:dyDescent="0.25"/>
  <sheetData>
    <row r="1" spans="1:1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</row>
    <row r="2" spans="1:19" x14ac:dyDescent="0.25">
      <c r="A2" t="s">
        <v>87</v>
      </c>
      <c r="B2">
        <v>5000</v>
      </c>
      <c r="C2">
        <v>0</v>
      </c>
      <c r="D2">
        <v>0</v>
      </c>
      <c r="E2">
        <v>3.0013999999999998</v>
      </c>
      <c r="F2">
        <v>1.4217602893821799</v>
      </c>
      <c r="G2">
        <v>1</v>
      </c>
      <c r="H2">
        <v>1</v>
      </c>
      <c r="I2">
        <v>1</v>
      </c>
      <c r="J2">
        <v>1</v>
      </c>
      <c r="K2">
        <v>2</v>
      </c>
      <c r="L2">
        <v>3</v>
      </c>
      <c r="M2">
        <v>4</v>
      </c>
      <c r="N2">
        <v>5</v>
      </c>
      <c r="O2">
        <v>5</v>
      </c>
      <c r="P2">
        <v>5</v>
      </c>
      <c r="Q2">
        <v>5</v>
      </c>
      <c r="R2">
        <v>5</v>
      </c>
      <c r="S2">
        <v>1</v>
      </c>
    </row>
    <row r="3" spans="1:19" x14ac:dyDescent="0.25">
      <c r="A3" t="s">
        <v>88</v>
      </c>
      <c r="B3">
        <v>4998</v>
      </c>
      <c r="C3">
        <v>2</v>
      </c>
      <c r="D3">
        <v>0</v>
      </c>
      <c r="E3">
        <v>2.6872749099639899</v>
      </c>
      <c r="F3">
        <v>1.4259249959626901</v>
      </c>
      <c r="G3">
        <v>1</v>
      </c>
      <c r="H3">
        <v>1</v>
      </c>
      <c r="I3">
        <v>1</v>
      </c>
      <c r="J3">
        <v>1</v>
      </c>
      <c r="K3">
        <v>1</v>
      </c>
      <c r="L3">
        <v>3</v>
      </c>
      <c r="M3">
        <v>4</v>
      </c>
      <c r="N3">
        <v>5</v>
      </c>
      <c r="O3">
        <v>5</v>
      </c>
      <c r="P3">
        <v>5</v>
      </c>
      <c r="Q3">
        <v>5</v>
      </c>
      <c r="R3">
        <v>5</v>
      </c>
      <c r="S3">
        <v>1</v>
      </c>
    </row>
    <row r="4" spans="1:19" x14ac:dyDescent="0.25">
      <c r="A4" t="s">
        <v>89</v>
      </c>
      <c r="B4">
        <v>5000</v>
      </c>
      <c r="C4">
        <v>0</v>
      </c>
      <c r="D4">
        <v>0</v>
      </c>
      <c r="E4">
        <v>0.50360000000000005</v>
      </c>
      <c r="F4">
        <v>0.500037046037073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</row>
    <row r="5" spans="1:19" x14ac:dyDescent="0.25">
      <c r="A5" t="s">
        <v>13</v>
      </c>
      <c r="B5">
        <v>5000</v>
      </c>
      <c r="C5">
        <v>0</v>
      </c>
      <c r="D5">
        <v>1</v>
      </c>
      <c r="E5">
        <v>47.025599999999997</v>
      </c>
      <c r="F5">
        <v>17.770337690103801</v>
      </c>
      <c r="G5">
        <v>18</v>
      </c>
      <c r="H5">
        <v>18</v>
      </c>
      <c r="I5">
        <v>20</v>
      </c>
      <c r="J5">
        <v>23</v>
      </c>
      <c r="K5">
        <v>31</v>
      </c>
      <c r="L5">
        <v>47</v>
      </c>
      <c r="M5">
        <v>62</v>
      </c>
      <c r="N5">
        <v>72</v>
      </c>
      <c r="O5">
        <v>76</v>
      </c>
      <c r="P5">
        <v>79</v>
      </c>
      <c r="Q5">
        <v>79</v>
      </c>
      <c r="R5">
        <v>76</v>
      </c>
      <c r="S5">
        <v>20</v>
      </c>
    </row>
    <row r="6" spans="1:19" x14ac:dyDescent="0.25">
      <c r="A6" t="s">
        <v>90</v>
      </c>
      <c r="B6">
        <v>5000</v>
      </c>
      <c r="C6">
        <v>0</v>
      </c>
      <c r="D6">
        <v>0</v>
      </c>
      <c r="E6">
        <v>4.2388000000000003</v>
      </c>
      <c r="F6">
        <v>1.3087846054369201</v>
      </c>
      <c r="G6">
        <v>2</v>
      </c>
      <c r="H6">
        <v>2</v>
      </c>
      <c r="I6">
        <v>2</v>
      </c>
      <c r="J6">
        <v>2</v>
      </c>
      <c r="K6">
        <v>3</v>
      </c>
      <c r="L6">
        <v>4</v>
      </c>
      <c r="M6">
        <v>5</v>
      </c>
      <c r="N6">
        <v>6</v>
      </c>
      <c r="O6">
        <v>6</v>
      </c>
      <c r="P6">
        <v>6</v>
      </c>
      <c r="Q6">
        <v>6</v>
      </c>
      <c r="R6">
        <v>6</v>
      </c>
      <c r="S6">
        <v>2</v>
      </c>
    </row>
    <row r="7" spans="1:19" x14ac:dyDescent="0.25">
      <c r="A7" t="s">
        <v>26</v>
      </c>
      <c r="B7">
        <v>5000</v>
      </c>
      <c r="C7">
        <v>0</v>
      </c>
      <c r="D7">
        <v>1</v>
      </c>
      <c r="E7">
        <v>14.542999999999999</v>
      </c>
      <c r="F7">
        <v>3.2810827634822299</v>
      </c>
      <c r="G7">
        <v>6</v>
      </c>
      <c r="H7">
        <v>8</v>
      </c>
      <c r="I7">
        <v>9</v>
      </c>
      <c r="J7">
        <v>10</v>
      </c>
      <c r="K7">
        <v>12</v>
      </c>
      <c r="L7">
        <v>14</v>
      </c>
      <c r="M7">
        <v>17</v>
      </c>
      <c r="N7">
        <v>19</v>
      </c>
      <c r="O7">
        <v>20</v>
      </c>
      <c r="P7">
        <v>21</v>
      </c>
      <c r="Q7">
        <v>23</v>
      </c>
      <c r="R7">
        <v>20</v>
      </c>
      <c r="S7">
        <v>9</v>
      </c>
    </row>
    <row r="8" spans="1:19" x14ac:dyDescent="0.25">
      <c r="A8" t="s">
        <v>91</v>
      </c>
      <c r="B8">
        <v>5000</v>
      </c>
      <c r="C8">
        <v>0</v>
      </c>
      <c r="D8">
        <v>0</v>
      </c>
      <c r="E8">
        <v>2.6720000000000002</v>
      </c>
      <c r="F8">
        <v>1.2117382811202999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4</v>
      </c>
      <c r="N8">
        <v>4</v>
      </c>
      <c r="O8">
        <v>5</v>
      </c>
      <c r="P8">
        <v>5</v>
      </c>
      <c r="Q8">
        <v>5</v>
      </c>
      <c r="R8">
        <v>5</v>
      </c>
      <c r="S8">
        <v>1</v>
      </c>
    </row>
    <row r="9" spans="1:19" x14ac:dyDescent="0.25">
      <c r="A9" t="s">
        <v>92</v>
      </c>
      <c r="B9">
        <v>5000</v>
      </c>
      <c r="C9">
        <v>0</v>
      </c>
      <c r="D9">
        <v>0</v>
      </c>
      <c r="E9">
        <v>2.7528000000000001</v>
      </c>
      <c r="F9">
        <v>1.73789994511878</v>
      </c>
      <c r="G9">
        <v>1</v>
      </c>
      <c r="H9">
        <v>1</v>
      </c>
      <c r="I9">
        <v>1</v>
      </c>
      <c r="J9">
        <v>1</v>
      </c>
      <c r="K9">
        <v>1</v>
      </c>
      <c r="L9">
        <v>2</v>
      </c>
      <c r="M9">
        <v>4</v>
      </c>
      <c r="N9">
        <v>6</v>
      </c>
      <c r="O9">
        <v>6</v>
      </c>
      <c r="P9">
        <v>6</v>
      </c>
      <c r="Q9">
        <v>6</v>
      </c>
      <c r="R9">
        <v>6</v>
      </c>
      <c r="S9">
        <v>1</v>
      </c>
    </row>
    <row r="10" spans="1:19" x14ac:dyDescent="0.25">
      <c r="A10" t="s">
        <v>93</v>
      </c>
      <c r="B10">
        <v>5000</v>
      </c>
      <c r="C10">
        <v>0</v>
      </c>
      <c r="D10">
        <v>0</v>
      </c>
      <c r="E10">
        <v>0.1512</v>
      </c>
      <c r="F10">
        <v>0.35827954567149001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</row>
    <row r="11" spans="1:19" x14ac:dyDescent="0.25">
      <c r="A11" t="s">
        <v>94</v>
      </c>
      <c r="B11">
        <v>5000</v>
      </c>
      <c r="C11">
        <v>0</v>
      </c>
      <c r="D11">
        <v>1</v>
      </c>
      <c r="E11">
        <v>9.7303999999999995</v>
      </c>
      <c r="F11">
        <v>9.6909286789106002</v>
      </c>
      <c r="G11">
        <v>0</v>
      </c>
      <c r="H11">
        <v>0</v>
      </c>
      <c r="I11">
        <v>0</v>
      </c>
      <c r="J11">
        <v>0</v>
      </c>
      <c r="K11">
        <v>2</v>
      </c>
      <c r="L11">
        <v>7</v>
      </c>
      <c r="M11">
        <v>15</v>
      </c>
      <c r="N11">
        <v>25</v>
      </c>
      <c r="O11">
        <v>31</v>
      </c>
      <c r="P11">
        <v>39</v>
      </c>
      <c r="Q11">
        <v>52</v>
      </c>
      <c r="R11">
        <v>31</v>
      </c>
      <c r="S11">
        <v>0</v>
      </c>
    </row>
    <row r="12" spans="1:19" x14ac:dyDescent="0.25">
      <c r="A12" t="s">
        <v>95</v>
      </c>
      <c r="B12">
        <v>5000</v>
      </c>
      <c r="C12">
        <v>0</v>
      </c>
      <c r="D12">
        <v>0</v>
      </c>
      <c r="E12">
        <v>2.9325999999999999</v>
      </c>
      <c r="F12">
        <v>1.45329957542524</v>
      </c>
      <c r="G12">
        <v>1</v>
      </c>
      <c r="H12">
        <v>1</v>
      </c>
      <c r="I12">
        <v>1</v>
      </c>
      <c r="J12">
        <v>1</v>
      </c>
      <c r="K12">
        <v>2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5</v>
      </c>
      <c r="S12">
        <v>1</v>
      </c>
    </row>
    <row r="13" spans="1:19" x14ac:dyDescent="0.25">
      <c r="A13" t="s">
        <v>96</v>
      </c>
      <c r="B13">
        <v>5000</v>
      </c>
      <c r="C13">
        <v>0</v>
      </c>
      <c r="D13">
        <v>0</v>
      </c>
      <c r="E13">
        <v>0.14760000000000001</v>
      </c>
      <c r="F13">
        <v>0.35473850634175103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</row>
    <row r="14" spans="1:19" x14ac:dyDescent="0.25">
      <c r="A14" t="s">
        <v>18</v>
      </c>
      <c r="B14">
        <v>5000</v>
      </c>
      <c r="C14">
        <v>0</v>
      </c>
      <c r="D14">
        <v>1</v>
      </c>
      <c r="E14">
        <v>54.759599999999999</v>
      </c>
      <c r="F14">
        <v>55.377511153791602</v>
      </c>
      <c r="G14">
        <v>9</v>
      </c>
      <c r="H14">
        <v>9</v>
      </c>
      <c r="I14">
        <v>13</v>
      </c>
      <c r="J14">
        <v>16</v>
      </c>
      <c r="K14">
        <v>24</v>
      </c>
      <c r="L14">
        <v>38</v>
      </c>
      <c r="M14">
        <v>67</v>
      </c>
      <c r="N14">
        <v>109.1</v>
      </c>
      <c r="O14">
        <v>147</v>
      </c>
      <c r="P14">
        <v>272.01</v>
      </c>
      <c r="Q14">
        <v>1073</v>
      </c>
      <c r="R14">
        <v>147</v>
      </c>
      <c r="S14">
        <v>13</v>
      </c>
    </row>
    <row r="15" spans="1:19" x14ac:dyDescent="0.25">
      <c r="A15" t="s">
        <v>17</v>
      </c>
      <c r="B15">
        <v>5000</v>
      </c>
      <c r="C15">
        <v>0</v>
      </c>
      <c r="D15">
        <v>1</v>
      </c>
      <c r="E15">
        <v>3.6999093984776201</v>
      </c>
      <c r="F15">
        <v>0.74707187448063905</v>
      </c>
      <c r="G15">
        <v>2.19722457733622</v>
      </c>
      <c r="H15">
        <v>2.19722457733622</v>
      </c>
      <c r="I15">
        <v>2.5649493574615398</v>
      </c>
      <c r="J15">
        <v>2.7725887222397798</v>
      </c>
      <c r="K15">
        <v>3.1780538303479502</v>
      </c>
      <c r="L15">
        <v>3.6375861597263901</v>
      </c>
      <c r="M15">
        <v>4.2046926193909702</v>
      </c>
      <c r="N15">
        <v>4.6922611305854698</v>
      </c>
      <c r="O15">
        <v>4.9904325867787396</v>
      </c>
      <c r="P15">
        <v>5.6058387635848899</v>
      </c>
      <c r="Q15">
        <v>6.9782137426307003</v>
      </c>
      <c r="R15">
        <v>4.9904325867787396</v>
      </c>
      <c r="S15">
        <v>2.5649493574615398</v>
      </c>
    </row>
    <row r="16" spans="1:19" x14ac:dyDescent="0.25">
      <c r="A16" t="s">
        <v>97</v>
      </c>
      <c r="B16">
        <v>5000</v>
      </c>
      <c r="C16">
        <v>0</v>
      </c>
      <c r="D16">
        <v>0</v>
      </c>
      <c r="E16">
        <v>2.3921999999999999</v>
      </c>
      <c r="F16">
        <v>1.22126060097389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  <c r="M16">
        <v>3</v>
      </c>
      <c r="N16">
        <v>4</v>
      </c>
      <c r="O16">
        <v>5</v>
      </c>
      <c r="P16">
        <v>5</v>
      </c>
      <c r="Q16">
        <v>5</v>
      </c>
      <c r="R16">
        <v>5</v>
      </c>
      <c r="S16">
        <v>1</v>
      </c>
    </row>
    <row r="17" spans="1:19" x14ac:dyDescent="0.25">
      <c r="A17" t="s">
        <v>35</v>
      </c>
      <c r="B17">
        <v>5000</v>
      </c>
      <c r="C17">
        <v>0</v>
      </c>
      <c r="D17">
        <v>1</v>
      </c>
      <c r="E17">
        <v>9.9541599999999999</v>
      </c>
      <c r="F17">
        <v>6.3997832884893802</v>
      </c>
      <c r="G17">
        <v>0</v>
      </c>
      <c r="H17">
        <v>0.7</v>
      </c>
      <c r="I17">
        <v>1.9</v>
      </c>
      <c r="J17">
        <v>2.8</v>
      </c>
      <c r="K17">
        <v>5.0999999999999996</v>
      </c>
      <c r="L17">
        <v>8.8000000000000007</v>
      </c>
      <c r="M17">
        <v>13.6</v>
      </c>
      <c r="N17">
        <v>18.600000000000001</v>
      </c>
      <c r="O17">
        <v>22.2</v>
      </c>
      <c r="P17">
        <v>29.2</v>
      </c>
      <c r="Q17">
        <v>43.1</v>
      </c>
      <c r="R17">
        <v>22.2</v>
      </c>
      <c r="S17">
        <v>1.9</v>
      </c>
    </row>
    <row r="18" spans="1:19" x14ac:dyDescent="0.25">
      <c r="A18" t="s">
        <v>20</v>
      </c>
      <c r="B18">
        <v>5000</v>
      </c>
      <c r="C18">
        <v>0</v>
      </c>
      <c r="D18">
        <v>1</v>
      </c>
      <c r="E18">
        <v>1.8573256458</v>
      </c>
      <c r="F18">
        <v>3.4157319702038702</v>
      </c>
      <c r="G18">
        <v>0</v>
      </c>
      <c r="H18">
        <v>3.3160080000000001E-2</v>
      </c>
      <c r="I18">
        <v>0.101088</v>
      </c>
      <c r="J18">
        <v>0.1756818</v>
      </c>
      <c r="K18">
        <v>0.38551950000000001</v>
      </c>
      <c r="L18">
        <v>0.92643699999999995</v>
      </c>
      <c r="M18">
        <v>2.0638200000000002</v>
      </c>
      <c r="N18">
        <v>4.2994703999999997</v>
      </c>
      <c r="O18">
        <v>6.3730104000000001</v>
      </c>
      <c r="P18">
        <v>14.280358400000001</v>
      </c>
      <c r="Q18">
        <v>109.072596</v>
      </c>
      <c r="R18">
        <v>6.3730104000000001</v>
      </c>
      <c r="S18">
        <v>0.101088</v>
      </c>
    </row>
    <row r="19" spans="1:19" x14ac:dyDescent="0.25">
      <c r="A19" t="s">
        <v>19</v>
      </c>
      <c r="B19">
        <v>4999</v>
      </c>
      <c r="C19">
        <v>1</v>
      </c>
      <c r="D19">
        <v>1</v>
      </c>
      <c r="E19">
        <v>-0.13045352168858099</v>
      </c>
      <c r="F19">
        <v>1.27305838867468</v>
      </c>
      <c r="G19">
        <v>-6.5973337195608703</v>
      </c>
      <c r="H19">
        <v>-3.4016901129336299</v>
      </c>
      <c r="I19">
        <v>-2.2916036122183598</v>
      </c>
      <c r="J19">
        <v>-1.73784206555026</v>
      </c>
      <c r="K19">
        <v>-0.952685112759869</v>
      </c>
      <c r="L19">
        <v>-7.6105966816394893E-2</v>
      </c>
      <c r="M19">
        <v>0.72466520455487804</v>
      </c>
      <c r="N19">
        <v>1.4586252985771599</v>
      </c>
      <c r="O19">
        <v>1.8522973326507199</v>
      </c>
      <c r="P19">
        <v>2.6589100901039102</v>
      </c>
      <c r="Q19">
        <v>4.6920136788859796</v>
      </c>
      <c r="R19">
        <v>1.8522973326507199</v>
      </c>
      <c r="S19">
        <v>-2.2916036122183598</v>
      </c>
    </row>
    <row r="20" spans="1:19" x14ac:dyDescent="0.25">
      <c r="A20" t="s">
        <v>16</v>
      </c>
      <c r="B20">
        <v>5000</v>
      </c>
      <c r="C20">
        <v>0</v>
      </c>
      <c r="D20">
        <v>1</v>
      </c>
      <c r="E20">
        <v>3.6544601542000001</v>
      </c>
      <c r="F20">
        <v>5.3951715630319503</v>
      </c>
      <c r="G20">
        <v>0</v>
      </c>
      <c r="H20">
        <v>0.11429904</v>
      </c>
      <c r="I20">
        <v>0.28769230000000001</v>
      </c>
      <c r="J20">
        <v>0.45799679999999998</v>
      </c>
      <c r="K20">
        <v>0.98030150000000005</v>
      </c>
      <c r="L20">
        <v>2.0985399999999998</v>
      </c>
      <c r="M20">
        <v>4.3147799999999998</v>
      </c>
      <c r="N20">
        <v>8.0620460999999999</v>
      </c>
      <c r="O20">
        <v>11.8159808</v>
      </c>
      <c r="P20">
        <v>24.064260000000001</v>
      </c>
      <c r="Q20">
        <v>141.45914999999999</v>
      </c>
      <c r="R20">
        <v>11.8159808</v>
      </c>
      <c r="S20">
        <v>0.28769230000000001</v>
      </c>
    </row>
    <row r="21" spans="1:19" x14ac:dyDescent="0.25">
      <c r="A21" t="s">
        <v>15</v>
      </c>
      <c r="B21">
        <v>4999</v>
      </c>
      <c r="C21">
        <v>1</v>
      </c>
      <c r="D21">
        <v>1</v>
      </c>
      <c r="E21">
        <v>0.69691525985972202</v>
      </c>
      <c r="F21">
        <v>1.1285782408617699</v>
      </c>
      <c r="G21">
        <v>-4.0921070672819102</v>
      </c>
      <c r="H21">
        <v>-2.1682409342213802</v>
      </c>
      <c r="I21">
        <v>-1.24348344030873</v>
      </c>
      <c r="J21">
        <v>-0.78031162382250496</v>
      </c>
      <c r="K21">
        <v>-1.8986509354309501E-2</v>
      </c>
      <c r="L21">
        <v>0.74153726470803805</v>
      </c>
      <c r="M21">
        <v>1.46205329102429</v>
      </c>
      <c r="N21">
        <v>2.0871780615642899</v>
      </c>
      <c r="O21">
        <v>2.4695863746537299</v>
      </c>
      <c r="P21">
        <v>3.1808024948851199</v>
      </c>
      <c r="Q21">
        <v>4.9520109828240599</v>
      </c>
      <c r="R21">
        <v>2.4695863746537299</v>
      </c>
      <c r="S21">
        <v>-1.24348344030873</v>
      </c>
    </row>
    <row r="22" spans="1:19" x14ac:dyDescent="0.25">
      <c r="A22" t="s">
        <v>98</v>
      </c>
      <c r="B22">
        <v>5000</v>
      </c>
      <c r="C22">
        <v>0</v>
      </c>
      <c r="D22">
        <v>0</v>
      </c>
      <c r="E22">
        <v>0.23419999999999999</v>
      </c>
      <c r="F22">
        <v>0.423540124719547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</row>
    <row r="23" spans="1:19" x14ac:dyDescent="0.25">
      <c r="A23" t="s">
        <v>99</v>
      </c>
      <c r="B23">
        <v>5000</v>
      </c>
      <c r="C23">
        <v>0</v>
      </c>
      <c r="D23">
        <v>0</v>
      </c>
      <c r="E23">
        <v>2.9641999999999999</v>
      </c>
      <c r="F23">
        <v>1.37945603039312</v>
      </c>
      <c r="G23">
        <v>1</v>
      </c>
      <c r="H23">
        <v>1</v>
      </c>
      <c r="I23">
        <v>1</v>
      </c>
      <c r="J23">
        <v>1</v>
      </c>
      <c r="K23">
        <v>2</v>
      </c>
      <c r="L23">
        <v>3</v>
      </c>
      <c r="M23">
        <v>4</v>
      </c>
      <c r="N23">
        <v>5</v>
      </c>
      <c r="O23">
        <v>5</v>
      </c>
      <c r="P23">
        <v>5</v>
      </c>
      <c r="Q23">
        <v>5</v>
      </c>
      <c r="R23">
        <v>5</v>
      </c>
      <c r="S23">
        <v>1</v>
      </c>
    </row>
    <row r="24" spans="1:19" x14ac:dyDescent="0.25">
      <c r="A24" t="s">
        <v>100</v>
      </c>
      <c r="B24">
        <v>5000</v>
      </c>
      <c r="C24">
        <v>0</v>
      </c>
      <c r="D24">
        <v>0</v>
      </c>
      <c r="E24">
        <v>0.48020000000000002</v>
      </c>
      <c r="F24">
        <v>0.49965777445999499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</row>
    <row r="25" spans="1:19" x14ac:dyDescent="0.25">
      <c r="A25" t="s">
        <v>14</v>
      </c>
      <c r="B25">
        <v>5000</v>
      </c>
      <c r="C25">
        <v>0</v>
      </c>
      <c r="D25">
        <v>1</v>
      </c>
      <c r="E25">
        <v>6.1128</v>
      </c>
      <c r="F25">
        <v>7.7435178422803901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14</v>
      </c>
      <c r="N25">
        <v>16</v>
      </c>
      <c r="O25">
        <v>18</v>
      </c>
      <c r="P25">
        <v>20</v>
      </c>
      <c r="Q25">
        <v>24</v>
      </c>
      <c r="R25">
        <v>18</v>
      </c>
      <c r="S25">
        <v>-1</v>
      </c>
    </row>
    <row r="26" spans="1:19" x14ac:dyDescent="0.25">
      <c r="A26" t="s">
        <v>101</v>
      </c>
      <c r="B26">
        <v>5000</v>
      </c>
      <c r="C26">
        <v>0</v>
      </c>
      <c r="D26">
        <v>1</v>
      </c>
      <c r="E26">
        <v>0.64139999999999997</v>
      </c>
      <c r="F26">
        <v>1.88677450258496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2</v>
      </c>
      <c r="N26">
        <v>3</v>
      </c>
      <c r="O26">
        <v>4</v>
      </c>
      <c r="P26">
        <v>5</v>
      </c>
      <c r="Q26">
        <v>5</v>
      </c>
      <c r="R26">
        <v>4</v>
      </c>
      <c r="S26">
        <v>-1</v>
      </c>
    </row>
    <row r="27" spans="1:19" x14ac:dyDescent="0.25">
      <c r="A27" t="s">
        <v>21</v>
      </c>
      <c r="B27">
        <v>5000</v>
      </c>
      <c r="C27">
        <v>0</v>
      </c>
      <c r="D27">
        <v>1</v>
      </c>
      <c r="E27">
        <v>2.2040000000000002</v>
      </c>
      <c r="F27">
        <v>1.39397727188319</v>
      </c>
      <c r="G27">
        <v>1</v>
      </c>
      <c r="H27">
        <v>1</v>
      </c>
      <c r="I27">
        <v>1</v>
      </c>
      <c r="J27">
        <v>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9</v>
      </c>
      <c r="R27">
        <v>5</v>
      </c>
      <c r="S27">
        <v>1</v>
      </c>
    </row>
    <row r="28" spans="1:19" x14ac:dyDescent="0.25">
      <c r="A28" t="s">
        <v>29</v>
      </c>
      <c r="B28">
        <v>5000</v>
      </c>
      <c r="C28">
        <v>0</v>
      </c>
      <c r="D28">
        <v>1</v>
      </c>
      <c r="E28">
        <v>3.0674000000000001</v>
      </c>
      <c r="F28">
        <v>3.4144968879469699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5</v>
      </c>
      <c r="N28">
        <v>8</v>
      </c>
      <c r="O28">
        <v>10</v>
      </c>
      <c r="P28">
        <v>13</v>
      </c>
      <c r="Q28">
        <v>21</v>
      </c>
      <c r="R28">
        <v>10</v>
      </c>
      <c r="S28">
        <v>0</v>
      </c>
    </row>
    <row r="29" spans="1:19" x14ac:dyDescent="0.25">
      <c r="A29" t="s">
        <v>31</v>
      </c>
      <c r="B29">
        <v>5000</v>
      </c>
      <c r="C29">
        <v>0</v>
      </c>
      <c r="D29">
        <v>1</v>
      </c>
      <c r="E29">
        <v>0.50039999999999996</v>
      </c>
      <c r="F29">
        <v>0.860783381348595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2</v>
      </c>
      <c r="O29">
        <v>2</v>
      </c>
      <c r="P29">
        <v>3</v>
      </c>
      <c r="Q29">
        <v>6</v>
      </c>
      <c r="R29">
        <v>2</v>
      </c>
      <c r="S29">
        <v>0</v>
      </c>
    </row>
    <row r="30" spans="1:19" x14ac:dyDescent="0.25">
      <c r="A30" t="s">
        <v>32</v>
      </c>
      <c r="B30">
        <v>5000</v>
      </c>
      <c r="C30">
        <v>0</v>
      </c>
      <c r="D30">
        <v>1</v>
      </c>
      <c r="E30">
        <v>0.39240000000000003</v>
      </c>
      <c r="F30">
        <v>0.79608353192234804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3</v>
      </c>
      <c r="Q30">
        <v>7</v>
      </c>
      <c r="R30">
        <v>2</v>
      </c>
      <c r="S30">
        <v>0</v>
      </c>
    </row>
    <row r="31" spans="1:19" x14ac:dyDescent="0.25">
      <c r="A31" t="s">
        <v>34</v>
      </c>
      <c r="B31">
        <v>5000</v>
      </c>
      <c r="C31">
        <v>0</v>
      </c>
      <c r="D31">
        <v>1</v>
      </c>
      <c r="E31">
        <v>0.1104</v>
      </c>
      <c r="F31">
        <v>0.49422736886824398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3</v>
      </c>
      <c r="Q31">
        <v>5</v>
      </c>
      <c r="R31">
        <v>1</v>
      </c>
      <c r="S31">
        <v>0</v>
      </c>
    </row>
    <row r="32" spans="1:19" x14ac:dyDescent="0.25">
      <c r="A32" t="s">
        <v>102</v>
      </c>
      <c r="B32">
        <v>5000</v>
      </c>
      <c r="C32">
        <v>0</v>
      </c>
      <c r="D32">
        <v>1</v>
      </c>
      <c r="E32">
        <v>5.5599999999999997E-2</v>
      </c>
      <c r="F32">
        <v>0.325775790956287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6</v>
      </c>
      <c r="R32">
        <v>0</v>
      </c>
      <c r="S32">
        <v>0</v>
      </c>
    </row>
    <row r="33" spans="1:19" x14ac:dyDescent="0.25">
      <c r="A33" t="s">
        <v>33</v>
      </c>
      <c r="B33">
        <v>5000</v>
      </c>
      <c r="C33">
        <v>0</v>
      </c>
      <c r="D33">
        <v>1</v>
      </c>
      <c r="E33">
        <v>0.11459999999999999</v>
      </c>
      <c r="F33">
        <v>0.56879833536083901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3</v>
      </c>
      <c r="Q33">
        <v>7</v>
      </c>
      <c r="R33">
        <v>1</v>
      </c>
      <c r="S33">
        <v>0</v>
      </c>
    </row>
    <row r="34" spans="1:19" x14ac:dyDescent="0.25">
      <c r="A34" t="s">
        <v>103</v>
      </c>
      <c r="B34">
        <v>5000</v>
      </c>
      <c r="C34">
        <v>0</v>
      </c>
      <c r="D34">
        <v>1</v>
      </c>
      <c r="E34">
        <v>4.6600000000000003E-2</v>
      </c>
      <c r="F34">
        <v>0.46954502926439501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8</v>
      </c>
      <c r="R34">
        <v>0</v>
      </c>
      <c r="S34">
        <v>0</v>
      </c>
    </row>
    <row r="35" spans="1:19" x14ac:dyDescent="0.25">
      <c r="A35" t="s">
        <v>30</v>
      </c>
      <c r="B35">
        <v>5000</v>
      </c>
      <c r="C35">
        <v>0</v>
      </c>
      <c r="D35">
        <v>1</v>
      </c>
      <c r="E35">
        <v>1.8473999999999999</v>
      </c>
      <c r="F35">
        <v>3.0748014766524601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</v>
      </c>
      <c r="N35">
        <v>7</v>
      </c>
      <c r="O35">
        <v>8</v>
      </c>
      <c r="P35">
        <v>11</v>
      </c>
      <c r="Q35">
        <v>16</v>
      </c>
      <c r="R35">
        <v>8</v>
      </c>
      <c r="S35">
        <v>0</v>
      </c>
    </row>
    <row r="36" spans="1:19" x14ac:dyDescent="0.25">
      <c r="A36" t="s">
        <v>104</v>
      </c>
      <c r="B36">
        <v>5000</v>
      </c>
      <c r="C36">
        <v>0</v>
      </c>
      <c r="D36">
        <v>0</v>
      </c>
      <c r="E36">
        <v>0.62960000000000005</v>
      </c>
      <c r="F36">
        <v>0.48296013303172303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</row>
    <row r="37" spans="1:19" x14ac:dyDescent="0.25">
      <c r="A37" t="s">
        <v>105</v>
      </c>
      <c r="B37">
        <v>5000</v>
      </c>
      <c r="C37">
        <v>0</v>
      </c>
      <c r="D37">
        <v>0</v>
      </c>
      <c r="E37">
        <v>1.8426</v>
      </c>
      <c r="F37">
        <v>0.916729686801803</v>
      </c>
      <c r="G37">
        <v>1</v>
      </c>
      <c r="H37">
        <v>1</v>
      </c>
      <c r="I37">
        <v>1</v>
      </c>
      <c r="J37">
        <v>1</v>
      </c>
      <c r="K37">
        <v>1</v>
      </c>
      <c r="L37">
        <v>2</v>
      </c>
      <c r="M37">
        <v>2</v>
      </c>
      <c r="N37">
        <v>3</v>
      </c>
      <c r="O37">
        <v>4</v>
      </c>
      <c r="P37">
        <v>4</v>
      </c>
      <c r="Q37">
        <v>4</v>
      </c>
      <c r="R37">
        <v>4</v>
      </c>
      <c r="S37">
        <v>1</v>
      </c>
    </row>
    <row r="38" spans="1:19" x14ac:dyDescent="0.25">
      <c r="A38" t="s">
        <v>106</v>
      </c>
      <c r="B38">
        <v>5000</v>
      </c>
      <c r="C38">
        <v>0</v>
      </c>
      <c r="D38">
        <v>1</v>
      </c>
      <c r="E38">
        <v>16.4024</v>
      </c>
      <c r="F38">
        <v>12.3974841706998</v>
      </c>
      <c r="G38">
        <v>0</v>
      </c>
      <c r="H38">
        <v>0</v>
      </c>
      <c r="I38">
        <v>1</v>
      </c>
      <c r="J38">
        <v>2</v>
      </c>
      <c r="K38">
        <v>6</v>
      </c>
      <c r="L38">
        <v>14</v>
      </c>
      <c r="M38">
        <v>25</v>
      </c>
      <c r="N38">
        <v>34</v>
      </c>
      <c r="O38">
        <v>40</v>
      </c>
      <c r="P38">
        <v>48</v>
      </c>
      <c r="Q38">
        <v>57</v>
      </c>
      <c r="R38">
        <v>40</v>
      </c>
      <c r="S38">
        <v>1</v>
      </c>
    </row>
    <row r="39" spans="1:19" x14ac:dyDescent="0.25">
      <c r="A39" t="s">
        <v>107</v>
      </c>
      <c r="B39">
        <v>5000</v>
      </c>
      <c r="C39">
        <v>0</v>
      </c>
      <c r="D39">
        <v>0</v>
      </c>
      <c r="E39">
        <v>3.2719999999999998</v>
      </c>
      <c r="F39">
        <v>1.3199865426945001</v>
      </c>
      <c r="G39">
        <v>1</v>
      </c>
      <c r="H39">
        <v>1</v>
      </c>
      <c r="I39">
        <v>1</v>
      </c>
      <c r="J39">
        <v>1</v>
      </c>
      <c r="K39">
        <v>2</v>
      </c>
      <c r="L39">
        <v>3</v>
      </c>
      <c r="M39">
        <v>4</v>
      </c>
      <c r="N39">
        <v>5</v>
      </c>
      <c r="O39">
        <v>5</v>
      </c>
      <c r="P39">
        <v>5</v>
      </c>
      <c r="Q39">
        <v>5</v>
      </c>
      <c r="R39">
        <v>5</v>
      </c>
      <c r="S39">
        <v>1</v>
      </c>
    </row>
    <row r="40" spans="1:19" x14ac:dyDescent="0.25">
      <c r="A40" t="s">
        <v>108</v>
      </c>
      <c r="B40">
        <v>5000</v>
      </c>
      <c r="C40">
        <v>0</v>
      </c>
      <c r="D40">
        <v>1</v>
      </c>
      <c r="E40">
        <v>2.1305999999999998</v>
      </c>
      <c r="F40">
        <v>1.3074729584612499</v>
      </c>
      <c r="G40">
        <v>0</v>
      </c>
      <c r="H40">
        <v>0</v>
      </c>
      <c r="I40">
        <v>0</v>
      </c>
      <c r="J40">
        <v>1</v>
      </c>
      <c r="K40">
        <v>1</v>
      </c>
      <c r="L40">
        <v>2</v>
      </c>
      <c r="M40">
        <v>3</v>
      </c>
      <c r="N40">
        <v>4</v>
      </c>
      <c r="O40">
        <v>4</v>
      </c>
      <c r="P40">
        <v>6</v>
      </c>
      <c r="Q40">
        <v>8</v>
      </c>
      <c r="R40">
        <v>4</v>
      </c>
      <c r="S40">
        <v>0</v>
      </c>
    </row>
    <row r="41" spans="1:19" x14ac:dyDescent="0.25">
      <c r="A41" t="s">
        <v>109</v>
      </c>
      <c r="B41">
        <v>5000</v>
      </c>
      <c r="C41">
        <v>0</v>
      </c>
      <c r="D41">
        <v>0</v>
      </c>
      <c r="E41">
        <v>0.64139999999999997</v>
      </c>
      <c r="F41">
        <v>0.65489832673757298</v>
      </c>
      <c r="G41">
        <v>-1</v>
      </c>
      <c r="H41">
        <v>-1</v>
      </c>
      <c r="I41">
        <v>-1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-1</v>
      </c>
    </row>
    <row r="42" spans="1:19" x14ac:dyDescent="0.25">
      <c r="A42" t="s">
        <v>110</v>
      </c>
      <c r="B42">
        <v>5000</v>
      </c>
      <c r="C42">
        <v>0</v>
      </c>
      <c r="D42">
        <v>0</v>
      </c>
      <c r="E42">
        <v>0.34379999999999999</v>
      </c>
      <c r="F42">
        <v>0.65152625218901095</v>
      </c>
      <c r="G42">
        <v>-1</v>
      </c>
      <c r="H42">
        <v>-1</v>
      </c>
      <c r="I42">
        <v>-1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-1</v>
      </c>
    </row>
    <row r="43" spans="1:19" x14ac:dyDescent="0.25">
      <c r="A43" t="s">
        <v>111</v>
      </c>
      <c r="B43">
        <v>5000</v>
      </c>
      <c r="C43">
        <v>0</v>
      </c>
      <c r="D43">
        <v>1</v>
      </c>
      <c r="E43">
        <v>23.232579999999999</v>
      </c>
      <c r="F43">
        <v>21.231636701465199</v>
      </c>
      <c r="G43">
        <v>-1</v>
      </c>
      <c r="H43">
        <v>-1</v>
      </c>
      <c r="I43">
        <v>-1</v>
      </c>
      <c r="J43">
        <v>2.4900000000000002</v>
      </c>
      <c r="K43">
        <v>9.1999999999999993</v>
      </c>
      <c r="L43">
        <v>17</v>
      </c>
      <c r="M43">
        <v>31.1</v>
      </c>
      <c r="N43">
        <v>52.91</v>
      </c>
      <c r="O43">
        <v>72</v>
      </c>
      <c r="P43">
        <v>92.001000000000005</v>
      </c>
      <c r="Q43">
        <v>99.6</v>
      </c>
      <c r="R43">
        <v>72</v>
      </c>
      <c r="S43">
        <v>-1</v>
      </c>
    </row>
    <row r="44" spans="1:19" x14ac:dyDescent="0.25">
      <c r="A44" t="s">
        <v>112</v>
      </c>
      <c r="B44">
        <v>5000</v>
      </c>
      <c r="C44">
        <v>0</v>
      </c>
      <c r="D44">
        <v>0</v>
      </c>
      <c r="E44">
        <v>1.3894</v>
      </c>
      <c r="F44">
        <v>1.0812962037739999</v>
      </c>
      <c r="G44">
        <v>-1</v>
      </c>
      <c r="H44">
        <v>-1</v>
      </c>
      <c r="I44">
        <v>-1</v>
      </c>
      <c r="J44">
        <v>1</v>
      </c>
      <c r="K44">
        <v>1</v>
      </c>
      <c r="L44">
        <v>1</v>
      </c>
      <c r="M44">
        <v>2</v>
      </c>
      <c r="N44">
        <v>3</v>
      </c>
      <c r="O44">
        <v>3</v>
      </c>
      <c r="P44">
        <v>3</v>
      </c>
      <c r="Q44">
        <v>3</v>
      </c>
      <c r="R44">
        <v>3</v>
      </c>
      <c r="S44">
        <v>-1</v>
      </c>
    </row>
    <row r="45" spans="1:19" x14ac:dyDescent="0.25">
      <c r="A45" t="s">
        <v>113</v>
      </c>
      <c r="B45">
        <v>5000</v>
      </c>
      <c r="C45">
        <v>0</v>
      </c>
      <c r="D45">
        <v>0</v>
      </c>
      <c r="E45">
        <v>0.221</v>
      </c>
      <c r="F45">
        <v>0.60912495158327595</v>
      </c>
      <c r="G45">
        <v>-1</v>
      </c>
      <c r="H45">
        <v>-1</v>
      </c>
      <c r="I45">
        <v>-1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-1</v>
      </c>
    </row>
    <row r="46" spans="1:19" x14ac:dyDescent="0.25">
      <c r="A46" t="s">
        <v>114</v>
      </c>
      <c r="B46">
        <v>5000</v>
      </c>
      <c r="C46">
        <v>0</v>
      </c>
      <c r="D46">
        <v>0</v>
      </c>
      <c r="E46">
        <v>0.36099999999999999</v>
      </c>
      <c r="F46">
        <v>0.48033857333031899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</row>
    <row r="47" spans="1:19" x14ac:dyDescent="0.25">
      <c r="A47" t="s">
        <v>115</v>
      </c>
      <c r="B47">
        <v>5000</v>
      </c>
      <c r="C47">
        <v>0</v>
      </c>
      <c r="D47">
        <v>1</v>
      </c>
      <c r="E47">
        <v>2.9962</v>
      </c>
      <c r="F47">
        <v>2.7435179857598202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4</v>
      </c>
      <c r="N47">
        <v>8</v>
      </c>
      <c r="O47">
        <v>8</v>
      </c>
      <c r="P47">
        <v>10</v>
      </c>
      <c r="Q47">
        <v>10</v>
      </c>
      <c r="R47">
        <v>8</v>
      </c>
      <c r="S47">
        <v>1</v>
      </c>
    </row>
    <row r="48" spans="1:19" x14ac:dyDescent="0.25">
      <c r="A48" t="s">
        <v>116</v>
      </c>
      <c r="B48">
        <v>5000</v>
      </c>
      <c r="C48">
        <v>0</v>
      </c>
      <c r="D48">
        <v>1</v>
      </c>
      <c r="E48">
        <v>1.9734</v>
      </c>
      <c r="F48">
        <v>1.2589715810487501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3</v>
      </c>
      <c r="N48">
        <v>4</v>
      </c>
      <c r="O48">
        <v>4</v>
      </c>
      <c r="P48">
        <v>5</v>
      </c>
      <c r="Q48">
        <v>5</v>
      </c>
      <c r="R48">
        <v>4</v>
      </c>
      <c r="S48">
        <v>1</v>
      </c>
    </row>
    <row r="49" spans="1:19" x14ac:dyDescent="0.25">
      <c r="A49" t="s">
        <v>117</v>
      </c>
      <c r="B49">
        <v>4998</v>
      </c>
      <c r="C49">
        <v>2</v>
      </c>
      <c r="D49">
        <v>1</v>
      </c>
      <c r="E49">
        <v>25.345538215286101</v>
      </c>
      <c r="F49">
        <v>5.8791487253071502</v>
      </c>
      <c r="G49">
        <v>8</v>
      </c>
      <c r="H49">
        <v>13</v>
      </c>
      <c r="I49">
        <v>16</v>
      </c>
      <c r="J49">
        <v>18</v>
      </c>
      <c r="K49">
        <v>21</v>
      </c>
      <c r="L49">
        <v>25</v>
      </c>
      <c r="M49">
        <v>29</v>
      </c>
      <c r="N49">
        <v>33</v>
      </c>
      <c r="O49">
        <v>35</v>
      </c>
      <c r="P49">
        <v>40.029999999999703</v>
      </c>
      <c r="Q49">
        <v>48</v>
      </c>
      <c r="R49">
        <v>35</v>
      </c>
      <c r="S49">
        <v>16</v>
      </c>
    </row>
    <row r="50" spans="1:19" x14ac:dyDescent="0.25">
      <c r="A50" t="s">
        <v>118</v>
      </c>
      <c r="B50">
        <v>5000</v>
      </c>
      <c r="C50">
        <v>0</v>
      </c>
      <c r="D50">
        <v>0</v>
      </c>
      <c r="E50">
        <v>0.67900000000000005</v>
      </c>
      <c r="F50">
        <v>0.46690748603990501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</row>
    <row r="51" spans="1:19" x14ac:dyDescent="0.25">
      <c r="A51" t="s">
        <v>119</v>
      </c>
      <c r="B51">
        <v>5000</v>
      </c>
      <c r="C51">
        <v>0</v>
      </c>
      <c r="D51">
        <v>0</v>
      </c>
      <c r="E51">
        <v>0.1026</v>
      </c>
      <c r="F51">
        <v>0.30346607443282098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</row>
    <row r="52" spans="1:19" x14ac:dyDescent="0.25">
      <c r="A52" t="s">
        <v>120</v>
      </c>
      <c r="B52">
        <v>5000</v>
      </c>
      <c r="C52">
        <v>0</v>
      </c>
      <c r="D52">
        <v>0</v>
      </c>
      <c r="E52">
        <v>0.27179999999999999</v>
      </c>
      <c r="F52">
        <v>0.44493185193979301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</row>
    <row r="53" spans="1:19" x14ac:dyDescent="0.25">
      <c r="A53" t="s">
        <v>121</v>
      </c>
      <c r="B53">
        <v>5000</v>
      </c>
      <c r="C53">
        <v>0</v>
      </c>
      <c r="D53">
        <v>0</v>
      </c>
      <c r="E53">
        <v>0.40600000000000003</v>
      </c>
      <c r="F53">
        <v>0.49113362993027598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</row>
    <row r="54" spans="1:19" x14ac:dyDescent="0.25">
      <c r="A54" t="s">
        <v>122</v>
      </c>
      <c r="B54">
        <v>5000</v>
      </c>
      <c r="C54">
        <v>0</v>
      </c>
      <c r="D54">
        <v>0</v>
      </c>
      <c r="E54">
        <v>0.27460000000000001</v>
      </c>
      <c r="F54">
        <v>0.44635712936771499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</row>
    <row r="55" spans="1:19" x14ac:dyDescent="0.25">
      <c r="A55" t="s">
        <v>123</v>
      </c>
      <c r="B55">
        <v>5000</v>
      </c>
      <c r="C55">
        <v>0</v>
      </c>
      <c r="D55">
        <v>0</v>
      </c>
      <c r="E55">
        <v>9.5399999999999999E-2</v>
      </c>
      <c r="F55">
        <v>0.29379602315321401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</row>
    <row r="56" spans="1:19" x14ac:dyDescent="0.25">
      <c r="A56" t="s">
        <v>124</v>
      </c>
      <c r="B56">
        <v>5000</v>
      </c>
      <c r="C56">
        <v>0</v>
      </c>
      <c r="D56">
        <v>0</v>
      </c>
      <c r="E56">
        <v>0.1234</v>
      </c>
      <c r="F56">
        <v>0.32892868347981302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</row>
    <row r="57" spans="1:19" x14ac:dyDescent="0.25">
      <c r="A57" t="s">
        <v>125</v>
      </c>
      <c r="B57">
        <v>5000</v>
      </c>
      <c r="C57">
        <v>0</v>
      </c>
      <c r="D57">
        <v>0</v>
      </c>
      <c r="E57">
        <v>0.38379999999999997</v>
      </c>
      <c r="F57">
        <v>0.486358786261536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</row>
    <row r="58" spans="1:19" x14ac:dyDescent="0.25">
      <c r="A58" t="s">
        <v>126</v>
      </c>
      <c r="B58">
        <v>5000</v>
      </c>
      <c r="C58">
        <v>0</v>
      </c>
      <c r="D58">
        <v>0</v>
      </c>
      <c r="E58">
        <v>5.8400000000000001E-2</v>
      </c>
      <c r="F58">
        <v>0.23452172626010101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127</v>
      </c>
      <c r="B59">
        <v>5000</v>
      </c>
      <c r="C59">
        <v>0</v>
      </c>
      <c r="D59">
        <v>0</v>
      </c>
      <c r="E59">
        <v>0.188</v>
      </c>
      <c r="F59">
        <v>0.39075124735240602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</row>
    <row r="60" spans="1:19" x14ac:dyDescent="0.25">
      <c r="A60" t="s">
        <v>128</v>
      </c>
      <c r="B60">
        <v>5000</v>
      </c>
      <c r="C60">
        <v>0</v>
      </c>
      <c r="D60">
        <v>0</v>
      </c>
      <c r="E60">
        <v>7.6368</v>
      </c>
      <c r="F60">
        <v>2.8500018003594998</v>
      </c>
      <c r="G60">
        <v>1</v>
      </c>
      <c r="H60">
        <v>1</v>
      </c>
      <c r="I60">
        <v>1</v>
      </c>
      <c r="J60">
        <v>2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1</v>
      </c>
    </row>
    <row r="61" spans="1:19" x14ac:dyDescent="0.25">
      <c r="A61" t="s">
        <v>129</v>
      </c>
      <c r="B61">
        <v>5000</v>
      </c>
      <c r="C61">
        <v>0</v>
      </c>
      <c r="D61">
        <v>1</v>
      </c>
      <c r="E61">
        <v>4.0885999999999996</v>
      </c>
      <c r="F61">
        <v>1.3870597777188201</v>
      </c>
      <c r="G61">
        <v>1</v>
      </c>
      <c r="H61">
        <v>1</v>
      </c>
      <c r="I61">
        <v>2</v>
      </c>
      <c r="J61">
        <v>2</v>
      </c>
      <c r="K61">
        <v>3</v>
      </c>
      <c r="L61">
        <v>4</v>
      </c>
      <c r="M61">
        <v>5</v>
      </c>
      <c r="N61">
        <v>6</v>
      </c>
      <c r="O61">
        <v>6</v>
      </c>
      <c r="P61">
        <v>7</v>
      </c>
      <c r="Q61">
        <v>7</v>
      </c>
      <c r="R61">
        <v>6</v>
      </c>
      <c r="S61">
        <v>2</v>
      </c>
    </row>
    <row r="62" spans="1:19" x14ac:dyDescent="0.25">
      <c r="A62" t="s">
        <v>130</v>
      </c>
      <c r="B62">
        <v>5000</v>
      </c>
      <c r="C62">
        <v>0</v>
      </c>
      <c r="D62">
        <v>0</v>
      </c>
      <c r="E62">
        <v>0.38140000000000002</v>
      </c>
      <c r="F62">
        <v>0.48577899938886798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</row>
    <row r="63" spans="1:19" x14ac:dyDescent="0.25">
      <c r="A63" t="s">
        <v>131</v>
      </c>
      <c r="B63">
        <v>5000</v>
      </c>
      <c r="C63">
        <v>0</v>
      </c>
      <c r="D63">
        <v>0</v>
      </c>
      <c r="E63">
        <v>0.2384</v>
      </c>
      <c r="F63">
        <v>0.42614758048365198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</row>
    <row r="64" spans="1:19" x14ac:dyDescent="0.25">
      <c r="A64" t="s">
        <v>132</v>
      </c>
      <c r="B64">
        <v>5000</v>
      </c>
      <c r="C64">
        <v>0</v>
      </c>
      <c r="D64">
        <v>0</v>
      </c>
      <c r="E64">
        <v>0.51800000000000002</v>
      </c>
      <c r="F64">
        <v>0.49972587004180402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</row>
    <row r="65" spans="1:19" x14ac:dyDescent="0.25">
      <c r="A65" t="s">
        <v>133</v>
      </c>
      <c r="B65">
        <v>5000</v>
      </c>
      <c r="C65">
        <v>0</v>
      </c>
      <c r="D65">
        <v>1</v>
      </c>
      <c r="E65">
        <v>2.7141999999999999</v>
      </c>
      <c r="F65">
        <v>1.18490470495815</v>
      </c>
      <c r="G65">
        <v>1</v>
      </c>
      <c r="H65">
        <v>1</v>
      </c>
      <c r="I65">
        <v>1</v>
      </c>
      <c r="J65">
        <v>1</v>
      </c>
      <c r="K65">
        <v>2</v>
      </c>
      <c r="L65">
        <v>3</v>
      </c>
      <c r="M65">
        <v>4</v>
      </c>
      <c r="N65">
        <v>4</v>
      </c>
      <c r="O65">
        <v>4</v>
      </c>
      <c r="P65">
        <v>5</v>
      </c>
      <c r="Q65">
        <v>5</v>
      </c>
      <c r="R65">
        <v>4</v>
      </c>
      <c r="S65">
        <v>1</v>
      </c>
    </row>
    <row r="66" spans="1:19" x14ac:dyDescent="0.25">
      <c r="A66" t="s">
        <v>134</v>
      </c>
      <c r="B66">
        <v>5000</v>
      </c>
      <c r="C66">
        <v>0</v>
      </c>
      <c r="D66">
        <v>0</v>
      </c>
      <c r="E66">
        <v>2.5070000000000001</v>
      </c>
      <c r="F66">
        <v>1.1184816494873999</v>
      </c>
      <c r="G66">
        <v>1</v>
      </c>
      <c r="H66">
        <v>1</v>
      </c>
      <c r="I66">
        <v>1</v>
      </c>
      <c r="J66">
        <v>1</v>
      </c>
      <c r="K66">
        <v>2</v>
      </c>
      <c r="L66">
        <v>3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1</v>
      </c>
    </row>
    <row r="67" spans="1:19" x14ac:dyDescent="0.25">
      <c r="A67" t="s">
        <v>135</v>
      </c>
      <c r="B67">
        <v>5000</v>
      </c>
      <c r="C67">
        <v>0</v>
      </c>
      <c r="D67">
        <v>0</v>
      </c>
      <c r="E67">
        <v>2.5057999999999998</v>
      </c>
      <c r="F67">
        <v>1.1172358762591901</v>
      </c>
      <c r="G67">
        <v>1</v>
      </c>
      <c r="H67">
        <v>1</v>
      </c>
      <c r="I67">
        <v>1</v>
      </c>
      <c r="J67">
        <v>1</v>
      </c>
      <c r="K67">
        <v>2</v>
      </c>
      <c r="L67">
        <v>3</v>
      </c>
      <c r="M67">
        <v>3.25</v>
      </c>
      <c r="N67">
        <v>4</v>
      </c>
      <c r="O67">
        <v>4</v>
      </c>
      <c r="P67">
        <v>4</v>
      </c>
      <c r="Q67">
        <v>4</v>
      </c>
      <c r="R67">
        <v>4</v>
      </c>
      <c r="S67">
        <v>1</v>
      </c>
    </row>
    <row r="68" spans="1:19" x14ac:dyDescent="0.25">
      <c r="A68" t="s">
        <v>136</v>
      </c>
      <c r="B68">
        <v>5000</v>
      </c>
      <c r="C68">
        <v>0</v>
      </c>
      <c r="D68">
        <v>0</v>
      </c>
      <c r="E68">
        <v>0.1898</v>
      </c>
      <c r="F68">
        <v>0.392182000280825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</row>
    <row r="69" spans="1:19" x14ac:dyDescent="0.25">
      <c r="A69" t="s">
        <v>137</v>
      </c>
      <c r="B69">
        <v>5000</v>
      </c>
      <c r="C69">
        <v>0</v>
      </c>
      <c r="D69">
        <v>1</v>
      </c>
      <c r="E69">
        <v>16.655799999999999</v>
      </c>
      <c r="F69">
        <v>12.0209578256231</v>
      </c>
      <c r="G69">
        <v>0</v>
      </c>
      <c r="H69">
        <v>0</v>
      </c>
      <c r="I69">
        <v>1</v>
      </c>
      <c r="J69">
        <v>2</v>
      </c>
      <c r="K69">
        <v>6</v>
      </c>
      <c r="L69">
        <v>14</v>
      </c>
      <c r="M69">
        <v>26</v>
      </c>
      <c r="N69">
        <v>35</v>
      </c>
      <c r="O69">
        <v>38</v>
      </c>
      <c r="P69">
        <v>40</v>
      </c>
      <c r="Q69">
        <v>40</v>
      </c>
      <c r="R69">
        <v>38</v>
      </c>
      <c r="S69">
        <v>1</v>
      </c>
    </row>
    <row r="70" spans="1:19" x14ac:dyDescent="0.25">
      <c r="A70" t="s">
        <v>138</v>
      </c>
      <c r="B70">
        <v>5000</v>
      </c>
      <c r="C70">
        <v>0</v>
      </c>
      <c r="D70">
        <v>0</v>
      </c>
      <c r="E70">
        <v>3.7822</v>
      </c>
      <c r="F70">
        <v>1.35378347823468</v>
      </c>
      <c r="G70">
        <v>1</v>
      </c>
      <c r="H70">
        <v>1</v>
      </c>
      <c r="I70">
        <v>1</v>
      </c>
      <c r="J70">
        <v>2</v>
      </c>
      <c r="K70">
        <v>3</v>
      </c>
      <c r="L70">
        <v>4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1</v>
      </c>
    </row>
    <row r="71" spans="1:19" x14ac:dyDescent="0.25">
      <c r="A71" t="s">
        <v>139</v>
      </c>
      <c r="B71">
        <v>5000</v>
      </c>
      <c r="C71">
        <v>0</v>
      </c>
      <c r="D71">
        <v>0</v>
      </c>
      <c r="E71">
        <v>2.7744</v>
      </c>
      <c r="F71">
        <v>1.1734479264147999</v>
      </c>
      <c r="G71">
        <v>1</v>
      </c>
      <c r="H71">
        <v>1</v>
      </c>
      <c r="I71">
        <v>1</v>
      </c>
      <c r="J71">
        <v>1</v>
      </c>
      <c r="K71">
        <v>2</v>
      </c>
      <c r="L71">
        <v>3</v>
      </c>
      <c r="M71">
        <v>4</v>
      </c>
      <c r="N71">
        <v>4</v>
      </c>
      <c r="O71">
        <v>5</v>
      </c>
      <c r="P71">
        <v>5</v>
      </c>
      <c r="Q71">
        <v>5</v>
      </c>
      <c r="R71">
        <v>5</v>
      </c>
      <c r="S71">
        <v>1</v>
      </c>
    </row>
    <row r="72" spans="1:19" x14ac:dyDescent="0.25">
      <c r="A72" t="s">
        <v>140</v>
      </c>
      <c r="B72">
        <v>5000</v>
      </c>
      <c r="C72">
        <v>0</v>
      </c>
      <c r="D72">
        <v>0</v>
      </c>
      <c r="E72">
        <v>2.5411999999999999</v>
      </c>
      <c r="F72">
        <v>1.1188176395561999</v>
      </c>
      <c r="G72">
        <v>1</v>
      </c>
      <c r="H72">
        <v>1</v>
      </c>
      <c r="I72">
        <v>1</v>
      </c>
      <c r="J72">
        <v>1</v>
      </c>
      <c r="K72">
        <v>2</v>
      </c>
      <c r="L72">
        <v>3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1</v>
      </c>
    </row>
    <row r="73" spans="1:19" x14ac:dyDescent="0.25">
      <c r="A73" t="s">
        <v>141</v>
      </c>
      <c r="B73">
        <v>5000</v>
      </c>
      <c r="C73">
        <v>0</v>
      </c>
      <c r="D73">
        <v>0</v>
      </c>
      <c r="E73">
        <v>2.5339999999999998</v>
      </c>
      <c r="F73">
        <v>1.1172706291368</v>
      </c>
      <c r="G73">
        <v>1</v>
      </c>
      <c r="H73">
        <v>1</v>
      </c>
      <c r="I73">
        <v>1</v>
      </c>
      <c r="J73">
        <v>1</v>
      </c>
      <c r="K73">
        <v>2</v>
      </c>
      <c r="L73">
        <v>3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1</v>
      </c>
    </row>
    <row r="74" spans="1:19" x14ac:dyDescent="0.25">
      <c r="A74" t="s">
        <v>142</v>
      </c>
      <c r="B74">
        <v>5000</v>
      </c>
      <c r="C74">
        <v>0</v>
      </c>
      <c r="D74">
        <v>0</v>
      </c>
      <c r="E74">
        <v>0.18720000000000001</v>
      </c>
      <c r="F74">
        <v>0.39011100640646401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</row>
    <row r="75" spans="1:19" x14ac:dyDescent="0.25">
      <c r="A75" t="s">
        <v>143</v>
      </c>
      <c r="B75">
        <v>5000</v>
      </c>
      <c r="C75">
        <v>0</v>
      </c>
      <c r="D75">
        <v>1</v>
      </c>
      <c r="E75">
        <v>13.0844</v>
      </c>
      <c r="F75">
        <v>9.1194029048983491</v>
      </c>
      <c r="G75">
        <v>0</v>
      </c>
      <c r="H75">
        <v>0</v>
      </c>
      <c r="I75">
        <v>1</v>
      </c>
      <c r="J75">
        <v>2</v>
      </c>
      <c r="K75">
        <v>5</v>
      </c>
      <c r="L75">
        <v>12</v>
      </c>
      <c r="M75">
        <v>21</v>
      </c>
      <c r="N75">
        <v>27</v>
      </c>
      <c r="O75">
        <v>29</v>
      </c>
      <c r="P75">
        <v>30</v>
      </c>
      <c r="Q75">
        <v>30</v>
      </c>
      <c r="R75">
        <v>29</v>
      </c>
      <c r="S75">
        <v>1</v>
      </c>
    </row>
    <row r="76" spans="1:19" x14ac:dyDescent="0.25">
      <c r="A76" t="s">
        <v>144</v>
      </c>
      <c r="B76">
        <v>5000</v>
      </c>
      <c r="C76">
        <v>0</v>
      </c>
      <c r="D76">
        <v>0</v>
      </c>
      <c r="E76">
        <v>3.5714000000000001</v>
      </c>
      <c r="F76">
        <v>1.3638453192393101</v>
      </c>
      <c r="G76">
        <v>1</v>
      </c>
      <c r="H76">
        <v>1</v>
      </c>
      <c r="I76">
        <v>1</v>
      </c>
      <c r="J76">
        <v>2</v>
      </c>
      <c r="K76">
        <v>2</v>
      </c>
      <c r="L76">
        <v>4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1</v>
      </c>
    </row>
    <row r="77" spans="1:19" x14ac:dyDescent="0.25">
      <c r="A77" t="s">
        <v>145</v>
      </c>
      <c r="B77">
        <v>5000</v>
      </c>
      <c r="C77">
        <v>0</v>
      </c>
      <c r="D77">
        <v>1</v>
      </c>
      <c r="E77">
        <v>10.1774</v>
      </c>
      <c r="F77">
        <v>3.39113980924426</v>
      </c>
      <c r="G77">
        <v>0</v>
      </c>
      <c r="H77">
        <v>2</v>
      </c>
      <c r="I77">
        <v>5</v>
      </c>
      <c r="J77">
        <v>6</v>
      </c>
      <c r="K77">
        <v>8</v>
      </c>
      <c r="L77">
        <v>10</v>
      </c>
      <c r="M77">
        <v>12</v>
      </c>
      <c r="N77">
        <v>15</v>
      </c>
      <c r="O77">
        <v>16</v>
      </c>
      <c r="P77">
        <v>19</v>
      </c>
      <c r="Q77">
        <v>23</v>
      </c>
      <c r="R77">
        <v>16</v>
      </c>
      <c r="S77">
        <v>5</v>
      </c>
    </row>
    <row r="78" spans="1:19" x14ac:dyDescent="0.25">
      <c r="A78" t="s">
        <v>146</v>
      </c>
      <c r="B78">
        <v>5000</v>
      </c>
      <c r="C78">
        <v>0</v>
      </c>
      <c r="D78">
        <v>1</v>
      </c>
      <c r="E78">
        <v>337.20251999999999</v>
      </c>
      <c r="F78">
        <v>245.145068296533</v>
      </c>
      <c r="G78">
        <v>0</v>
      </c>
      <c r="H78">
        <v>40.819499999999998</v>
      </c>
      <c r="I78">
        <v>91.304500000000004</v>
      </c>
      <c r="J78">
        <v>122.53400000000001</v>
      </c>
      <c r="K78">
        <v>183.3775</v>
      </c>
      <c r="L78">
        <v>276.36</v>
      </c>
      <c r="M78">
        <v>418.53750000000002</v>
      </c>
      <c r="N78">
        <v>610.06200000000001</v>
      </c>
      <c r="O78">
        <v>782.31550000000004</v>
      </c>
      <c r="P78">
        <v>1215.8072</v>
      </c>
      <c r="Q78">
        <v>3926.41</v>
      </c>
      <c r="R78">
        <v>782.31550000000004</v>
      </c>
      <c r="S78">
        <v>91.304500000000004</v>
      </c>
    </row>
    <row r="79" spans="1:19" x14ac:dyDescent="0.25">
      <c r="A79" t="s">
        <v>147</v>
      </c>
      <c r="B79">
        <v>5000</v>
      </c>
      <c r="C79">
        <v>0</v>
      </c>
      <c r="D79">
        <v>1</v>
      </c>
      <c r="E79">
        <v>4.6665999999999999</v>
      </c>
      <c r="F79">
        <v>2.49701651141751</v>
      </c>
      <c r="G79">
        <v>0</v>
      </c>
      <c r="H79">
        <v>0</v>
      </c>
      <c r="I79">
        <v>1</v>
      </c>
      <c r="J79">
        <v>1</v>
      </c>
      <c r="K79">
        <v>3</v>
      </c>
      <c r="L79">
        <v>5</v>
      </c>
      <c r="M79">
        <v>6</v>
      </c>
      <c r="N79">
        <v>8</v>
      </c>
      <c r="O79">
        <v>9</v>
      </c>
      <c r="P79">
        <v>11</v>
      </c>
      <c r="Q79">
        <v>15</v>
      </c>
      <c r="R79">
        <v>9</v>
      </c>
      <c r="S79">
        <v>1</v>
      </c>
    </row>
    <row r="80" spans="1:19" x14ac:dyDescent="0.25">
      <c r="A80" t="s">
        <v>148</v>
      </c>
      <c r="B80">
        <v>5000</v>
      </c>
      <c r="C80">
        <v>0</v>
      </c>
      <c r="D80">
        <v>1</v>
      </c>
      <c r="E80">
        <v>160.87611000000001</v>
      </c>
      <c r="F80">
        <v>146.29277076822299</v>
      </c>
      <c r="G80">
        <v>0</v>
      </c>
      <c r="H80">
        <v>0</v>
      </c>
      <c r="I80">
        <v>14.8195</v>
      </c>
      <c r="J80">
        <v>28.638999999999999</v>
      </c>
      <c r="K80">
        <v>66.967500000000001</v>
      </c>
      <c r="L80">
        <v>125.34</v>
      </c>
      <c r="M80">
        <v>208.31</v>
      </c>
      <c r="N80">
        <v>324.71800000000002</v>
      </c>
      <c r="O80">
        <v>419.447</v>
      </c>
      <c r="P80">
        <v>712.12980000000096</v>
      </c>
      <c r="Q80">
        <v>2069.25</v>
      </c>
      <c r="R80">
        <v>419.447</v>
      </c>
      <c r="S80">
        <v>14.8195</v>
      </c>
    </row>
    <row r="81" spans="1:19" x14ac:dyDescent="0.25">
      <c r="A81" t="s">
        <v>149</v>
      </c>
      <c r="B81">
        <v>5000</v>
      </c>
      <c r="C81">
        <v>0</v>
      </c>
      <c r="D81">
        <v>0</v>
      </c>
      <c r="E81">
        <v>0.46600000000000003</v>
      </c>
      <c r="F81">
        <v>0.49889255231537699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</row>
    <row r="82" spans="1:19" x14ac:dyDescent="0.25">
      <c r="A82" t="s">
        <v>150</v>
      </c>
      <c r="B82">
        <v>5000</v>
      </c>
      <c r="C82">
        <v>0</v>
      </c>
      <c r="D82">
        <v>0</v>
      </c>
      <c r="E82">
        <v>2.0586000000000002</v>
      </c>
      <c r="F82">
        <v>0.82952013883458298</v>
      </c>
      <c r="G82">
        <v>1</v>
      </c>
      <c r="H82">
        <v>1</v>
      </c>
      <c r="I82">
        <v>1</v>
      </c>
      <c r="J82">
        <v>1</v>
      </c>
      <c r="K82">
        <v>1</v>
      </c>
      <c r="L82">
        <v>2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1</v>
      </c>
    </row>
    <row r="83" spans="1:19" x14ac:dyDescent="0.25">
      <c r="A83" t="s">
        <v>11</v>
      </c>
      <c r="B83">
        <v>5000</v>
      </c>
      <c r="C83">
        <v>0</v>
      </c>
      <c r="D83">
        <v>1</v>
      </c>
      <c r="E83">
        <v>38.204799999999999</v>
      </c>
      <c r="F83">
        <v>22.6618880324177</v>
      </c>
      <c r="G83">
        <v>0</v>
      </c>
      <c r="H83">
        <v>1</v>
      </c>
      <c r="I83">
        <v>4</v>
      </c>
      <c r="J83">
        <v>7</v>
      </c>
      <c r="K83">
        <v>18</v>
      </c>
      <c r="L83">
        <v>38</v>
      </c>
      <c r="M83">
        <v>59</v>
      </c>
      <c r="N83">
        <v>69</v>
      </c>
      <c r="O83">
        <v>72</v>
      </c>
      <c r="P83">
        <v>72</v>
      </c>
      <c r="Q83">
        <v>72</v>
      </c>
      <c r="R83">
        <v>72</v>
      </c>
      <c r="S83">
        <v>4</v>
      </c>
    </row>
    <row r="84" spans="1:19" x14ac:dyDescent="0.25">
      <c r="A84" t="s">
        <v>151</v>
      </c>
      <c r="B84">
        <v>5000</v>
      </c>
      <c r="C84">
        <v>0</v>
      </c>
      <c r="D84">
        <v>0</v>
      </c>
      <c r="E84">
        <v>0.25319999999999998</v>
      </c>
      <c r="F84">
        <v>0.43488801491545298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</row>
    <row r="85" spans="1:19" x14ac:dyDescent="0.25">
      <c r="A85" t="s">
        <v>10</v>
      </c>
      <c r="B85">
        <v>5000</v>
      </c>
      <c r="C85">
        <v>0</v>
      </c>
      <c r="D85">
        <v>1</v>
      </c>
      <c r="E85">
        <v>13.471450000000001</v>
      </c>
      <c r="F85">
        <v>12.773381159691001</v>
      </c>
      <c r="G85">
        <v>0.9</v>
      </c>
      <c r="H85">
        <v>1.85</v>
      </c>
      <c r="I85">
        <v>2.9</v>
      </c>
      <c r="J85">
        <v>3.7</v>
      </c>
      <c r="K85">
        <v>5.7</v>
      </c>
      <c r="L85">
        <v>9.5500000000000007</v>
      </c>
      <c r="M85">
        <v>16.55</v>
      </c>
      <c r="N85">
        <v>27</v>
      </c>
      <c r="O85">
        <v>36.7575</v>
      </c>
      <c r="P85">
        <v>65.200999999999993</v>
      </c>
      <c r="Q85">
        <v>179.85</v>
      </c>
      <c r="R85">
        <v>36.7575</v>
      </c>
      <c r="S85">
        <v>2.9</v>
      </c>
    </row>
    <row r="86" spans="1:19" x14ac:dyDescent="0.25">
      <c r="A86" t="s">
        <v>9</v>
      </c>
      <c r="B86">
        <v>5000</v>
      </c>
      <c r="C86">
        <v>0</v>
      </c>
      <c r="D86">
        <v>1</v>
      </c>
      <c r="E86">
        <v>2.2887791630923302</v>
      </c>
      <c r="F86">
        <v>0.77517789770907697</v>
      </c>
      <c r="G86">
        <v>-0.105360515657826</v>
      </c>
      <c r="H86">
        <v>0.61518563909023305</v>
      </c>
      <c r="I86">
        <v>1.06471073699243</v>
      </c>
      <c r="J86">
        <v>1.30833281965018</v>
      </c>
      <c r="K86">
        <v>1.7404661748404999</v>
      </c>
      <c r="L86">
        <v>2.2565411544926399</v>
      </c>
      <c r="M86">
        <v>2.8063861018230698</v>
      </c>
      <c r="N86">
        <v>3.29583686600433</v>
      </c>
      <c r="O86">
        <v>3.6043418919282302</v>
      </c>
      <c r="P86">
        <v>4.1774747946061099</v>
      </c>
      <c r="Q86">
        <v>5.1921231701416302</v>
      </c>
      <c r="R86">
        <v>3.6043418919282302</v>
      </c>
      <c r="S86">
        <v>1.06471073699243</v>
      </c>
    </row>
    <row r="87" spans="1:19" x14ac:dyDescent="0.25">
      <c r="A87" t="s">
        <v>12</v>
      </c>
      <c r="B87">
        <v>4997</v>
      </c>
      <c r="C87">
        <v>3</v>
      </c>
      <c r="D87">
        <v>1</v>
      </c>
      <c r="E87">
        <v>708.87175305183098</v>
      </c>
      <c r="F87">
        <v>979.29107228162195</v>
      </c>
      <c r="G87">
        <v>0.9</v>
      </c>
      <c r="H87">
        <v>2.4</v>
      </c>
      <c r="I87">
        <v>12.62</v>
      </c>
      <c r="J87">
        <v>28.29</v>
      </c>
      <c r="K87">
        <v>104.6</v>
      </c>
      <c r="L87">
        <v>350</v>
      </c>
      <c r="M87">
        <v>913.85</v>
      </c>
      <c r="N87">
        <v>1808.84</v>
      </c>
      <c r="O87">
        <v>2567.65</v>
      </c>
      <c r="P87">
        <v>4689.0659999999998</v>
      </c>
      <c r="Q87">
        <v>13046.5</v>
      </c>
      <c r="R87">
        <v>2567.65</v>
      </c>
      <c r="S87">
        <v>12.62</v>
      </c>
    </row>
    <row r="88" spans="1:19" x14ac:dyDescent="0.25">
      <c r="A88" t="s">
        <v>8</v>
      </c>
      <c r="B88">
        <v>4997</v>
      </c>
      <c r="C88">
        <v>3</v>
      </c>
      <c r="D88">
        <v>1</v>
      </c>
      <c r="E88">
        <v>5.61129792063086</v>
      </c>
      <c r="F88">
        <v>1.6493083649233999</v>
      </c>
      <c r="G88">
        <v>-0.105360515657826</v>
      </c>
      <c r="H88">
        <v>0.87546873735389996</v>
      </c>
      <c r="I88">
        <v>2.5352715010004698</v>
      </c>
      <c r="J88">
        <v>3.3425050092818802</v>
      </c>
      <c r="K88">
        <v>4.65014355163082</v>
      </c>
      <c r="L88">
        <v>5.8579331544834599</v>
      </c>
      <c r="M88">
        <v>6.8176664442004498</v>
      </c>
      <c r="N88">
        <v>7.5004410344612902</v>
      </c>
      <c r="O88">
        <v>7.8507447607783698</v>
      </c>
      <c r="P88">
        <v>8.45298768063134</v>
      </c>
      <c r="Q88">
        <v>9.4762751775452791</v>
      </c>
      <c r="R88">
        <v>7.8507447607783698</v>
      </c>
      <c r="S88">
        <v>2.5352715010004698</v>
      </c>
    </row>
    <row r="89" spans="1:19" x14ac:dyDescent="0.25">
      <c r="A89" t="s">
        <v>152</v>
      </c>
      <c r="B89">
        <v>5000</v>
      </c>
      <c r="C89">
        <v>0</v>
      </c>
      <c r="D89">
        <v>0</v>
      </c>
      <c r="E89">
        <v>0.47560000000000002</v>
      </c>
      <c r="F89">
        <v>0.49945423304461201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</row>
    <row r="90" spans="1:19" x14ac:dyDescent="0.25">
      <c r="A90" t="s">
        <v>27</v>
      </c>
      <c r="B90">
        <v>5000</v>
      </c>
      <c r="C90">
        <v>0</v>
      </c>
      <c r="D90">
        <v>1</v>
      </c>
      <c r="E90">
        <v>13.26445</v>
      </c>
      <c r="F90">
        <v>16.310017842844498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24.5</v>
      </c>
      <c r="N90">
        <v>35.5</v>
      </c>
      <c r="O90">
        <v>43.5</v>
      </c>
      <c r="P90">
        <v>58.752500000000097</v>
      </c>
      <c r="Q90">
        <v>173</v>
      </c>
      <c r="R90">
        <v>43.5</v>
      </c>
      <c r="S90">
        <v>0</v>
      </c>
    </row>
    <row r="91" spans="1:19" x14ac:dyDescent="0.25">
      <c r="A91" t="s">
        <v>153</v>
      </c>
      <c r="B91">
        <v>2378</v>
      </c>
      <c r="C91">
        <v>2622</v>
      </c>
      <c r="D91">
        <v>1</v>
      </c>
      <c r="E91">
        <v>3.2432297874801002</v>
      </c>
      <c r="F91">
        <v>0.40465856327461602</v>
      </c>
      <c r="G91">
        <v>2.0794415416798402</v>
      </c>
      <c r="H91">
        <v>2.3458328203002901</v>
      </c>
      <c r="I91">
        <v>2.5839975524322298</v>
      </c>
      <c r="J91">
        <v>2.7408400239252</v>
      </c>
      <c r="K91">
        <v>2.9704144655697</v>
      </c>
      <c r="L91">
        <v>3.2288261557213702</v>
      </c>
      <c r="M91">
        <v>3.5189804173185402</v>
      </c>
      <c r="N91">
        <v>3.7898553714539398</v>
      </c>
      <c r="O91">
        <v>3.9269116179218999</v>
      </c>
      <c r="P91">
        <v>4.1905243082796</v>
      </c>
      <c r="Q91">
        <v>4.6225188243227002</v>
      </c>
      <c r="R91">
        <v>3.9269116179218999</v>
      </c>
      <c r="S91">
        <v>2.5839975524322298</v>
      </c>
    </row>
    <row r="92" spans="1:19" x14ac:dyDescent="0.25">
      <c r="A92" t="s">
        <v>28</v>
      </c>
      <c r="B92">
        <v>5000</v>
      </c>
      <c r="C92">
        <v>0</v>
      </c>
      <c r="D92">
        <v>1</v>
      </c>
      <c r="E92">
        <v>577.83250999999996</v>
      </c>
      <c r="F92">
        <v>949.15158630608505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885.45</v>
      </c>
      <c r="N92">
        <v>1918.9549999999999</v>
      </c>
      <c r="O92">
        <v>2620.2125000000001</v>
      </c>
      <c r="P92">
        <v>3977.2705000000001</v>
      </c>
      <c r="Q92">
        <v>6923.45</v>
      </c>
      <c r="R92">
        <v>2620.2125000000001</v>
      </c>
      <c r="S92">
        <v>0</v>
      </c>
    </row>
    <row r="93" spans="1:19" x14ac:dyDescent="0.25">
      <c r="A93" t="s">
        <v>154</v>
      </c>
      <c r="B93">
        <v>2378</v>
      </c>
      <c r="C93">
        <v>2622</v>
      </c>
      <c r="D93">
        <v>1</v>
      </c>
      <c r="E93">
        <v>6.5847832902884704</v>
      </c>
      <c r="F93">
        <v>1.22204016639692</v>
      </c>
      <c r="G93">
        <v>2.1690537003695201</v>
      </c>
      <c r="H93">
        <v>2.7845269458724702</v>
      </c>
      <c r="I93">
        <v>4.2084900940617196</v>
      </c>
      <c r="J93">
        <v>4.8212071735588697</v>
      </c>
      <c r="K93">
        <v>5.9122183353237201</v>
      </c>
      <c r="L93">
        <v>6.8580131963449604</v>
      </c>
      <c r="M93">
        <v>7.4599000349062798</v>
      </c>
      <c r="N93">
        <v>7.8827807913635999</v>
      </c>
      <c r="O93">
        <v>8.1066416246675601</v>
      </c>
      <c r="P93">
        <v>8.4298119953818205</v>
      </c>
      <c r="Q93">
        <v>8.8426694792877996</v>
      </c>
      <c r="R93">
        <v>8.1066416246675601</v>
      </c>
      <c r="S93">
        <v>4.2084900940617196</v>
      </c>
    </row>
    <row r="94" spans="1:19" x14ac:dyDescent="0.25">
      <c r="A94" t="s">
        <v>155</v>
      </c>
      <c r="B94">
        <v>5000</v>
      </c>
      <c r="C94">
        <v>0</v>
      </c>
      <c r="D94">
        <v>0</v>
      </c>
      <c r="E94">
        <v>0.34079999999999999</v>
      </c>
      <c r="F94">
        <v>0.47402563228164402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</row>
    <row r="95" spans="1:19" x14ac:dyDescent="0.25">
      <c r="A95" t="s">
        <v>22</v>
      </c>
      <c r="B95">
        <v>5000</v>
      </c>
      <c r="C95">
        <v>0</v>
      </c>
      <c r="D95">
        <v>1</v>
      </c>
      <c r="E95">
        <v>12.99131</v>
      </c>
      <c r="F95">
        <v>19.2129426017095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30.8</v>
      </c>
      <c r="N95">
        <v>42.7</v>
      </c>
      <c r="O95">
        <v>49.052500000000002</v>
      </c>
      <c r="P95">
        <v>63.3005</v>
      </c>
      <c r="Q95">
        <v>106.3</v>
      </c>
      <c r="R95">
        <v>49.052500000000002</v>
      </c>
      <c r="S95">
        <v>0</v>
      </c>
    </row>
    <row r="96" spans="1:19" x14ac:dyDescent="0.25">
      <c r="A96" t="s">
        <v>156</v>
      </c>
      <c r="B96">
        <v>1704</v>
      </c>
      <c r="C96">
        <v>3296</v>
      </c>
      <c r="D96">
        <v>1</v>
      </c>
      <c r="E96">
        <v>3.6002375998181302</v>
      </c>
      <c r="F96">
        <v>0.28338465160962401</v>
      </c>
      <c r="G96">
        <v>2.8332133440562202</v>
      </c>
      <c r="H96">
        <v>2.9678470700644599</v>
      </c>
      <c r="I96">
        <v>3.13983261752775</v>
      </c>
      <c r="J96">
        <v>3.2347491740244898</v>
      </c>
      <c r="K96">
        <v>3.4127965175055102</v>
      </c>
      <c r="L96">
        <v>3.5986811861957899</v>
      </c>
      <c r="M96">
        <v>3.79013769785323</v>
      </c>
      <c r="N96">
        <v>3.9712348650599898</v>
      </c>
      <c r="O96">
        <v>4.0654733932198504</v>
      </c>
      <c r="P96">
        <v>4.2694657883171399</v>
      </c>
      <c r="Q96">
        <v>4.6662652853479001</v>
      </c>
      <c r="R96">
        <v>4.0654733932198504</v>
      </c>
      <c r="S96">
        <v>3.13983261752775</v>
      </c>
    </row>
    <row r="97" spans="1:19" x14ac:dyDescent="0.25">
      <c r="A97" t="s">
        <v>23</v>
      </c>
      <c r="B97">
        <v>5000</v>
      </c>
      <c r="C97">
        <v>0</v>
      </c>
      <c r="D97">
        <v>1</v>
      </c>
      <c r="E97">
        <v>470.1764</v>
      </c>
      <c r="F97">
        <v>912.22062414388699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510.16250000000002</v>
      </c>
      <c r="N97">
        <v>1912.325</v>
      </c>
      <c r="O97">
        <v>2600.9899999999998</v>
      </c>
      <c r="P97">
        <v>3679.4575</v>
      </c>
      <c r="Q97">
        <v>6525.3</v>
      </c>
      <c r="R97">
        <v>2600.9899999999998</v>
      </c>
      <c r="S97">
        <v>0</v>
      </c>
    </row>
    <row r="98" spans="1:19" x14ac:dyDescent="0.25">
      <c r="A98" t="s">
        <v>157</v>
      </c>
      <c r="B98">
        <v>1704</v>
      </c>
      <c r="C98">
        <v>3296</v>
      </c>
      <c r="D98">
        <v>1</v>
      </c>
      <c r="E98">
        <v>6.7472963941173596</v>
      </c>
      <c r="F98">
        <v>1.19923353032261</v>
      </c>
      <c r="G98">
        <v>2.4890646599366599</v>
      </c>
      <c r="H98">
        <v>3.1699366281675401</v>
      </c>
      <c r="I98">
        <v>4.2512298634217602</v>
      </c>
      <c r="J98">
        <v>5.0332443923613797</v>
      </c>
      <c r="K98">
        <v>6.1715701077088196</v>
      </c>
      <c r="L98">
        <v>7.0505560625825696</v>
      </c>
      <c r="M98">
        <v>7.6498353041061797</v>
      </c>
      <c r="N98">
        <v>7.9778325907864902</v>
      </c>
      <c r="O98">
        <v>8.1176308406060294</v>
      </c>
      <c r="P98">
        <v>8.3690373231738899</v>
      </c>
      <c r="Q98">
        <v>8.7834422081454804</v>
      </c>
      <c r="R98">
        <v>8.1176308406060294</v>
      </c>
      <c r="S98">
        <v>4.2512298634217602</v>
      </c>
    </row>
    <row r="99" spans="1:19" x14ac:dyDescent="0.25">
      <c r="A99" t="s">
        <v>158</v>
      </c>
      <c r="B99">
        <v>5000</v>
      </c>
      <c r="C99">
        <v>0</v>
      </c>
      <c r="D99">
        <v>0</v>
      </c>
      <c r="E99">
        <v>0.71619999999999995</v>
      </c>
      <c r="F99">
        <v>0.450886038422048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</row>
    <row r="100" spans="1:19" x14ac:dyDescent="0.25">
      <c r="A100" t="s">
        <v>36</v>
      </c>
      <c r="B100">
        <v>5000</v>
      </c>
      <c r="C100">
        <v>0</v>
      </c>
      <c r="D100">
        <v>1</v>
      </c>
      <c r="E100">
        <v>15.443849999999999</v>
      </c>
      <c r="F100">
        <v>15.007569093744699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13.75</v>
      </c>
      <c r="M100">
        <v>22.75</v>
      </c>
      <c r="N100">
        <v>34</v>
      </c>
      <c r="O100">
        <v>42</v>
      </c>
      <c r="P100">
        <v>64.25</v>
      </c>
      <c r="Q100">
        <v>188.5</v>
      </c>
      <c r="R100">
        <v>42</v>
      </c>
      <c r="S100">
        <v>0</v>
      </c>
    </row>
    <row r="101" spans="1:19" x14ac:dyDescent="0.25">
      <c r="A101" t="s">
        <v>159</v>
      </c>
      <c r="B101">
        <v>3581</v>
      </c>
      <c r="C101">
        <v>1419</v>
      </c>
      <c r="D101">
        <v>1</v>
      </c>
      <c r="E101">
        <v>2.9097326943322899</v>
      </c>
      <c r="F101">
        <v>0.56485913235747598</v>
      </c>
      <c r="G101">
        <v>1.1786549963416499</v>
      </c>
      <c r="H101">
        <v>1.65822807660353</v>
      </c>
      <c r="I101">
        <v>1.98100146886658</v>
      </c>
      <c r="J101">
        <v>2.1690537003695201</v>
      </c>
      <c r="K101">
        <v>2.5455312716044398</v>
      </c>
      <c r="L101">
        <v>2.9041650800285002</v>
      </c>
      <c r="M101">
        <v>3.29583686600433</v>
      </c>
      <c r="N101">
        <v>3.6375861597263901</v>
      </c>
      <c r="O101">
        <v>3.83945231259331</v>
      </c>
      <c r="P101">
        <v>4.2391620001942503</v>
      </c>
      <c r="Q101">
        <v>5.2390980068880699</v>
      </c>
      <c r="R101">
        <v>3.83945231259331</v>
      </c>
      <c r="S101">
        <v>1.98100146886658</v>
      </c>
    </row>
    <row r="102" spans="1:19" x14ac:dyDescent="0.25">
      <c r="A102" t="s">
        <v>37</v>
      </c>
      <c r="B102">
        <v>4998</v>
      </c>
      <c r="C102">
        <v>2</v>
      </c>
      <c r="D102">
        <v>1</v>
      </c>
      <c r="E102">
        <v>720.47839135654306</v>
      </c>
      <c r="F102">
        <v>922.22552661288603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425</v>
      </c>
      <c r="M102">
        <v>1080</v>
      </c>
      <c r="N102">
        <v>1871.5</v>
      </c>
      <c r="O102">
        <v>2455.75</v>
      </c>
      <c r="P102">
        <v>4011.1999999999898</v>
      </c>
      <c r="Q102">
        <v>13705</v>
      </c>
      <c r="R102">
        <v>2455.75</v>
      </c>
      <c r="S102">
        <v>0</v>
      </c>
    </row>
    <row r="103" spans="1:19" x14ac:dyDescent="0.25">
      <c r="A103" t="s">
        <v>160</v>
      </c>
      <c r="B103">
        <v>3578</v>
      </c>
      <c r="C103">
        <v>1422</v>
      </c>
      <c r="D103">
        <v>1</v>
      </c>
      <c r="E103">
        <v>6.4263087304786497</v>
      </c>
      <c r="F103">
        <v>1.17204966823798</v>
      </c>
      <c r="G103">
        <v>1.5581446180465499</v>
      </c>
      <c r="H103">
        <v>2.4849066497879999</v>
      </c>
      <c r="I103">
        <v>4.0943445622221004</v>
      </c>
      <c r="J103">
        <v>4.9416424226093003</v>
      </c>
      <c r="K103">
        <v>5.8579331544834599</v>
      </c>
      <c r="L103">
        <v>6.6398758338265402</v>
      </c>
      <c r="M103">
        <v>7.2189097076190603</v>
      </c>
      <c r="N103">
        <v>7.6732231211217101</v>
      </c>
      <c r="O103">
        <v>7.9232574519979799</v>
      </c>
      <c r="P103">
        <v>8.3921509199659905</v>
      </c>
      <c r="Q103">
        <v>9.52551600873689</v>
      </c>
      <c r="R103">
        <v>7.9232574519979799</v>
      </c>
      <c r="S103">
        <v>4.0943445622221004</v>
      </c>
    </row>
    <row r="104" spans="1:19" x14ac:dyDescent="0.25">
      <c r="A104" t="s">
        <v>161</v>
      </c>
      <c r="B104">
        <v>5000</v>
      </c>
      <c r="C104">
        <v>0</v>
      </c>
      <c r="D104">
        <v>0</v>
      </c>
      <c r="E104">
        <v>0.26879999999999998</v>
      </c>
      <c r="F104">
        <v>0.44338005951489901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</row>
    <row r="105" spans="1:19" x14ac:dyDescent="0.25">
      <c r="A105" t="s">
        <v>24</v>
      </c>
      <c r="B105">
        <v>5000</v>
      </c>
      <c r="C105">
        <v>0</v>
      </c>
      <c r="D105">
        <v>1</v>
      </c>
      <c r="E105">
        <v>10.70119</v>
      </c>
      <c r="F105">
        <v>19.7998365344075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20.962499999999999</v>
      </c>
      <c r="N105">
        <v>40.86</v>
      </c>
      <c r="O105">
        <v>51.305</v>
      </c>
      <c r="P105">
        <v>78.304000000000102</v>
      </c>
      <c r="Q105">
        <v>186.25</v>
      </c>
      <c r="R105">
        <v>51.305</v>
      </c>
      <c r="S105">
        <v>0</v>
      </c>
    </row>
    <row r="106" spans="1:19" x14ac:dyDescent="0.25">
      <c r="A106" t="s">
        <v>162</v>
      </c>
      <c r="B106">
        <v>1344</v>
      </c>
      <c r="C106">
        <v>3656</v>
      </c>
      <c r="D106">
        <v>1</v>
      </c>
      <c r="E106">
        <v>3.6050006810739399</v>
      </c>
      <c r="F106">
        <v>0.390101652707871</v>
      </c>
      <c r="G106">
        <v>2.5416019934645502</v>
      </c>
      <c r="H106">
        <v>2.8068112713622502</v>
      </c>
      <c r="I106">
        <v>2.9929641626319499</v>
      </c>
      <c r="J106">
        <v>3.11861288997348</v>
      </c>
      <c r="K106">
        <v>3.33041719960111</v>
      </c>
      <c r="L106">
        <v>3.5979967233921202</v>
      </c>
      <c r="M106">
        <v>3.86519331515241</v>
      </c>
      <c r="N106">
        <v>4.1026433650368004</v>
      </c>
      <c r="O106">
        <v>4.2672816650971104</v>
      </c>
      <c r="P106">
        <v>4.5771858677314103</v>
      </c>
      <c r="Q106">
        <v>5.2270898572596698</v>
      </c>
      <c r="R106">
        <v>4.2672816650971104</v>
      </c>
      <c r="S106">
        <v>2.9929641626319499</v>
      </c>
    </row>
    <row r="107" spans="1:19" x14ac:dyDescent="0.25">
      <c r="A107" t="s">
        <v>25</v>
      </c>
      <c r="B107">
        <v>5000</v>
      </c>
      <c r="C107">
        <v>0</v>
      </c>
      <c r="D107">
        <v>1</v>
      </c>
      <c r="E107">
        <v>421.98460999999998</v>
      </c>
      <c r="F107">
        <v>1001.0032867441899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89.962500000000006</v>
      </c>
      <c r="N107">
        <v>1778.5350000000001</v>
      </c>
      <c r="O107">
        <v>2687.9225000000001</v>
      </c>
      <c r="P107">
        <v>4530.1859999999997</v>
      </c>
      <c r="Q107">
        <v>12858.65</v>
      </c>
      <c r="R107">
        <v>2687.9225000000001</v>
      </c>
      <c r="S107">
        <v>0</v>
      </c>
    </row>
    <row r="108" spans="1:19" x14ac:dyDescent="0.25">
      <c r="A108" t="s">
        <v>163</v>
      </c>
      <c r="B108">
        <v>1344</v>
      </c>
      <c r="C108">
        <v>3656</v>
      </c>
      <c r="D108">
        <v>1</v>
      </c>
      <c r="E108">
        <v>6.8081320367566001</v>
      </c>
      <c r="F108">
        <v>1.2839669026943501</v>
      </c>
      <c r="G108">
        <v>2.5416019934645502</v>
      </c>
      <c r="H108">
        <v>3.0397491589707699</v>
      </c>
      <c r="I108">
        <v>4.1141343657393596</v>
      </c>
      <c r="J108">
        <v>4.8810654487271696</v>
      </c>
      <c r="K108">
        <v>6.15809061779012</v>
      </c>
      <c r="L108">
        <v>7.14718524271085</v>
      </c>
      <c r="M108">
        <v>7.7553761517407098</v>
      </c>
      <c r="N108">
        <v>8.1066162355065394</v>
      </c>
      <c r="O108">
        <v>8.3108166855610701</v>
      </c>
      <c r="P108">
        <v>8.6901172172912293</v>
      </c>
      <c r="Q108">
        <v>9.4617720156093199</v>
      </c>
      <c r="R108">
        <v>8.3108166855610701</v>
      </c>
      <c r="S108">
        <v>4.1141343657393596</v>
      </c>
    </row>
    <row r="109" spans="1:19" x14ac:dyDescent="0.25">
      <c r="A109" t="s">
        <v>164</v>
      </c>
      <c r="B109">
        <v>5000</v>
      </c>
      <c r="C109">
        <v>0</v>
      </c>
      <c r="D109">
        <v>0</v>
      </c>
      <c r="E109">
        <v>0.4884</v>
      </c>
      <c r="F109">
        <v>0.49991541593015199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</row>
    <row r="110" spans="1:19" x14ac:dyDescent="0.25">
      <c r="A110" t="s">
        <v>165</v>
      </c>
      <c r="B110">
        <v>5000</v>
      </c>
      <c r="C110">
        <v>0</v>
      </c>
      <c r="D110">
        <v>0</v>
      </c>
      <c r="E110">
        <v>0.30299999999999999</v>
      </c>
      <c r="F110">
        <v>0.459601182167028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</row>
    <row r="111" spans="1:19" x14ac:dyDescent="0.25">
      <c r="A111" t="s">
        <v>166</v>
      </c>
      <c r="B111">
        <v>5000</v>
      </c>
      <c r="C111">
        <v>0</v>
      </c>
      <c r="D111">
        <v>0</v>
      </c>
      <c r="E111">
        <v>0.24360000000000001</v>
      </c>
      <c r="F111">
        <v>0.42929698249560999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</row>
    <row r="112" spans="1:19" x14ac:dyDescent="0.25">
      <c r="A112" t="s">
        <v>167</v>
      </c>
      <c r="B112">
        <v>5000</v>
      </c>
      <c r="C112">
        <v>0</v>
      </c>
      <c r="D112">
        <v>0</v>
      </c>
      <c r="E112">
        <v>1.1996</v>
      </c>
      <c r="F112">
        <v>1.44933776463294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2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0</v>
      </c>
    </row>
    <row r="113" spans="1:19" x14ac:dyDescent="0.25">
      <c r="A113" t="s">
        <v>168</v>
      </c>
      <c r="B113">
        <v>5000</v>
      </c>
      <c r="C113">
        <v>0</v>
      </c>
      <c r="D113">
        <v>0</v>
      </c>
      <c r="E113">
        <v>0.47520000000000001</v>
      </c>
      <c r="F113">
        <v>0.49943452720991799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</row>
    <row r="114" spans="1:19" x14ac:dyDescent="0.25">
      <c r="A114" t="s">
        <v>169</v>
      </c>
      <c r="B114">
        <v>5000</v>
      </c>
      <c r="C114">
        <v>0</v>
      </c>
      <c r="D114">
        <v>0</v>
      </c>
      <c r="E114">
        <v>0.47899999999999998</v>
      </c>
      <c r="F114">
        <v>0.49960876872244397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</row>
    <row r="115" spans="1:19" x14ac:dyDescent="0.25">
      <c r="A115" t="s">
        <v>170</v>
      </c>
      <c r="B115">
        <v>5000</v>
      </c>
      <c r="C115">
        <v>0</v>
      </c>
      <c r="D115">
        <v>0</v>
      </c>
      <c r="E115">
        <v>0.48060000000000003</v>
      </c>
      <c r="F115">
        <v>0.49967346809185598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</row>
    <row r="116" spans="1:19" x14ac:dyDescent="0.25">
      <c r="A116" t="s">
        <v>171</v>
      </c>
      <c r="B116">
        <v>5000</v>
      </c>
      <c r="C116">
        <v>0</v>
      </c>
      <c r="D116">
        <v>0</v>
      </c>
      <c r="E116">
        <v>0.47799999999999998</v>
      </c>
      <c r="F116">
        <v>0.49956572458750298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</row>
    <row r="117" spans="1:19" x14ac:dyDescent="0.25">
      <c r="A117" t="s">
        <v>172</v>
      </c>
      <c r="B117">
        <v>5000</v>
      </c>
      <c r="C117">
        <v>0</v>
      </c>
      <c r="D117">
        <v>0</v>
      </c>
      <c r="E117">
        <v>0.34860000000000002</v>
      </c>
      <c r="F117">
        <v>0.47657472099654902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</row>
    <row r="118" spans="1:19" x14ac:dyDescent="0.25">
      <c r="A118" t="s">
        <v>173</v>
      </c>
      <c r="B118">
        <v>5000</v>
      </c>
      <c r="C118">
        <v>0</v>
      </c>
      <c r="D118">
        <v>1</v>
      </c>
      <c r="E118">
        <v>0.98299999999999998</v>
      </c>
      <c r="F118">
        <v>0.12928396214756799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25">
      <c r="A119" t="s">
        <v>174</v>
      </c>
      <c r="B119">
        <v>5000</v>
      </c>
      <c r="C119">
        <v>0</v>
      </c>
      <c r="D119">
        <v>1</v>
      </c>
      <c r="E119">
        <v>19.645</v>
      </c>
      <c r="F119">
        <v>5.1656085510170504</v>
      </c>
      <c r="G119">
        <v>0</v>
      </c>
      <c r="H119">
        <v>0</v>
      </c>
      <c r="I119">
        <v>12</v>
      </c>
      <c r="J119">
        <v>14</v>
      </c>
      <c r="K119">
        <v>17</v>
      </c>
      <c r="L119">
        <v>20</v>
      </c>
      <c r="M119">
        <v>23</v>
      </c>
      <c r="N119">
        <v>26</v>
      </c>
      <c r="O119">
        <v>28</v>
      </c>
      <c r="P119">
        <v>31</v>
      </c>
      <c r="Q119">
        <v>36</v>
      </c>
      <c r="R119">
        <v>28</v>
      </c>
      <c r="S119">
        <v>12</v>
      </c>
    </row>
    <row r="120" spans="1:19" x14ac:dyDescent="0.25">
      <c r="A120" t="s">
        <v>175</v>
      </c>
      <c r="B120">
        <v>5000</v>
      </c>
      <c r="C120">
        <v>0</v>
      </c>
      <c r="D120">
        <v>0</v>
      </c>
      <c r="E120">
        <v>0.91559999999999997</v>
      </c>
      <c r="F120">
        <v>0.27801456512147699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</row>
    <row r="121" spans="1:19" x14ac:dyDescent="0.25">
      <c r="A121" t="s">
        <v>176</v>
      </c>
      <c r="B121">
        <v>5000</v>
      </c>
      <c r="C121">
        <v>0</v>
      </c>
      <c r="D121">
        <v>0</v>
      </c>
      <c r="E121">
        <v>0.91359999999999997</v>
      </c>
      <c r="F121">
        <v>0.28098190362732101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</row>
    <row r="122" spans="1:19" x14ac:dyDescent="0.25">
      <c r="A122" t="s">
        <v>177</v>
      </c>
      <c r="B122">
        <v>5000</v>
      </c>
      <c r="C122">
        <v>0</v>
      </c>
      <c r="D122">
        <v>0</v>
      </c>
      <c r="E122">
        <v>0.93279999999999996</v>
      </c>
      <c r="F122">
        <v>0.25039308964080498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</row>
    <row r="123" spans="1:19" x14ac:dyDescent="0.25">
      <c r="A123" t="s">
        <v>178</v>
      </c>
      <c r="B123">
        <v>5000</v>
      </c>
      <c r="C123">
        <v>0</v>
      </c>
      <c r="D123">
        <v>0</v>
      </c>
      <c r="E123">
        <v>0.20100000000000001</v>
      </c>
      <c r="F123">
        <v>0.40078813134278901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</row>
    <row r="124" spans="1:19" x14ac:dyDescent="0.25">
      <c r="A124" t="s">
        <v>179</v>
      </c>
      <c r="B124">
        <v>5000</v>
      </c>
      <c r="C124">
        <v>0</v>
      </c>
      <c r="D124">
        <v>0</v>
      </c>
      <c r="E124">
        <v>0.63280000000000003</v>
      </c>
      <c r="F124">
        <v>0.48208986934847098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</row>
    <row r="125" spans="1:19" x14ac:dyDescent="0.25">
      <c r="A125" t="s">
        <v>180</v>
      </c>
      <c r="B125">
        <v>5000</v>
      </c>
      <c r="C125">
        <v>0</v>
      </c>
      <c r="D125">
        <v>0</v>
      </c>
      <c r="E125">
        <v>0.47920000000000001</v>
      </c>
      <c r="F125">
        <v>0.49961713687251702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</row>
    <row r="126" spans="1:19" x14ac:dyDescent="0.25">
      <c r="A126" t="s">
        <v>181</v>
      </c>
      <c r="B126">
        <v>5000</v>
      </c>
      <c r="C126">
        <v>0</v>
      </c>
      <c r="D126">
        <v>0</v>
      </c>
      <c r="E126">
        <v>0.4748</v>
      </c>
      <c r="F126">
        <v>0.49941450015852901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</row>
    <row r="127" spans="1:19" x14ac:dyDescent="0.25">
      <c r="A127" t="s">
        <v>182</v>
      </c>
      <c r="B127">
        <v>5000</v>
      </c>
      <c r="C127">
        <v>0</v>
      </c>
      <c r="D127">
        <v>0</v>
      </c>
      <c r="E127">
        <v>0.17879999999999999</v>
      </c>
      <c r="F127">
        <v>0.38322308383811798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0</v>
      </c>
    </row>
    <row r="128" spans="1:19" x14ac:dyDescent="0.25">
      <c r="A128" t="s">
        <v>183</v>
      </c>
      <c r="B128">
        <v>5000</v>
      </c>
      <c r="C128">
        <v>0</v>
      </c>
      <c r="D128">
        <v>0</v>
      </c>
      <c r="E128">
        <v>0.47260000000000002</v>
      </c>
      <c r="F128">
        <v>0.49929860786904301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</row>
    <row r="129" spans="1:19" x14ac:dyDescent="0.25">
      <c r="A129" t="s">
        <v>184</v>
      </c>
      <c r="B129">
        <v>5000</v>
      </c>
      <c r="C129">
        <v>0</v>
      </c>
      <c r="D129">
        <v>0</v>
      </c>
      <c r="E129">
        <v>8.3599999999999994E-2</v>
      </c>
      <c r="F129">
        <v>0.27681467676598098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0</v>
      </c>
    </row>
    <row r="130" spans="1:19" x14ac:dyDescent="0.25">
      <c r="A130" t="s">
        <v>185</v>
      </c>
      <c r="B130">
        <v>5000</v>
      </c>
      <c r="C130">
        <v>0</v>
      </c>
      <c r="D130">
        <v>0</v>
      </c>
      <c r="E130">
        <v>0.1298</v>
      </c>
      <c r="F130">
        <v>0.336116876861282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</row>
    <row r="131" spans="1:19" x14ac:dyDescent="0.25">
      <c r="A131" t="s">
        <v>186</v>
      </c>
      <c r="B131">
        <v>5000</v>
      </c>
      <c r="C131">
        <v>0</v>
      </c>
      <c r="D131">
        <v>0</v>
      </c>
      <c r="E131">
        <v>0.1026</v>
      </c>
      <c r="F131">
        <v>0.30346607443282098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E16" sqref="E16:Q16"/>
    </sheetView>
  </sheetViews>
  <sheetFormatPr defaultRowHeight="15" x14ac:dyDescent="0.25"/>
  <sheetData>
    <row r="1" spans="1:20" x14ac:dyDescent="0.25">
      <c r="A1" t="s">
        <v>8</v>
      </c>
      <c r="B1" t="s">
        <v>55</v>
      </c>
      <c r="C1" t="str">
        <f>CONCATENATE(B1,A1,B1,",")</f>
        <v>"lnlongten",</v>
      </c>
      <c r="D1" t="str">
        <f>CONCATENATE(A1,"+")</f>
        <v>lnlongten+</v>
      </c>
      <c r="F1" t="s">
        <v>42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x14ac:dyDescent="0.25">
      <c r="A2" t="s">
        <v>9</v>
      </c>
      <c r="B2" t="s">
        <v>55</v>
      </c>
      <c r="C2" t="str">
        <f t="shared" ref="C2:C13" si="0">CONCATENATE(B2,A2,B2,",")</f>
        <v>"lnlongmon",</v>
      </c>
      <c r="D2" t="str">
        <f t="shared" ref="D2:D13" si="1">CONCATENATE(A2,"+")</f>
        <v>lnlongmon+</v>
      </c>
      <c r="F2" t="s">
        <v>43</v>
      </c>
    </row>
    <row r="3" spans="1:20" x14ac:dyDescent="0.25">
      <c r="A3" t="s">
        <v>11</v>
      </c>
      <c r="B3" t="s">
        <v>55</v>
      </c>
      <c r="C3" t="str">
        <f t="shared" si="0"/>
        <v>"tenure",</v>
      </c>
      <c r="D3" t="str">
        <f t="shared" si="1"/>
        <v>tenure+</v>
      </c>
      <c r="F3" t="s">
        <v>44</v>
      </c>
    </row>
    <row r="4" spans="1:20" x14ac:dyDescent="0.25">
      <c r="A4" t="s">
        <v>15</v>
      </c>
      <c r="B4" t="s">
        <v>55</v>
      </c>
      <c r="C4" t="str">
        <f t="shared" si="0"/>
        <v>"lnothdebt",</v>
      </c>
      <c r="D4" t="str">
        <f t="shared" si="1"/>
        <v>lnothdebt+</v>
      </c>
      <c r="F4" t="s">
        <v>45</v>
      </c>
    </row>
    <row r="5" spans="1:20" x14ac:dyDescent="0.25">
      <c r="A5" t="s">
        <v>17</v>
      </c>
      <c r="B5" t="s">
        <v>55</v>
      </c>
      <c r="C5" t="str">
        <f t="shared" si="0"/>
        <v>"lninc",</v>
      </c>
      <c r="D5" t="str">
        <f t="shared" si="1"/>
        <v>lninc+</v>
      </c>
      <c r="F5" t="s">
        <v>46</v>
      </c>
    </row>
    <row r="6" spans="1:20" x14ac:dyDescent="0.25">
      <c r="A6" t="s">
        <v>19</v>
      </c>
      <c r="B6" t="s">
        <v>55</v>
      </c>
      <c r="C6" t="str">
        <f t="shared" si="0"/>
        <v>"lncreddebt",</v>
      </c>
      <c r="D6" t="str">
        <f t="shared" si="1"/>
        <v>lncreddebt+</v>
      </c>
      <c r="F6" t="s">
        <v>47</v>
      </c>
    </row>
    <row r="7" spans="1:20" x14ac:dyDescent="0.25">
      <c r="A7" t="s">
        <v>22</v>
      </c>
      <c r="B7" t="s">
        <v>55</v>
      </c>
      <c r="C7" t="str">
        <f t="shared" si="0"/>
        <v>"equipmon",</v>
      </c>
      <c r="D7" t="str">
        <f t="shared" si="1"/>
        <v>equipmon+</v>
      </c>
      <c r="F7" t="s">
        <v>48</v>
      </c>
    </row>
    <row r="8" spans="1:20" x14ac:dyDescent="0.25">
      <c r="A8" t="s">
        <v>23</v>
      </c>
      <c r="B8" t="s">
        <v>55</v>
      </c>
      <c r="C8" t="str">
        <f t="shared" si="0"/>
        <v>"equipten",</v>
      </c>
      <c r="D8" t="str">
        <f t="shared" si="1"/>
        <v>equipten+</v>
      </c>
      <c r="F8" t="s">
        <v>49</v>
      </c>
    </row>
    <row r="9" spans="1:20" x14ac:dyDescent="0.25">
      <c r="A9" t="s">
        <v>27</v>
      </c>
      <c r="B9" t="s">
        <v>55</v>
      </c>
      <c r="C9" t="str">
        <f t="shared" si="0"/>
        <v>"tollmon",</v>
      </c>
      <c r="D9" t="str">
        <f t="shared" si="1"/>
        <v>tollmon+</v>
      </c>
      <c r="F9" t="s">
        <v>50</v>
      </c>
    </row>
    <row r="10" spans="1:20" x14ac:dyDescent="0.25">
      <c r="A10" t="s">
        <v>29</v>
      </c>
      <c r="B10" t="s">
        <v>55</v>
      </c>
      <c r="C10" t="str">
        <f t="shared" si="0"/>
        <v>"pets",</v>
      </c>
      <c r="D10" t="str">
        <f t="shared" si="1"/>
        <v>pets+</v>
      </c>
      <c r="F10" t="s">
        <v>51</v>
      </c>
    </row>
    <row r="11" spans="1:20" x14ac:dyDescent="0.25">
      <c r="A11" t="s">
        <v>30</v>
      </c>
      <c r="B11" t="s">
        <v>55</v>
      </c>
      <c r="C11" t="str">
        <f t="shared" si="0"/>
        <v>"pets_freshfish",</v>
      </c>
      <c r="D11" t="str">
        <f t="shared" si="1"/>
        <v>pets_freshfish+</v>
      </c>
      <c r="F11" t="s">
        <v>52</v>
      </c>
    </row>
    <row r="12" spans="1:20" x14ac:dyDescent="0.25">
      <c r="A12" t="s">
        <v>35</v>
      </c>
      <c r="B12" t="s">
        <v>55</v>
      </c>
      <c r="C12" t="str">
        <f t="shared" si="0"/>
        <v>"debtinc",</v>
      </c>
      <c r="D12" t="str">
        <f t="shared" si="1"/>
        <v>debtinc+</v>
      </c>
      <c r="F12" t="s">
        <v>53</v>
      </c>
    </row>
    <row r="13" spans="1:20" x14ac:dyDescent="0.25">
      <c r="A13" t="s">
        <v>36</v>
      </c>
      <c r="B13" t="s">
        <v>55</v>
      </c>
      <c r="C13" t="str">
        <f t="shared" si="0"/>
        <v>"cardmon",</v>
      </c>
      <c r="D13" t="str">
        <f t="shared" si="1"/>
        <v>cardmon+</v>
      </c>
      <c r="F13" t="s">
        <v>54</v>
      </c>
    </row>
    <row r="16" spans="1:20" x14ac:dyDescent="0.25">
      <c r="C16" t="s">
        <v>56</v>
      </c>
      <c r="E16" t="s">
        <v>56</v>
      </c>
      <c r="F16" t="s">
        <v>57</v>
      </c>
      <c r="G16" t="s">
        <v>58</v>
      </c>
      <c r="H16" t="s">
        <v>59</v>
      </c>
      <c r="I16" t="s">
        <v>60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68</v>
      </c>
    </row>
    <row r="17" spans="3:3" x14ac:dyDescent="0.25">
      <c r="C17" t="s">
        <v>57</v>
      </c>
    </row>
    <row r="18" spans="3:3" x14ac:dyDescent="0.25">
      <c r="C18" t="s">
        <v>58</v>
      </c>
    </row>
    <row r="19" spans="3:3" x14ac:dyDescent="0.25">
      <c r="C19" t="s">
        <v>59</v>
      </c>
    </row>
    <row r="20" spans="3:3" x14ac:dyDescent="0.25">
      <c r="C20" t="s">
        <v>60</v>
      </c>
    </row>
    <row r="21" spans="3:3" x14ac:dyDescent="0.25">
      <c r="C21" t="s">
        <v>61</v>
      </c>
    </row>
    <row r="22" spans="3:3" x14ac:dyDescent="0.25">
      <c r="C22" t="s">
        <v>62</v>
      </c>
    </row>
    <row r="23" spans="3:3" x14ac:dyDescent="0.25">
      <c r="C23" t="s">
        <v>63</v>
      </c>
    </row>
    <row r="24" spans="3:3" x14ac:dyDescent="0.25">
      <c r="C24" t="s">
        <v>64</v>
      </c>
    </row>
    <row r="25" spans="3:3" x14ac:dyDescent="0.25">
      <c r="C25" t="s">
        <v>65</v>
      </c>
    </row>
    <row r="26" spans="3:3" x14ac:dyDescent="0.25">
      <c r="C26" t="s">
        <v>66</v>
      </c>
    </row>
    <row r="27" spans="3:3" x14ac:dyDescent="0.25">
      <c r="C27" t="s">
        <v>67</v>
      </c>
    </row>
    <row r="28" spans="3:3" x14ac:dyDescent="0.25">
      <c r="C2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B17" sqref="B17"/>
    </sheetView>
  </sheetViews>
  <sheetFormatPr defaultRowHeight="15" x14ac:dyDescent="0.25"/>
  <sheetData>
    <row r="1" spans="1:1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</row>
    <row r="2" spans="1:19" x14ac:dyDescent="0.25">
      <c r="A2" t="s">
        <v>13</v>
      </c>
      <c r="B2">
        <v>5000</v>
      </c>
      <c r="C2">
        <v>0</v>
      </c>
      <c r="D2">
        <v>1</v>
      </c>
      <c r="E2">
        <v>47.025599999999997</v>
      </c>
      <c r="F2">
        <v>17.770337690103801</v>
      </c>
      <c r="G2">
        <v>18</v>
      </c>
      <c r="H2">
        <v>18</v>
      </c>
      <c r="I2">
        <v>20</v>
      </c>
      <c r="J2">
        <v>23</v>
      </c>
      <c r="K2">
        <v>31</v>
      </c>
      <c r="L2">
        <v>47</v>
      </c>
      <c r="M2">
        <v>62</v>
      </c>
      <c r="N2">
        <v>72</v>
      </c>
      <c r="O2">
        <v>76</v>
      </c>
      <c r="P2">
        <v>79</v>
      </c>
      <c r="Q2">
        <v>79</v>
      </c>
      <c r="R2">
        <v>76</v>
      </c>
      <c r="S2">
        <v>20</v>
      </c>
    </row>
    <row r="3" spans="1:19" x14ac:dyDescent="0.25">
      <c r="A3" t="s">
        <v>26</v>
      </c>
      <c r="B3">
        <v>5000</v>
      </c>
      <c r="C3">
        <v>0</v>
      </c>
      <c r="D3">
        <v>1</v>
      </c>
      <c r="E3">
        <v>14.542999999999999</v>
      </c>
      <c r="F3">
        <v>3.2810827634822299</v>
      </c>
      <c r="G3">
        <v>6</v>
      </c>
      <c r="H3">
        <v>8</v>
      </c>
      <c r="I3">
        <v>9</v>
      </c>
      <c r="J3">
        <v>10</v>
      </c>
      <c r="K3">
        <v>12</v>
      </c>
      <c r="L3">
        <v>14</v>
      </c>
      <c r="M3">
        <v>17</v>
      </c>
      <c r="N3">
        <v>19</v>
      </c>
      <c r="O3">
        <v>20</v>
      </c>
      <c r="P3">
        <v>21</v>
      </c>
      <c r="Q3">
        <v>23</v>
      </c>
      <c r="R3">
        <v>20</v>
      </c>
      <c r="S3">
        <v>9</v>
      </c>
    </row>
    <row r="4" spans="1:19" x14ac:dyDescent="0.25">
      <c r="A4" t="s">
        <v>18</v>
      </c>
      <c r="B4">
        <v>5000</v>
      </c>
      <c r="C4">
        <v>0</v>
      </c>
      <c r="D4">
        <v>1</v>
      </c>
      <c r="E4">
        <v>54.759599999999999</v>
      </c>
      <c r="F4">
        <v>55.377511153791602</v>
      </c>
      <c r="G4">
        <v>9</v>
      </c>
      <c r="H4">
        <v>9</v>
      </c>
      <c r="I4">
        <v>13</v>
      </c>
      <c r="J4">
        <v>16</v>
      </c>
      <c r="K4">
        <v>24</v>
      </c>
      <c r="L4">
        <v>38</v>
      </c>
      <c r="M4">
        <v>67</v>
      </c>
      <c r="N4">
        <v>109.1</v>
      </c>
      <c r="O4">
        <v>147</v>
      </c>
      <c r="P4">
        <v>272.01</v>
      </c>
      <c r="Q4">
        <v>1073</v>
      </c>
      <c r="R4">
        <v>147</v>
      </c>
      <c r="S4">
        <v>13</v>
      </c>
    </row>
    <row r="5" spans="1:19" x14ac:dyDescent="0.25">
      <c r="A5" t="s">
        <v>17</v>
      </c>
      <c r="B5">
        <v>5000</v>
      </c>
      <c r="C5">
        <v>0</v>
      </c>
      <c r="D5">
        <v>1</v>
      </c>
      <c r="E5">
        <v>3.6999093984776201</v>
      </c>
      <c r="F5">
        <v>0.74707187448063905</v>
      </c>
      <c r="G5">
        <v>2.19722457733622</v>
      </c>
      <c r="H5">
        <v>2.19722457733622</v>
      </c>
      <c r="I5">
        <v>2.5649493574615398</v>
      </c>
      <c r="J5">
        <v>2.7725887222397798</v>
      </c>
      <c r="K5">
        <v>3.1780538303479502</v>
      </c>
      <c r="L5">
        <v>3.6375861597263901</v>
      </c>
      <c r="M5">
        <v>4.2046926193909702</v>
      </c>
      <c r="N5">
        <v>4.6922611305854698</v>
      </c>
      <c r="O5">
        <v>4.9904325867787396</v>
      </c>
      <c r="P5">
        <v>5.6058387635848899</v>
      </c>
      <c r="Q5">
        <v>6.9782137426307003</v>
      </c>
      <c r="R5">
        <v>4.9904325867787396</v>
      </c>
      <c r="S5">
        <v>2.5649493574615398</v>
      </c>
    </row>
    <row r="6" spans="1:19" x14ac:dyDescent="0.25">
      <c r="A6" t="s">
        <v>35</v>
      </c>
      <c r="B6">
        <v>5000</v>
      </c>
      <c r="C6">
        <v>0</v>
      </c>
      <c r="D6">
        <v>1</v>
      </c>
      <c r="E6">
        <v>9.9541599999999999</v>
      </c>
      <c r="F6">
        <v>6.3997832884893802</v>
      </c>
      <c r="G6">
        <v>0</v>
      </c>
      <c r="H6">
        <v>0.7</v>
      </c>
      <c r="I6">
        <v>1.9</v>
      </c>
      <c r="J6">
        <v>2.8</v>
      </c>
      <c r="K6">
        <v>5.0999999999999996</v>
      </c>
      <c r="L6">
        <v>8.8000000000000007</v>
      </c>
      <c r="M6">
        <v>13.6</v>
      </c>
      <c r="N6">
        <v>18.600000000000001</v>
      </c>
      <c r="O6">
        <v>22.2</v>
      </c>
      <c r="P6">
        <v>29.2</v>
      </c>
      <c r="Q6">
        <v>43.1</v>
      </c>
      <c r="R6">
        <v>22.2</v>
      </c>
      <c r="S6">
        <v>1.9</v>
      </c>
    </row>
    <row r="7" spans="1:19" x14ac:dyDescent="0.25">
      <c r="A7" t="s">
        <v>20</v>
      </c>
      <c r="B7">
        <v>5000</v>
      </c>
      <c r="C7">
        <v>0</v>
      </c>
      <c r="D7">
        <v>1</v>
      </c>
      <c r="E7">
        <v>1.8573256458</v>
      </c>
      <c r="F7">
        <v>3.4157319702038702</v>
      </c>
      <c r="G7">
        <v>0</v>
      </c>
      <c r="H7">
        <v>3.3160080000000001E-2</v>
      </c>
      <c r="I7">
        <v>0.101088</v>
      </c>
      <c r="J7">
        <v>0.1756818</v>
      </c>
      <c r="K7">
        <v>0.38551950000000001</v>
      </c>
      <c r="L7">
        <v>0.92643699999999995</v>
      </c>
      <c r="M7">
        <v>2.0638200000000002</v>
      </c>
      <c r="N7">
        <v>4.2994703999999997</v>
      </c>
      <c r="O7">
        <v>6.3730104000000001</v>
      </c>
      <c r="P7">
        <v>14.280358400000001</v>
      </c>
      <c r="Q7">
        <v>109.072596</v>
      </c>
      <c r="R7">
        <v>6.3730104000000001</v>
      </c>
      <c r="S7">
        <v>0.101088</v>
      </c>
    </row>
    <row r="8" spans="1:19" x14ac:dyDescent="0.25">
      <c r="A8" t="s">
        <v>19</v>
      </c>
      <c r="B8">
        <v>4999</v>
      </c>
      <c r="C8">
        <v>1</v>
      </c>
      <c r="D8">
        <v>1</v>
      </c>
      <c r="E8">
        <v>-0.13045352168858099</v>
      </c>
      <c r="F8">
        <v>1.27305838867468</v>
      </c>
      <c r="G8">
        <v>-6.5973337195608703</v>
      </c>
      <c r="H8">
        <v>-3.4016901129336299</v>
      </c>
      <c r="I8">
        <v>-2.2916036122183598</v>
      </c>
      <c r="J8">
        <v>-1.73784206555026</v>
      </c>
      <c r="K8">
        <v>-0.952685112759869</v>
      </c>
      <c r="L8">
        <v>-7.6105966816394893E-2</v>
      </c>
      <c r="M8">
        <v>0.72466520455487804</v>
      </c>
      <c r="N8">
        <v>1.4586252985771599</v>
      </c>
      <c r="O8">
        <v>1.8522973326507199</v>
      </c>
      <c r="P8">
        <v>2.6589100901039102</v>
      </c>
      <c r="Q8">
        <v>4.6920136788859796</v>
      </c>
      <c r="R8">
        <v>1.8522973326507199</v>
      </c>
      <c r="S8">
        <v>-2.2916036122183598</v>
      </c>
    </row>
    <row r="9" spans="1:19" x14ac:dyDescent="0.25">
      <c r="A9" t="s">
        <v>16</v>
      </c>
      <c r="B9">
        <v>5000</v>
      </c>
      <c r="C9">
        <v>0</v>
      </c>
      <c r="D9">
        <v>1</v>
      </c>
      <c r="E9">
        <v>3.6544601542000001</v>
      </c>
      <c r="F9">
        <v>5.3951715630319503</v>
      </c>
      <c r="G9">
        <v>0</v>
      </c>
      <c r="H9">
        <v>0.11429904</v>
      </c>
      <c r="I9">
        <v>0.28769230000000001</v>
      </c>
      <c r="J9">
        <v>0.45799679999999998</v>
      </c>
      <c r="K9">
        <v>0.98030150000000005</v>
      </c>
      <c r="L9">
        <v>2.0985399999999998</v>
      </c>
      <c r="M9">
        <v>4.3147799999999998</v>
      </c>
      <c r="N9">
        <v>8.0620460999999999</v>
      </c>
      <c r="O9">
        <v>11.8159808</v>
      </c>
      <c r="P9">
        <v>24.064260000000001</v>
      </c>
      <c r="Q9">
        <v>141.45914999999999</v>
      </c>
      <c r="R9">
        <v>11.8159808</v>
      </c>
      <c r="S9">
        <v>0.28769230000000001</v>
      </c>
    </row>
    <row r="10" spans="1:19" x14ac:dyDescent="0.25">
      <c r="A10" t="s">
        <v>15</v>
      </c>
      <c r="B10">
        <v>4999</v>
      </c>
      <c r="C10">
        <v>1</v>
      </c>
      <c r="D10">
        <v>1</v>
      </c>
      <c r="E10">
        <v>0.69691525985972202</v>
      </c>
      <c r="F10">
        <v>1.1285782408617699</v>
      </c>
      <c r="G10">
        <v>-4.0921070672819102</v>
      </c>
      <c r="H10">
        <v>-2.1682409342213802</v>
      </c>
      <c r="I10">
        <v>-1.24348344030873</v>
      </c>
      <c r="J10">
        <v>-0.78031162382250496</v>
      </c>
      <c r="K10">
        <v>-1.8986509354309501E-2</v>
      </c>
      <c r="L10">
        <v>0.74153726470803805</v>
      </c>
      <c r="M10">
        <v>1.46205329102429</v>
      </c>
      <c r="N10">
        <v>2.0871780615642899</v>
      </c>
      <c r="O10">
        <v>2.4695863746537299</v>
      </c>
      <c r="P10">
        <v>3.1808024948851199</v>
      </c>
      <c r="Q10">
        <v>4.9520109828240599</v>
      </c>
      <c r="R10">
        <v>2.4695863746537299</v>
      </c>
      <c r="S10">
        <v>-1.24348344030873</v>
      </c>
    </row>
    <row r="11" spans="1:19" x14ac:dyDescent="0.25">
      <c r="A11" t="s">
        <v>14</v>
      </c>
      <c r="B11">
        <v>5000</v>
      </c>
      <c r="C11">
        <v>0</v>
      </c>
      <c r="D11">
        <v>1</v>
      </c>
      <c r="E11">
        <v>6.1128</v>
      </c>
      <c r="F11">
        <v>7.7435178422803901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14</v>
      </c>
      <c r="N11">
        <v>16</v>
      </c>
      <c r="O11">
        <v>18</v>
      </c>
      <c r="P11">
        <v>20</v>
      </c>
      <c r="Q11">
        <v>24</v>
      </c>
      <c r="R11">
        <v>18</v>
      </c>
      <c r="S11">
        <v>-1</v>
      </c>
    </row>
    <row r="12" spans="1:19" x14ac:dyDescent="0.25">
      <c r="A12" t="s">
        <v>21</v>
      </c>
      <c r="B12">
        <v>5000</v>
      </c>
      <c r="C12">
        <v>0</v>
      </c>
      <c r="D12">
        <v>1</v>
      </c>
      <c r="E12">
        <v>2.2040000000000002</v>
      </c>
      <c r="F12">
        <v>1.39397727188319</v>
      </c>
      <c r="G12">
        <v>1</v>
      </c>
      <c r="H12">
        <v>1</v>
      </c>
      <c r="I12">
        <v>1</v>
      </c>
      <c r="J12">
        <v>1</v>
      </c>
      <c r="K12">
        <v>1</v>
      </c>
      <c r="L12">
        <v>2</v>
      </c>
      <c r="M12">
        <v>3</v>
      </c>
      <c r="N12">
        <v>4</v>
      </c>
      <c r="O12">
        <v>5</v>
      </c>
      <c r="P12">
        <v>6</v>
      </c>
      <c r="Q12">
        <v>9</v>
      </c>
      <c r="R12">
        <v>5</v>
      </c>
      <c r="S12">
        <v>1</v>
      </c>
    </row>
    <row r="13" spans="1:19" x14ac:dyDescent="0.25">
      <c r="A13" t="s">
        <v>29</v>
      </c>
      <c r="B13">
        <v>5000</v>
      </c>
      <c r="C13">
        <v>0</v>
      </c>
      <c r="D13">
        <v>1</v>
      </c>
      <c r="E13">
        <v>3.0674000000000001</v>
      </c>
      <c r="F13">
        <v>3.4144968879469699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5</v>
      </c>
      <c r="N13">
        <v>8</v>
      </c>
      <c r="O13">
        <v>10</v>
      </c>
      <c r="P13">
        <v>13</v>
      </c>
      <c r="Q13">
        <v>21</v>
      </c>
      <c r="R13">
        <v>10</v>
      </c>
      <c r="S13">
        <v>0</v>
      </c>
    </row>
    <row r="14" spans="1:19" x14ac:dyDescent="0.25">
      <c r="A14" t="s">
        <v>31</v>
      </c>
      <c r="B14">
        <v>5000</v>
      </c>
      <c r="C14">
        <v>0</v>
      </c>
      <c r="D14">
        <v>1</v>
      </c>
      <c r="E14">
        <v>0.50039999999999996</v>
      </c>
      <c r="F14">
        <v>0.860783381348595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2</v>
      </c>
      <c r="O14">
        <v>2</v>
      </c>
      <c r="P14">
        <v>3</v>
      </c>
      <c r="Q14">
        <v>6</v>
      </c>
      <c r="R14">
        <v>2</v>
      </c>
      <c r="S14">
        <v>0</v>
      </c>
    </row>
    <row r="15" spans="1:19" x14ac:dyDescent="0.25">
      <c r="A15" t="s">
        <v>32</v>
      </c>
      <c r="B15">
        <v>5000</v>
      </c>
      <c r="C15">
        <v>0</v>
      </c>
      <c r="D15">
        <v>1</v>
      </c>
      <c r="E15">
        <v>0.39240000000000003</v>
      </c>
      <c r="F15">
        <v>0.79608353192234804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>
        <v>3</v>
      </c>
      <c r="Q15">
        <v>7</v>
      </c>
      <c r="R15">
        <v>2</v>
      </c>
      <c r="S15">
        <v>0</v>
      </c>
    </row>
    <row r="16" spans="1:19" x14ac:dyDescent="0.25">
      <c r="A16" t="s">
        <v>34</v>
      </c>
      <c r="B16">
        <v>5000</v>
      </c>
      <c r="C16">
        <v>0</v>
      </c>
      <c r="D16">
        <v>1</v>
      </c>
      <c r="E16">
        <v>0.1104</v>
      </c>
      <c r="F16">
        <v>0.49422736886824398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5</v>
      </c>
      <c r="R16">
        <v>1</v>
      </c>
      <c r="S16">
        <v>0</v>
      </c>
    </row>
    <row r="17" spans="1:19" x14ac:dyDescent="0.25">
      <c r="A17" t="s">
        <v>102</v>
      </c>
      <c r="B17">
        <v>5000</v>
      </c>
      <c r="C17">
        <v>0</v>
      </c>
      <c r="D17">
        <v>1</v>
      </c>
      <c r="E17">
        <v>5.5599999999999997E-2</v>
      </c>
      <c r="F17">
        <v>0.325775790956287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0</v>
      </c>
      <c r="S17">
        <v>0</v>
      </c>
    </row>
    <row r="18" spans="1:19" x14ac:dyDescent="0.25">
      <c r="A18" t="s">
        <v>33</v>
      </c>
      <c r="B18">
        <v>5000</v>
      </c>
      <c r="C18">
        <v>0</v>
      </c>
      <c r="D18">
        <v>1</v>
      </c>
      <c r="E18">
        <v>0.11459999999999999</v>
      </c>
      <c r="F18">
        <v>0.56879833536083901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3</v>
      </c>
      <c r="Q18">
        <v>7</v>
      </c>
      <c r="R18">
        <v>1</v>
      </c>
      <c r="S18">
        <v>0</v>
      </c>
    </row>
    <row r="19" spans="1:19" x14ac:dyDescent="0.25">
      <c r="A19" t="s">
        <v>103</v>
      </c>
      <c r="B19">
        <v>5000</v>
      </c>
      <c r="C19">
        <v>0</v>
      </c>
      <c r="D19">
        <v>1</v>
      </c>
      <c r="E19">
        <v>4.6600000000000003E-2</v>
      </c>
      <c r="F19">
        <v>0.46954502926439501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8</v>
      </c>
      <c r="R19">
        <v>0</v>
      </c>
      <c r="S19">
        <v>0</v>
      </c>
    </row>
    <row r="20" spans="1:19" x14ac:dyDescent="0.25">
      <c r="A20" t="s">
        <v>30</v>
      </c>
      <c r="B20">
        <v>5000</v>
      </c>
      <c r="C20">
        <v>0</v>
      </c>
      <c r="D20">
        <v>1</v>
      </c>
      <c r="E20">
        <v>1.8473999999999999</v>
      </c>
      <c r="F20">
        <v>3.0748014766524601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</v>
      </c>
      <c r="N20">
        <v>7</v>
      </c>
      <c r="O20">
        <v>8</v>
      </c>
      <c r="P20">
        <v>11</v>
      </c>
      <c r="Q20">
        <v>16</v>
      </c>
      <c r="R20">
        <v>8</v>
      </c>
      <c r="S20">
        <v>0</v>
      </c>
    </row>
    <row r="21" spans="1:19" x14ac:dyDescent="0.25">
      <c r="A21" t="s">
        <v>145</v>
      </c>
      <c r="B21">
        <v>5000</v>
      </c>
      <c r="C21">
        <v>0</v>
      </c>
      <c r="D21">
        <v>1</v>
      </c>
      <c r="E21">
        <v>10.1774</v>
      </c>
      <c r="F21">
        <v>3.39113980924426</v>
      </c>
      <c r="G21">
        <v>0</v>
      </c>
      <c r="H21">
        <v>2</v>
      </c>
      <c r="I21">
        <v>5</v>
      </c>
      <c r="J21">
        <v>6</v>
      </c>
      <c r="K21">
        <v>8</v>
      </c>
      <c r="L21">
        <v>10</v>
      </c>
      <c r="M21">
        <v>12</v>
      </c>
      <c r="N21">
        <v>15</v>
      </c>
      <c r="O21">
        <v>16</v>
      </c>
      <c r="P21">
        <v>19</v>
      </c>
      <c r="Q21">
        <v>23</v>
      </c>
      <c r="R21">
        <v>16</v>
      </c>
      <c r="S21">
        <v>5</v>
      </c>
    </row>
    <row r="22" spans="1:19" x14ac:dyDescent="0.25">
      <c r="A22" t="s">
        <v>146</v>
      </c>
      <c r="B22">
        <v>5000</v>
      </c>
      <c r="C22">
        <v>0</v>
      </c>
      <c r="D22">
        <v>1</v>
      </c>
      <c r="E22">
        <v>337.20251999999999</v>
      </c>
      <c r="F22">
        <v>245.145068296533</v>
      </c>
      <c r="G22">
        <v>0</v>
      </c>
      <c r="H22">
        <v>40.819499999999998</v>
      </c>
      <c r="I22">
        <v>91.304500000000004</v>
      </c>
      <c r="J22">
        <v>122.53400000000001</v>
      </c>
      <c r="K22">
        <v>183.3775</v>
      </c>
      <c r="L22">
        <v>276.36</v>
      </c>
      <c r="M22">
        <v>418.53750000000002</v>
      </c>
      <c r="N22">
        <v>610.06200000000001</v>
      </c>
      <c r="O22">
        <v>782.31550000000004</v>
      </c>
      <c r="P22">
        <v>1215.8072</v>
      </c>
      <c r="Q22">
        <v>3926.41</v>
      </c>
      <c r="R22">
        <v>782.31550000000004</v>
      </c>
      <c r="S22">
        <v>91.304500000000004</v>
      </c>
    </row>
    <row r="23" spans="1:19" x14ac:dyDescent="0.25">
      <c r="A23" t="s">
        <v>147</v>
      </c>
      <c r="B23">
        <v>5000</v>
      </c>
      <c r="C23">
        <v>0</v>
      </c>
      <c r="D23">
        <v>1</v>
      </c>
      <c r="E23">
        <v>4.6665999999999999</v>
      </c>
      <c r="F23">
        <v>2.49701651141751</v>
      </c>
      <c r="G23">
        <v>0</v>
      </c>
      <c r="H23">
        <v>0</v>
      </c>
      <c r="I23">
        <v>1</v>
      </c>
      <c r="J23">
        <v>1</v>
      </c>
      <c r="K23">
        <v>3</v>
      </c>
      <c r="L23">
        <v>5</v>
      </c>
      <c r="M23">
        <v>6</v>
      </c>
      <c r="N23">
        <v>8</v>
      </c>
      <c r="O23">
        <v>9</v>
      </c>
      <c r="P23">
        <v>11</v>
      </c>
      <c r="Q23">
        <v>15</v>
      </c>
      <c r="R23">
        <v>9</v>
      </c>
      <c r="S23">
        <v>1</v>
      </c>
    </row>
    <row r="24" spans="1:19" x14ac:dyDescent="0.25">
      <c r="A24" t="s">
        <v>148</v>
      </c>
      <c r="B24">
        <v>5000</v>
      </c>
      <c r="C24">
        <v>0</v>
      </c>
      <c r="D24">
        <v>1</v>
      </c>
      <c r="E24">
        <v>160.87611000000001</v>
      </c>
      <c r="F24">
        <v>146.29277076822299</v>
      </c>
      <c r="G24">
        <v>0</v>
      </c>
      <c r="H24">
        <v>0</v>
      </c>
      <c r="I24">
        <v>14.8195</v>
      </c>
      <c r="J24">
        <v>28.638999999999999</v>
      </c>
      <c r="K24">
        <v>66.967500000000001</v>
      </c>
      <c r="L24">
        <v>125.34</v>
      </c>
      <c r="M24">
        <v>208.31</v>
      </c>
      <c r="N24">
        <v>324.71800000000002</v>
      </c>
      <c r="O24">
        <v>419.447</v>
      </c>
      <c r="P24">
        <v>712.12980000000096</v>
      </c>
      <c r="Q24">
        <v>2069.25</v>
      </c>
      <c r="R24">
        <v>419.447</v>
      </c>
      <c r="S24">
        <v>14.8195</v>
      </c>
    </row>
    <row r="25" spans="1:19" x14ac:dyDescent="0.25">
      <c r="A25" t="s">
        <v>11</v>
      </c>
      <c r="B25">
        <v>5000</v>
      </c>
      <c r="C25">
        <v>0</v>
      </c>
      <c r="D25">
        <v>1</v>
      </c>
      <c r="E25">
        <v>38.204799999999999</v>
      </c>
      <c r="F25">
        <v>22.6618880324177</v>
      </c>
      <c r="G25">
        <v>0</v>
      </c>
      <c r="H25">
        <v>1</v>
      </c>
      <c r="I25">
        <v>4</v>
      </c>
      <c r="J25">
        <v>7</v>
      </c>
      <c r="K25">
        <v>18</v>
      </c>
      <c r="L25">
        <v>38</v>
      </c>
      <c r="M25">
        <v>59</v>
      </c>
      <c r="N25">
        <v>69</v>
      </c>
      <c r="O25">
        <v>72</v>
      </c>
      <c r="P25">
        <v>72</v>
      </c>
      <c r="Q25">
        <v>72</v>
      </c>
      <c r="R25">
        <v>72</v>
      </c>
      <c r="S25">
        <v>4</v>
      </c>
    </row>
    <row r="26" spans="1:19" x14ac:dyDescent="0.25">
      <c r="A26" t="s">
        <v>10</v>
      </c>
      <c r="B26">
        <v>5000</v>
      </c>
      <c r="C26">
        <v>0</v>
      </c>
      <c r="D26">
        <v>1</v>
      </c>
      <c r="E26">
        <v>13.471450000000001</v>
      </c>
      <c r="F26">
        <v>12.773381159691001</v>
      </c>
      <c r="G26">
        <v>0.9</v>
      </c>
      <c r="H26">
        <v>1.85</v>
      </c>
      <c r="I26">
        <v>2.9</v>
      </c>
      <c r="J26">
        <v>3.7</v>
      </c>
      <c r="K26">
        <v>5.7</v>
      </c>
      <c r="L26">
        <v>9.5500000000000007</v>
      </c>
      <c r="M26">
        <v>16.55</v>
      </c>
      <c r="N26">
        <v>27</v>
      </c>
      <c r="O26">
        <v>36.7575</v>
      </c>
      <c r="P26">
        <v>65.200999999999993</v>
      </c>
      <c r="Q26">
        <v>179.85</v>
      </c>
      <c r="R26">
        <v>36.7575</v>
      </c>
      <c r="S26">
        <v>2.9</v>
      </c>
    </row>
    <row r="27" spans="1:19" x14ac:dyDescent="0.25">
      <c r="A27" t="s">
        <v>9</v>
      </c>
      <c r="B27">
        <v>5000</v>
      </c>
      <c r="C27">
        <v>0</v>
      </c>
      <c r="D27">
        <v>1</v>
      </c>
      <c r="E27">
        <v>2.2887791630923302</v>
      </c>
      <c r="F27">
        <v>0.77517789770907697</v>
      </c>
      <c r="G27">
        <v>-0.105360515657826</v>
      </c>
      <c r="H27">
        <v>0.61518563909023305</v>
      </c>
      <c r="I27">
        <v>1.06471073699243</v>
      </c>
      <c r="J27">
        <v>1.30833281965018</v>
      </c>
      <c r="K27">
        <v>1.7404661748404999</v>
      </c>
      <c r="L27">
        <v>2.2565411544926399</v>
      </c>
      <c r="M27">
        <v>2.8063861018230698</v>
      </c>
      <c r="N27">
        <v>3.29583686600433</v>
      </c>
      <c r="O27">
        <v>3.6043418919282302</v>
      </c>
      <c r="P27">
        <v>4.1774747946061099</v>
      </c>
      <c r="Q27">
        <v>5.1921231701416302</v>
      </c>
      <c r="R27">
        <v>3.6043418919282302</v>
      </c>
      <c r="S27">
        <v>1.06471073699243</v>
      </c>
    </row>
    <row r="28" spans="1:19" x14ac:dyDescent="0.25">
      <c r="A28" t="s">
        <v>12</v>
      </c>
      <c r="B28">
        <v>4997</v>
      </c>
      <c r="C28">
        <v>3</v>
      </c>
      <c r="D28">
        <v>1</v>
      </c>
      <c r="E28">
        <v>708.87175305183098</v>
      </c>
      <c r="F28">
        <v>979.29107228162195</v>
      </c>
      <c r="G28">
        <v>0.9</v>
      </c>
      <c r="H28">
        <v>2.4</v>
      </c>
      <c r="I28">
        <v>12.62</v>
      </c>
      <c r="J28">
        <v>28.29</v>
      </c>
      <c r="K28">
        <v>104.6</v>
      </c>
      <c r="L28">
        <v>350</v>
      </c>
      <c r="M28">
        <v>913.85</v>
      </c>
      <c r="N28">
        <v>1808.84</v>
      </c>
      <c r="O28">
        <v>2567.65</v>
      </c>
      <c r="P28">
        <v>4689.0659999999998</v>
      </c>
      <c r="Q28">
        <v>13046.5</v>
      </c>
      <c r="R28">
        <v>2567.65</v>
      </c>
      <c r="S28">
        <v>12.62</v>
      </c>
    </row>
    <row r="29" spans="1:19" x14ac:dyDescent="0.25">
      <c r="A29" t="s">
        <v>8</v>
      </c>
      <c r="B29">
        <v>4997</v>
      </c>
      <c r="C29">
        <v>3</v>
      </c>
      <c r="D29">
        <v>1</v>
      </c>
      <c r="E29">
        <v>5.61129792063086</v>
      </c>
      <c r="F29">
        <v>1.6493083649233999</v>
      </c>
      <c r="G29">
        <v>-0.105360515657826</v>
      </c>
      <c r="H29">
        <v>0.87546873735389996</v>
      </c>
      <c r="I29">
        <v>2.5352715010004698</v>
      </c>
      <c r="J29">
        <v>3.3425050092818802</v>
      </c>
      <c r="K29">
        <v>4.65014355163082</v>
      </c>
      <c r="L29">
        <v>5.8579331544834599</v>
      </c>
      <c r="M29">
        <v>6.8176664442004498</v>
      </c>
      <c r="N29">
        <v>7.5004410344612902</v>
      </c>
      <c r="O29">
        <v>7.8507447607783698</v>
      </c>
      <c r="P29">
        <v>8.45298768063134</v>
      </c>
      <c r="Q29">
        <v>9.4762751775452791</v>
      </c>
      <c r="R29">
        <v>7.8507447607783698</v>
      </c>
      <c r="S29">
        <v>2.5352715010004698</v>
      </c>
    </row>
    <row r="30" spans="1:19" x14ac:dyDescent="0.25">
      <c r="A30" t="s">
        <v>27</v>
      </c>
      <c r="B30">
        <v>5000</v>
      </c>
      <c r="C30">
        <v>0</v>
      </c>
      <c r="D30">
        <v>1</v>
      </c>
      <c r="E30">
        <v>13.26445</v>
      </c>
      <c r="F30">
        <v>16.310017842844498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24.5</v>
      </c>
      <c r="N30">
        <v>35.5</v>
      </c>
      <c r="O30">
        <v>43.5</v>
      </c>
      <c r="P30">
        <v>58.752500000000097</v>
      </c>
      <c r="Q30">
        <v>173</v>
      </c>
      <c r="R30">
        <v>43.5</v>
      </c>
      <c r="S30">
        <v>0</v>
      </c>
    </row>
    <row r="31" spans="1:19" x14ac:dyDescent="0.25">
      <c r="A31" t="s">
        <v>153</v>
      </c>
      <c r="B31">
        <v>2378</v>
      </c>
      <c r="C31">
        <v>2622</v>
      </c>
      <c r="D31">
        <v>1</v>
      </c>
      <c r="E31">
        <v>3.2432297874801002</v>
      </c>
      <c r="F31">
        <v>0.40465856327461602</v>
      </c>
      <c r="G31">
        <v>2.0794415416798402</v>
      </c>
      <c r="H31">
        <v>2.3458328203002901</v>
      </c>
      <c r="I31">
        <v>2.5839975524322298</v>
      </c>
      <c r="J31">
        <v>2.7408400239252</v>
      </c>
      <c r="K31">
        <v>2.9704144655697</v>
      </c>
      <c r="L31">
        <v>3.2288261557213702</v>
      </c>
      <c r="M31">
        <v>3.5189804173185402</v>
      </c>
      <c r="N31">
        <v>3.7898553714539398</v>
      </c>
      <c r="O31">
        <v>3.9269116179218999</v>
      </c>
      <c r="P31">
        <v>4.1905243082796</v>
      </c>
      <c r="Q31">
        <v>4.6225188243227002</v>
      </c>
      <c r="R31">
        <v>3.9269116179218999</v>
      </c>
      <c r="S31">
        <v>2.5839975524322298</v>
      </c>
    </row>
    <row r="32" spans="1:19" x14ac:dyDescent="0.25">
      <c r="A32" t="s">
        <v>28</v>
      </c>
      <c r="B32">
        <v>5000</v>
      </c>
      <c r="C32">
        <v>0</v>
      </c>
      <c r="D32">
        <v>1</v>
      </c>
      <c r="E32">
        <v>577.83250999999996</v>
      </c>
      <c r="F32">
        <v>949.15158630608505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885.45</v>
      </c>
      <c r="N32">
        <v>1918.9549999999999</v>
      </c>
      <c r="O32">
        <v>2620.2125000000001</v>
      </c>
      <c r="P32">
        <v>3977.2705000000001</v>
      </c>
      <c r="Q32">
        <v>6923.45</v>
      </c>
      <c r="R32">
        <v>2620.2125000000001</v>
      </c>
      <c r="S32">
        <v>0</v>
      </c>
    </row>
    <row r="33" spans="1:19" x14ac:dyDescent="0.25">
      <c r="A33" t="s">
        <v>154</v>
      </c>
      <c r="B33">
        <v>2378</v>
      </c>
      <c r="C33">
        <v>2622</v>
      </c>
      <c r="D33">
        <v>1</v>
      </c>
      <c r="E33">
        <v>6.5847832902884704</v>
      </c>
      <c r="F33">
        <v>1.22204016639692</v>
      </c>
      <c r="G33">
        <v>2.1690537003695201</v>
      </c>
      <c r="H33">
        <v>2.7845269458724702</v>
      </c>
      <c r="I33">
        <v>4.2084900940617196</v>
      </c>
      <c r="J33">
        <v>4.8212071735588697</v>
      </c>
      <c r="K33">
        <v>5.9122183353237201</v>
      </c>
      <c r="L33">
        <v>6.8580131963449604</v>
      </c>
      <c r="M33">
        <v>7.4599000349062798</v>
      </c>
      <c r="N33">
        <v>7.8827807913635999</v>
      </c>
      <c r="O33">
        <v>8.1066416246675601</v>
      </c>
      <c r="P33">
        <v>8.4298119953818205</v>
      </c>
      <c r="Q33">
        <v>8.8426694792877996</v>
      </c>
      <c r="R33">
        <v>8.1066416246675601</v>
      </c>
      <c r="S33">
        <v>4.2084900940617196</v>
      </c>
    </row>
    <row r="34" spans="1:19" x14ac:dyDescent="0.25">
      <c r="A34" t="s">
        <v>22</v>
      </c>
      <c r="B34">
        <v>5000</v>
      </c>
      <c r="C34">
        <v>0</v>
      </c>
      <c r="D34">
        <v>1</v>
      </c>
      <c r="E34">
        <v>12.99131</v>
      </c>
      <c r="F34">
        <v>19.2129426017095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30.8</v>
      </c>
      <c r="N34">
        <v>42.7</v>
      </c>
      <c r="O34">
        <v>49.052500000000002</v>
      </c>
      <c r="P34">
        <v>63.3005</v>
      </c>
      <c r="Q34">
        <v>106.3</v>
      </c>
      <c r="R34">
        <v>49.052500000000002</v>
      </c>
      <c r="S34">
        <v>0</v>
      </c>
    </row>
    <row r="35" spans="1:19" x14ac:dyDescent="0.25">
      <c r="A35" t="s">
        <v>156</v>
      </c>
      <c r="B35">
        <v>1704</v>
      </c>
      <c r="C35">
        <v>3296</v>
      </c>
      <c r="D35">
        <v>1</v>
      </c>
      <c r="E35">
        <v>3.6002375998181302</v>
      </c>
      <c r="F35">
        <v>0.28338465160962401</v>
      </c>
      <c r="G35">
        <v>2.8332133440562202</v>
      </c>
      <c r="H35">
        <v>2.9678470700644599</v>
      </c>
      <c r="I35">
        <v>3.13983261752775</v>
      </c>
      <c r="J35">
        <v>3.2347491740244898</v>
      </c>
      <c r="K35">
        <v>3.4127965175055102</v>
      </c>
      <c r="L35">
        <v>3.5986811861957899</v>
      </c>
      <c r="M35">
        <v>3.79013769785323</v>
      </c>
      <c r="N35">
        <v>3.9712348650599898</v>
      </c>
      <c r="O35">
        <v>4.0654733932198504</v>
      </c>
      <c r="P35">
        <v>4.2694657883171399</v>
      </c>
      <c r="Q35">
        <v>4.6662652853479001</v>
      </c>
      <c r="R35">
        <v>4.0654733932198504</v>
      </c>
      <c r="S35">
        <v>3.13983261752775</v>
      </c>
    </row>
    <row r="36" spans="1:19" x14ac:dyDescent="0.25">
      <c r="A36" t="s">
        <v>23</v>
      </c>
      <c r="B36">
        <v>5000</v>
      </c>
      <c r="C36">
        <v>0</v>
      </c>
      <c r="D36">
        <v>1</v>
      </c>
      <c r="E36">
        <v>470.1764</v>
      </c>
      <c r="F36">
        <v>912.22062414388699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510.16250000000002</v>
      </c>
      <c r="N36">
        <v>1912.325</v>
      </c>
      <c r="O36">
        <v>2600.9899999999998</v>
      </c>
      <c r="P36">
        <v>3679.4575</v>
      </c>
      <c r="Q36">
        <v>6525.3</v>
      </c>
      <c r="R36">
        <v>2600.9899999999998</v>
      </c>
      <c r="S36">
        <v>0</v>
      </c>
    </row>
    <row r="37" spans="1:19" x14ac:dyDescent="0.25">
      <c r="A37" t="s">
        <v>157</v>
      </c>
      <c r="B37">
        <v>1704</v>
      </c>
      <c r="C37">
        <v>3296</v>
      </c>
      <c r="D37">
        <v>1</v>
      </c>
      <c r="E37">
        <v>6.7472963941173596</v>
      </c>
      <c r="F37">
        <v>1.19923353032261</v>
      </c>
      <c r="G37">
        <v>2.4890646599366599</v>
      </c>
      <c r="H37">
        <v>3.1699366281675401</v>
      </c>
      <c r="I37">
        <v>4.2512298634217602</v>
      </c>
      <c r="J37">
        <v>5.0332443923613797</v>
      </c>
      <c r="K37">
        <v>6.1715701077088196</v>
      </c>
      <c r="L37">
        <v>7.0505560625825696</v>
      </c>
      <c r="M37">
        <v>7.6498353041061797</v>
      </c>
      <c r="N37">
        <v>7.9778325907864902</v>
      </c>
      <c r="O37">
        <v>8.1176308406060294</v>
      </c>
      <c r="P37">
        <v>8.3690373231738899</v>
      </c>
      <c r="Q37">
        <v>8.7834422081454804</v>
      </c>
      <c r="R37">
        <v>8.1176308406060294</v>
      </c>
      <c r="S37">
        <v>4.2512298634217602</v>
      </c>
    </row>
    <row r="38" spans="1:19" x14ac:dyDescent="0.25">
      <c r="A38" t="s">
        <v>36</v>
      </c>
      <c r="B38">
        <v>5000</v>
      </c>
      <c r="C38">
        <v>0</v>
      </c>
      <c r="D38">
        <v>1</v>
      </c>
      <c r="E38">
        <v>15.443849999999999</v>
      </c>
      <c r="F38">
        <v>15.007569093744699</v>
      </c>
      <c r="G38">
        <v>0</v>
      </c>
      <c r="H38">
        <v>0</v>
      </c>
      <c r="I38">
        <v>0</v>
      </c>
      <c r="J38">
        <v>0</v>
      </c>
      <c r="K38">
        <v>0</v>
      </c>
      <c r="L38">
        <v>13.75</v>
      </c>
      <c r="M38">
        <v>22.75</v>
      </c>
      <c r="N38">
        <v>34</v>
      </c>
      <c r="O38">
        <v>42</v>
      </c>
      <c r="P38">
        <v>64.25</v>
      </c>
      <c r="Q38">
        <v>188.5</v>
      </c>
      <c r="R38">
        <v>42</v>
      </c>
      <c r="S38">
        <v>0</v>
      </c>
    </row>
    <row r="39" spans="1:19" x14ac:dyDescent="0.25">
      <c r="A39" t="s">
        <v>159</v>
      </c>
      <c r="B39">
        <v>3581</v>
      </c>
      <c r="C39">
        <v>1419</v>
      </c>
      <c r="D39">
        <v>1</v>
      </c>
      <c r="E39">
        <v>2.9097326943322899</v>
      </c>
      <c r="F39">
        <v>0.56485913235747598</v>
      </c>
      <c r="G39">
        <v>1.1786549963416499</v>
      </c>
      <c r="H39">
        <v>1.65822807660353</v>
      </c>
      <c r="I39">
        <v>1.98100146886658</v>
      </c>
      <c r="J39">
        <v>2.1690537003695201</v>
      </c>
      <c r="K39">
        <v>2.5455312716044398</v>
      </c>
      <c r="L39">
        <v>2.9041650800285002</v>
      </c>
      <c r="M39">
        <v>3.29583686600433</v>
      </c>
      <c r="N39">
        <v>3.6375861597263901</v>
      </c>
      <c r="O39">
        <v>3.83945231259331</v>
      </c>
      <c r="P39">
        <v>4.2391620001942503</v>
      </c>
      <c r="Q39">
        <v>5.2390980068880699</v>
      </c>
      <c r="R39">
        <v>3.83945231259331</v>
      </c>
      <c r="S39">
        <v>1.98100146886658</v>
      </c>
    </row>
    <row r="40" spans="1:19" x14ac:dyDescent="0.25">
      <c r="A40" t="s">
        <v>37</v>
      </c>
      <c r="B40">
        <v>4998</v>
      </c>
      <c r="C40">
        <v>2</v>
      </c>
      <c r="D40">
        <v>1</v>
      </c>
      <c r="E40">
        <v>720.47839135654306</v>
      </c>
      <c r="F40">
        <v>922.22552661288603</v>
      </c>
      <c r="G40">
        <v>0</v>
      </c>
      <c r="H40">
        <v>0</v>
      </c>
      <c r="I40">
        <v>0</v>
      </c>
      <c r="J40">
        <v>0</v>
      </c>
      <c r="K40">
        <v>0</v>
      </c>
      <c r="L40">
        <v>425</v>
      </c>
      <c r="M40">
        <v>1080</v>
      </c>
      <c r="N40">
        <v>1871.5</v>
      </c>
      <c r="O40">
        <v>2455.75</v>
      </c>
      <c r="P40">
        <v>4011.1999999999898</v>
      </c>
      <c r="Q40">
        <v>13705</v>
      </c>
      <c r="R40">
        <v>2455.75</v>
      </c>
      <c r="S40">
        <v>0</v>
      </c>
    </row>
    <row r="41" spans="1:19" x14ac:dyDescent="0.25">
      <c r="A41" t="s">
        <v>160</v>
      </c>
      <c r="B41">
        <v>3578</v>
      </c>
      <c r="C41">
        <v>1422</v>
      </c>
      <c r="D41">
        <v>1</v>
      </c>
      <c r="E41">
        <v>6.4263087304786497</v>
      </c>
      <c r="F41">
        <v>1.17204966823798</v>
      </c>
      <c r="G41">
        <v>1.5581446180465499</v>
      </c>
      <c r="H41">
        <v>2.4849066497879999</v>
      </c>
      <c r="I41">
        <v>4.0943445622221004</v>
      </c>
      <c r="J41">
        <v>4.9416424226093003</v>
      </c>
      <c r="K41">
        <v>5.8579331544834599</v>
      </c>
      <c r="L41">
        <v>6.6398758338265402</v>
      </c>
      <c r="M41">
        <v>7.2189097076190603</v>
      </c>
      <c r="N41">
        <v>7.6732231211217101</v>
      </c>
      <c r="O41">
        <v>7.9232574519979799</v>
      </c>
      <c r="P41">
        <v>8.3921509199659905</v>
      </c>
      <c r="Q41">
        <v>9.52551600873689</v>
      </c>
      <c r="R41">
        <v>7.9232574519979799</v>
      </c>
      <c r="S41">
        <v>4.0943445622221004</v>
      </c>
    </row>
    <row r="42" spans="1:19" x14ac:dyDescent="0.25">
      <c r="A42" t="s">
        <v>24</v>
      </c>
      <c r="B42">
        <v>5000</v>
      </c>
      <c r="C42">
        <v>0</v>
      </c>
      <c r="D42">
        <v>1</v>
      </c>
      <c r="E42">
        <v>10.70119</v>
      </c>
      <c r="F42">
        <v>19.7998365344075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20.962499999999999</v>
      </c>
      <c r="N42">
        <v>40.86</v>
      </c>
      <c r="O42">
        <v>51.305</v>
      </c>
      <c r="P42">
        <v>78.304000000000102</v>
      </c>
      <c r="Q42">
        <v>186.25</v>
      </c>
      <c r="R42">
        <v>51.305</v>
      </c>
      <c r="S42">
        <v>0</v>
      </c>
    </row>
    <row r="43" spans="1:19" x14ac:dyDescent="0.25">
      <c r="A43" t="s">
        <v>162</v>
      </c>
      <c r="B43">
        <v>1344</v>
      </c>
      <c r="C43">
        <v>3656</v>
      </c>
      <c r="D43">
        <v>1</v>
      </c>
      <c r="E43">
        <v>3.6050006810739399</v>
      </c>
      <c r="F43">
        <v>0.390101652707871</v>
      </c>
      <c r="G43">
        <v>2.5416019934645502</v>
      </c>
      <c r="H43">
        <v>2.8068112713622502</v>
      </c>
      <c r="I43">
        <v>2.9929641626319499</v>
      </c>
      <c r="J43">
        <v>3.11861288997348</v>
      </c>
      <c r="K43">
        <v>3.33041719960111</v>
      </c>
      <c r="L43">
        <v>3.5979967233921202</v>
      </c>
      <c r="M43">
        <v>3.86519331515241</v>
      </c>
      <c r="N43">
        <v>4.1026433650368004</v>
      </c>
      <c r="O43">
        <v>4.2672816650971104</v>
      </c>
      <c r="P43">
        <v>4.5771858677314103</v>
      </c>
      <c r="Q43">
        <v>5.2270898572596698</v>
      </c>
      <c r="R43">
        <v>4.2672816650971104</v>
      </c>
      <c r="S43">
        <v>2.9929641626319499</v>
      </c>
    </row>
    <row r="44" spans="1:19" x14ac:dyDescent="0.25">
      <c r="A44" t="s">
        <v>25</v>
      </c>
      <c r="B44">
        <v>5000</v>
      </c>
      <c r="C44">
        <v>0</v>
      </c>
      <c r="D44">
        <v>1</v>
      </c>
      <c r="E44">
        <v>421.98460999999998</v>
      </c>
      <c r="F44">
        <v>1001.0032867441899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89.962500000000006</v>
      </c>
      <c r="N44">
        <v>1778.5350000000001</v>
      </c>
      <c r="O44">
        <v>2687.9225000000001</v>
      </c>
      <c r="P44">
        <v>4530.1859999999997</v>
      </c>
      <c r="Q44">
        <v>12858.65</v>
      </c>
      <c r="R44">
        <v>2687.9225000000001</v>
      </c>
      <c r="S44">
        <v>0</v>
      </c>
    </row>
    <row r="45" spans="1:19" x14ac:dyDescent="0.25">
      <c r="A45" t="s">
        <v>163</v>
      </c>
      <c r="B45">
        <v>1344</v>
      </c>
      <c r="C45">
        <v>3656</v>
      </c>
      <c r="D45">
        <v>1</v>
      </c>
      <c r="E45">
        <v>6.8081320367566001</v>
      </c>
      <c r="F45">
        <v>1.2839669026943501</v>
      </c>
      <c r="G45">
        <v>2.5416019934645502</v>
      </c>
      <c r="H45">
        <v>3.0397491589707699</v>
      </c>
      <c r="I45">
        <v>4.1141343657393596</v>
      </c>
      <c r="J45">
        <v>4.8810654487271696</v>
      </c>
      <c r="K45">
        <v>6.15809061779012</v>
      </c>
      <c r="L45">
        <v>7.14718524271085</v>
      </c>
      <c r="M45">
        <v>7.7553761517407098</v>
      </c>
      <c r="N45">
        <v>8.1066162355065394</v>
      </c>
      <c r="O45">
        <v>8.3108166855610701</v>
      </c>
      <c r="P45">
        <v>8.6901172172912293</v>
      </c>
      <c r="Q45">
        <v>9.4617720156093199</v>
      </c>
      <c r="R45">
        <v>8.3108166855610701</v>
      </c>
      <c r="S45">
        <v>4.1141343657393596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F13" sqref="F13"/>
    </sheetView>
  </sheetViews>
  <sheetFormatPr defaultRowHeight="15" x14ac:dyDescent="0.25"/>
  <sheetData>
    <row r="1" spans="1:4" x14ac:dyDescent="0.25">
      <c r="B1" t="s">
        <v>230</v>
      </c>
      <c r="C1" t="s">
        <v>69</v>
      </c>
      <c r="D1" t="s">
        <v>70</v>
      </c>
    </row>
    <row r="2" spans="1:4" x14ac:dyDescent="0.25">
      <c r="A2" t="s">
        <v>231</v>
      </c>
      <c r="B2" t="s">
        <v>232</v>
      </c>
      <c r="C2">
        <v>5000</v>
      </c>
      <c r="D2">
        <v>0</v>
      </c>
    </row>
    <row r="3" spans="1:4" x14ac:dyDescent="0.25">
      <c r="A3" t="s">
        <v>87</v>
      </c>
      <c r="B3" t="s">
        <v>232</v>
      </c>
      <c r="C3">
        <v>5000</v>
      </c>
      <c r="D3">
        <v>0</v>
      </c>
    </row>
    <row r="4" spans="1:4" x14ac:dyDescent="0.25">
      <c r="A4" t="s">
        <v>88</v>
      </c>
      <c r="B4" t="s">
        <v>232</v>
      </c>
      <c r="C4">
        <v>5000</v>
      </c>
      <c r="D4">
        <v>2</v>
      </c>
    </row>
    <row r="5" spans="1:4" x14ac:dyDescent="0.25">
      <c r="A5" t="s">
        <v>89</v>
      </c>
      <c r="B5" t="s">
        <v>232</v>
      </c>
      <c r="C5">
        <v>5000</v>
      </c>
      <c r="D5">
        <v>0</v>
      </c>
    </row>
    <row r="6" spans="1:4" x14ac:dyDescent="0.25">
      <c r="A6" t="s">
        <v>90</v>
      </c>
      <c r="B6" t="s">
        <v>232</v>
      </c>
      <c r="C6">
        <v>5000</v>
      </c>
      <c r="D6">
        <v>0</v>
      </c>
    </row>
    <row r="7" spans="1:4" x14ac:dyDescent="0.25">
      <c r="A7" t="s">
        <v>233</v>
      </c>
      <c r="B7" t="s">
        <v>232</v>
      </c>
      <c r="C7">
        <v>5000</v>
      </c>
      <c r="D7">
        <v>0</v>
      </c>
    </row>
    <row r="8" spans="1:4" x14ac:dyDescent="0.25">
      <c r="A8" t="s">
        <v>91</v>
      </c>
      <c r="B8" t="s">
        <v>232</v>
      </c>
      <c r="C8">
        <v>5000</v>
      </c>
      <c r="D8">
        <v>0</v>
      </c>
    </row>
    <row r="9" spans="1:4" x14ac:dyDescent="0.25">
      <c r="A9" t="s">
        <v>92</v>
      </c>
      <c r="B9" t="s">
        <v>232</v>
      </c>
      <c r="C9">
        <v>5000</v>
      </c>
      <c r="D9">
        <v>0</v>
      </c>
    </row>
    <row r="10" spans="1:4" x14ac:dyDescent="0.25">
      <c r="A10" t="s">
        <v>93</v>
      </c>
      <c r="B10" t="s">
        <v>232</v>
      </c>
      <c r="C10">
        <v>5000</v>
      </c>
      <c r="D10">
        <v>0</v>
      </c>
    </row>
    <row r="11" spans="1:4" x14ac:dyDescent="0.25">
      <c r="A11" t="s">
        <v>94</v>
      </c>
      <c r="B11" t="s">
        <v>232</v>
      </c>
      <c r="C11">
        <v>5000</v>
      </c>
      <c r="D11">
        <v>0</v>
      </c>
    </row>
    <row r="12" spans="1:4" x14ac:dyDescent="0.25">
      <c r="A12" t="s">
        <v>95</v>
      </c>
      <c r="B12" t="s">
        <v>232</v>
      </c>
      <c r="C12">
        <v>5000</v>
      </c>
      <c r="D12">
        <v>0</v>
      </c>
    </row>
    <row r="13" spans="1:4" x14ac:dyDescent="0.25">
      <c r="A13" t="s">
        <v>96</v>
      </c>
      <c r="B13" t="s">
        <v>232</v>
      </c>
      <c r="C13">
        <v>5000</v>
      </c>
      <c r="D13">
        <v>0</v>
      </c>
    </row>
    <row r="14" spans="1:4" x14ac:dyDescent="0.25">
      <c r="A14" t="s">
        <v>97</v>
      </c>
      <c r="B14" t="s">
        <v>232</v>
      </c>
      <c r="C14">
        <v>5000</v>
      </c>
      <c r="D14">
        <v>0</v>
      </c>
    </row>
    <row r="15" spans="1:4" x14ac:dyDescent="0.25">
      <c r="A15" t="s">
        <v>98</v>
      </c>
      <c r="B15" t="s">
        <v>232</v>
      </c>
      <c r="C15">
        <v>5000</v>
      </c>
      <c r="D15">
        <v>0</v>
      </c>
    </row>
    <row r="16" spans="1:4" x14ac:dyDescent="0.25">
      <c r="A16" t="s">
        <v>99</v>
      </c>
      <c r="B16" t="s">
        <v>232</v>
      </c>
      <c r="C16">
        <v>5000</v>
      </c>
      <c r="D16">
        <v>0</v>
      </c>
    </row>
    <row r="17" spans="1:4" x14ac:dyDescent="0.25">
      <c r="A17" t="s">
        <v>100</v>
      </c>
      <c r="B17" t="s">
        <v>232</v>
      </c>
      <c r="C17">
        <v>5000</v>
      </c>
      <c r="D17">
        <v>0</v>
      </c>
    </row>
    <row r="18" spans="1:4" x14ac:dyDescent="0.25">
      <c r="A18" t="s">
        <v>101</v>
      </c>
      <c r="B18" t="s">
        <v>232</v>
      </c>
      <c r="C18">
        <v>5000</v>
      </c>
      <c r="D18">
        <v>0</v>
      </c>
    </row>
    <row r="19" spans="1:4" x14ac:dyDescent="0.25">
      <c r="A19" t="s">
        <v>104</v>
      </c>
      <c r="B19" t="s">
        <v>232</v>
      </c>
      <c r="C19">
        <v>5000</v>
      </c>
      <c r="D19">
        <v>0</v>
      </c>
    </row>
    <row r="20" spans="1:4" x14ac:dyDescent="0.25">
      <c r="A20" t="s">
        <v>105</v>
      </c>
      <c r="B20" t="s">
        <v>232</v>
      </c>
      <c r="C20">
        <v>5000</v>
      </c>
      <c r="D20">
        <v>0</v>
      </c>
    </row>
    <row r="21" spans="1:4" x14ac:dyDescent="0.25">
      <c r="A21" t="s">
        <v>106</v>
      </c>
      <c r="B21" t="s">
        <v>232</v>
      </c>
      <c r="C21">
        <v>5000</v>
      </c>
      <c r="D21">
        <v>0</v>
      </c>
    </row>
    <row r="22" spans="1:4" x14ac:dyDescent="0.25">
      <c r="A22" t="s">
        <v>107</v>
      </c>
      <c r="B22" t="s">
        <v>232</v>
      </c>
      <c r="C22">
        <v>5000</v>
      </c>
      <c r="D22">
        <v>0</v>
      </c>
    </row>
    <row r="23" spans="1:4" x14ac:dyDescent="0.25">
      <c r="A23" t="s">
        <v>108</v>
      </c>
      <c r="B23" t="s">
        <v>232</v>
      </c>
      <c r="C23">
        <v>5000</v>
      </c>
      <c r="D23">
        <v>0</v>
      </c>
    </row>
    <row r="24" spans="1:4" x14ac:dyDescent="0.25">
      <c r="A24" t="s">
        <v>109</v>
      </c>
      <c r="B24" t="s">
        <v>232</v>
      </c>
      <c r="C24">
        <v>5000</v>
      </c>
      <c r="D24">
        <v>0</v>
      </c>
    </row>
    <row r="25" spans="1:4" x14ac:dyDescent="0.25">
      <c r="A25" t="s">
        <v>110</v>
      </c>
      <c r="B25" t="s">
        <v>232</v>
      </c>
      <c r="C25">
        <v>5000</v>
      </c>
      <c r="D25">
        <v>0</v>
      </c>
    </row>
    <row r="26" spans="1:4" x14ac:dyDescent="0.25">
      <c r="A26" t="s">
        <v>112</v>
      </c>
      <c r="B26" t="s">
        <v>232</v>
      </c>
      <c r="C26">
        <v>5000</v>
      </c>
      <c r="D26">
        <v>0</v>
      </c>
    </row>
    <row r="27" spans="1:4" x14ac:dyDescent="0.25">
      <c r="A27" t="s">
        <v>113</v>
      </c>
      <c r="B27" t="s">
        <v>232</v>
      </c>
      <c r="C27">
        <v>5000</v>
      </c>
      <c r="D27">
        <v>0</v>
      </c>
    </row>
    <row r="28" spans="1:4" x14ac:dyDescent="0.25">
      <c r="A28" t="s">
        <v>114</v>
      </c>
      <c r="B28" t="s">
        <v>232</v>
      </c>
      <c r="C28">
        <v>5000</v>
      </c>
      <c r="D28">
        <v>0</v>
      </c>
    </row>
    <row r="29" spans="1:4" x14ac:dyDescent="0.25">
      <c r="A29" t="s">
        <v>115</v>
      </c>
      <c r="B29" t="s">
        <v>232</v>
      </c>
      <c r="C29">
        <v>5000</v>
      </c>
      <c r="D29">
        <v>0</v>
      </c>
    </row>
    <row r="30" spans="1:4" x14ac:dyDescent="0.25">
      <c r="A30" t="s">
        <v>116</v>
      </c>
      <c r="B30" t="s">
        <v>232</v>
      </c>
      <c r="C30">
        <v>5000</v>
      </c>
      <c r="D30">
        <v>0</v>
      </c>
    </row>
    <row r="31" spans="1:4" x14ac:dyDescent="0.25">
      <c r="A31" t="s">
        <v>118</v>
      </c>
      <c r="B31" t="s">
        <v>232</v>
      </c>
      <c r="C31">
        <v>5000</v>
      </c>
      <c r="D31">
        <v>0</v>
      </c>
    </row>
    <row r="32" spans="1:4" x14ac:dyDescent="0.25">
      <c r="A32" t="s">
        <v>119</v>
      </c>
      <c r="B32" t="s">
        <v>232</v>
      </c>
      <c r="C32">
        <v>5000</v>
      </c>
      <c r="D32">
        <v>0</v>
      </c>
    </row>
    <row r="33" spans="1:4" x14ac:dyDescent="0.25">
      <c r="A33" t="s">
        <v>120</v>
      </c>
      <c r="B33" t="s">
        <v>232</v>
      </c>
      <c r="C33">
        <v>5000</v>
      </c>
      <c r="D33">
        <v>0</v>
      </c>
    </row>
    <row r="34" spans="1:4" x14ac:dyDescent="0.25">
      <c r="A34" t="s">
        <v>121</v>
      </c>
      <c r="B34" t="s">
        <v>232</v>
      </c>
      <c r="C34">
        <v>5000</v>
      </c>
      <c r="D34">
        <v>0</v>
      </c>
    </row>
    <row r="35" spans="1:4" x14ac:dyDescent="0.25">
      <c r="A35" t="s">
        <v>122</v>
      </c>
      <c r="B35" t="s">
        <v>232</v>
      </c>
      <c r="C35">
        <v>5000</v>
      </c>
      <c r="D35">
        <v>0</v>
      </c>
    </row>
    <row r="36" spans="1:4" x14ac:dyDescent="0.25">
      <c r="A36" t="s">
        <v>123</v>
      </c>
      <c r="B36" t="s">
        <v>232</v>
      </c>
      <c r="C36">
        <v>5000</v>
      </c>
      <c r="D36">
        <v>0</v>
      </c>
    </row>
    <row r="37" spans="1:4" x14ac:dyDescent="0.25">
      <c r="A37" t="s">
        <v>124</v>
      </c>
      <c r="B37" t="s">
        <v>232</v>
      </c>
      <c r="C37">
        <v>5000</v>
      </c>
      <c r="D37">
        <v>0</v>
      </c>
    </row>
    <row r="38" spans="1:4" x14ac:dyDescent="0.25">
      <c r="A38" t="s">
        <v>125</v>
      </c>
      <c r="B38" t="s">
        <v>232</v>
      </c>
      <c r="C38">
        <v>5000</v>
      </c>
      <c r="D38">
        <v>0</v>
      </c>
    </row>
    <row r="39" spans="1:4" x14ac:dyDescent="0.25">
      <c r="A39" t="s">
        <v>126</v>
      </c>
      <c r="B39" t="s">
        <v>232</v>
      </c>
      <c r="C39">
        <v>5000</v>
      </c>
      <c r="D39">
        <v>0</v>
      </c>
    </row>
    <row r="40" spans="1:4" x14ac:dyDescent="0.25">
      <c r="A40" t="s">
        <v>127</v>
      </c>
      <c r="B40" t="s">
        <v>232</v>
      </c>
      <c r="C40">
        <v>5000</v>
      </c>
      <c r="D40">
        <v>0</v>
      </c>
    </row>
    <row r="41" spans="1:4" x14ac:dyDescent="0.25">
      <c r="A41" t="s">
        <v>128</v>
      </c>
      <c r="B41" t="s">
        <v>232</v>
      </c>
      <c r="C41">
        <v>5000</v>
      </c>
      <c r="D41">
        <v>0</v>
      </c>
    </row>
    <row r="42" spans="1:4" x14ac:dyDescent="0.25">
      <c r="A42" t="s">
        <v>129</v>
      </c>
      <c r="B42" t="s">
        <v>232</v>
      </c>
      <c r="C42">
        <v>5000</v>
      </c>
      <c r="D42">
        <v>0</v>
      </c>
    </row>
    <row r="43" spans="1:4" x14ac:dyDescent="0.25">
      <c r="A43" t="s">
        <v>131</v>
      </c>
      <c r="B43" t="s">
        <v>232</v>
      </c>
      <c r="C43">
        <v>5000</v>
      </c>
      <c r="D43">
        <v>0</v>
      </c>
    </row>
    <row r="44" spans="1:4" x14ac:dyDescent="0.25">
      <c r="A44" t="s">
        <v>132</v>
      </c>
      <c r="B44" t="s">
        <v>232</v>
      </c>
      <c r="C44">
        <v>5000</v>
      </c>
      <c r="D44">
        <v>0</v>
      </c>
    </row>
    <row r="45" spans="1:4" x14ac:dyDescent="0.25">
      <c r="A45" t="s">
        <v>133</v>
      </c>
      <c r="B45" t="s">
        <v>232</v>
      </c>
      <c r="C45">
        <v>5000</v>
      </c>
      <c r="D45">
        <v>0</v>
      </c>
    </row>
    <row r="46" spans="1:4" x14ac:dyDescent="0.25">
      <c r="A46" t="s">
        <v>134</v>
      </c>
      <c r="B46" t="s">
        <v>232</v>
      </c>
      <c r="C46">
        <v>5000</v>
      </c>
      <c r="D46">
        <v>0</v>
      </c>
    </row>
    <row r="47" spans="1:4" x14ac:dyDescent="0.25">
      <c r="A47" t="s">
        <v>135</v>
      </c>
      <c r="B47" t="s">
        <v>232</v>
      </c>
      <c r="C47">
        <v>5000</v>
      </c>
      <c r="D47">
        <v>0</v>
      </c>
    </row>
    <row r="48" spans="1:4" x14ac:dyDescent="0.25">
      <c r="A48" t="s">
        <v>136</v>
      </c>
      <c r="B48" t="s">
        <v>232</v>
      </c>
      <c r="C48">
        <v>5000</v>
      </c>
      <c r="D48">
        <v>0</v>
      </c>
    </row>
    <row r="49" spans="1:4" x14ac:dyDescent="0.25">
      <c r="A49" t="s">
        <v>137</v>
      </c>
      <c r="B49" t="s">
        <v>232</v>
      </c>
      <c r="C49">
        <v>5000</v>
      </c>
      <c r="D49">
        <v>0</v>
      </c>
    </row>
    <row r="50" spans="1:4" x14ac:dyDescent="0.25">
      <c r="A50" t="s">
        <v>138</v>
      </c>
      <c r="B50" t="s">
        <v>232</v>
      </c>
      <c r="C50">
        <v>5000</v>
      </c>
      <c r="D50">
        <v>0</v>
      </c>
    </row>
    <row r="51" spans="1:4" x14ac:dyDescent="0.25">
      <c r="A51" t="s">
        <v>140</v>
      </c>
      <c r="B51" t="s">
        <v>232</v>
      </c>
      <c r="C51">
        <v>5000</v>
      </c>
      <c r="D51">
        <v>0</v>
      </c>
    </row>
    <row r="52" spans="1:4" x14ac:dyDescent="0.25">
      <c r="A52" t="s">
        <v>141</v>
      </c>
      <c r="B52" t="s">
        <v>232</v>
      </c>
      <c r="C52">
        <v>5000</v>
      </c>
      <c r="D52">
        <v>0</v>
      </c>
    </row>
    <row r="53" spans="1:4" x14ac:dyDescent="0.25">
      <c r="A53" t="s">
        <v>142</v>
      </c>
      <c r="B53" t="s">
        <v>232</v>
      </c>
      <c r="C53">
        <v>5000</v>
      </c>
      <c r="D53">
        <v>0</v>
      </c>
    </row>
    <row r="54" spans="1:4" x14ac:dyDescent="0.25">
      <c r="A54" t="s">
        <v>143</v>
      </c>
      <c r="B54" t="s">
        <v>232</v>
      </c>
      <c r="C54">
        <v>5000</v>
      </c>
      <c r="D54">
        <v>0</v>
      </c>
    </row>
    <row r="55" spans="1:4" x14ac:dyDescent="0.25">
      <c r="A55" t="s">
        <v>144</v>
      </c>
      <c r="B55" t="s">
        <v>232</v>
      </c>
      <c r="C55">
        <v>5000</v>
      </c>
      <c r="D55">
        <v>0</v>
      </c>
    </row>
    <row r="56" spans="1:4" x14ac:dyDescent="0.25">
      <c r="A56" t="s">
        <v>149</v>
      </c>
      <c r="B56" t="s">
        <v>232</v>
      </c>
      <c r="C56">
        <v>5000</v>
      </c>
      <c r="D56">
        <v>0</v>
      </c>
    </row>
    <row r="57" spans="1:4" x14ac:dyDescent="0.25">
      <c r="A57" t="s">
        <v>150</v>
      </c>
      <c r="B57" t="s">
        <v>232</v>
      </c>
      <c r="C57">
        <v>5000</v>
      </c>
      <c r="D57">
        <v>0</v>
      </c>
    </row>
    <row r="58" spans="1:4" x14ac:dyDescent="0.25">
      <c r="A58" t="s">
        <v>151</v>
      </c>
      <c r="B58" t="s">
        <v>232</v>
      </c>
      <c r="C58">
        <v>5000</v>
      </c>
      <c r="D58">
        <v>0</v>
      </c>
    </row>
    <row r="59" spans="1:4" x14ac:dyDescent="0.25">
      <c r="A59" t="s">
        <v>155</v>
      </c>
      <c r="B59" t="s">
        <v>232</v>
      </c>
      <c r="C59">
        <v>5000</v>
      </c>
      <c r="D59">
        <v>0</v>
      </c>
    </row>
    <row r="60" spans="1:4" x14ac:dyDescent="0.25">
      <c r="A60" t="s">
        <v>158</v>
      </c>
      <c r="B60" t="s">
        <v>232</v>
      </c>
      <c r="C60">
        <v>5000</v>
      </c>
      <c r="D60">
        <v>0</v>
      </c>
    </row>
    <row r="61" spans="1:4" x14ac:dyDescent="0.25">
      <c r="A61" t="s">
        <v>161</v>
      </c>
      <c r="B61" t="s">
        <v>232</v>
      </c>
      <c r="C61">
        <v>5000</v>
      </c>
      <c r="D61">
        <v>0</v>
      </c>
    </row>
    <row r="62" spans="1:4" x14ac:dyDescent="0.25">
      <c r="A62" t="s">
        <v>164</v>
      </c>
      <c r="B62" t="s">
        <v>232</v>
      </c>
      <c r="C62">
        <v>5000</v>
      </c>
      <c r="D62">
        <v>0</v>
      </c>
    </row>
    <row r="63" spans="1:4" x14ac:dyDescent="0.25">
      <c r="A63" t="s">
        <v>165</v>
      </c>
      <c r="B63" t="s">
        <v>232</v>
      </c>
      <c r="C63">
        <v>5000</v>
      </c>
      <c r="D63">
        <v>0</v>
      </c>
    </row>
    <row r="64" spans="1:4" x14ac:dyDescent="0.25">
      <c r="A64" t="s">
        <v>166</v>
      </c>
      <c r="B64" t="s">
        <v>232</v>
      </c>
      <c r="C64">
        <v>5000</v>
      </c>
      <c r="D64">
        <v>0</v>
      </c>
    </row>
    <row r="65" spans="1:4" x14ac:dyDescent="0.25">
      <c r="A65" t="s">
        <v>167</v>
      </c>
      <c r="B65" t="s">
        <v>232</v>
      </c>
      <c r="C65">
        <v>5000</v>
      </c>
      <c r="D65">
        <v>0</v>
      </c>
    </row>
    <row r="66" spans="1:4" x14ac:dyDescent="0.25">
      <c r="A66" t="s">
        <v>168</v>
      </c>
      <c r="B66" t="s">
        <v>232</v>
      </c>
      <c r="C66">
        <v>5000</v>
      </c>
      <c r="D66">
        <v>0</v>
      </c>
    </row>
    <row r="67" spans="1:4" x14ac:dyDescent="0.25">
      <c r="A67" t="s">
        <v>170</v>
      </c>
      <c r="B67" t="s">
        <v>232</v>
      </c>
      <c r="C67">
        <v>5000</v>
      </c>
      <c r="D67">
        <v>0</v>
      </c>
    </row>
    <row r="68" spans="1:4" x14ac:dyDescent="0.25">
      <c r="A68" t="s">
        <v>171</v>
      </c>
      <c r="B68" t="s">
        <v>232</v>
      </c>
      <c r="C68">
        <v>5000</v>
      </c>
      <c r="D68">
        <v>0</v>
      </c>
    </row>
    <row r="69" spans="1:4" x14ac:dyDescent="0.25">
      <c r="A69" t="s">
        <v>172</v>
      </c>
      <c r="B69" t="s">
        <v>232</v>
      </c>
      <c r="C69">
        <v>5000</v>
      </c>
      <c r="D69">
        <v>0</v>
      </c>
    </row>
    <row r="70" spans="1:4" x14ac:dyDescent="0.25">
      <c r="A70" t="s">
        <v>173</v>
      </c>
      <c r="B70" t="s">
        <v>232</v>
      </c>
      <c r="C70">
        <v>5000</v>
      </c>
      <c r="D70">
        <v>0</v>
      </c>
    </row>
    <row r="71" spans="1:4" x14ac:dyDescent="0.25">
      <c r="A71" t="s">
        <v>175</v>
      </c>
      <c r="B71" t="s">
        <v>232</v>
      </c>
      <c r="C71">
        <v>5000</v>
      </c>
      <c r="D71">
        <v>0</v>
      </c>
    </row>
    <row r="72" spans="1:4" x14ac:dyDescent="0.25">
      <c r="A72" t="s">
        <v>176</v>
      </c>
      <c r="B72" t="s">
        <v>232</v>
      </c>
      <c r="C72">
        <v>5000</v>
      </c>
      <c r="D72">
        <v>0</v>
      </c>
    </row>
    <row r="73" spans="1:4" x14ac:dyDescent="0.25">
      <c r="A73" t="s">
        <v>177</v>
      </c>
      <c r="B73" t="s">
        <v>232</v>
      </c>
      <c r="C73">
        <v>5000</v>
      </c>
      <c r="D73">
        <v>0</v>
      </c>
    </row>
    <row r="74" spans="1:4" x14ac:dyDescent="0.25">
      <c r="A74" t="s">
        <v>178</v>
      </c>
      <c r="B74" t="s">
        <v>232</v>
      </c>
      <c r="C74">
        <v>5000</v>
      </c>
      <c r="D74">
        <v>0</v>
      </c>
    </row>
    <row r="75" spans="1:4" x14ac:dyDescent="0.25">
      <c r="A75" t="s">
        <v>180</v>
      </c>
      <c r="B75" t="s">
        <v>232</v>
      </c>
      <c r="C75">
        <v>5000</v>
      </c>
      <c r="D75">
        <v>0</v>
      </c>
    </row>
    <row r="76" spans="1:4" x14ac:dyDescent="0.25">
      <c r="A76" t="s">
        <v>181</v>
      </c>
      <c r="B76" t="s">
        <v>232</v>
      </c>
      <c r="C76">
        <v>5000</v>
      </c>
      <c r="D76">
        <v>0</v>
      </c>
    </row>
    <row r="77" spans="1:4" x14ac:dyDescent="0.25">
      <c r="A77" t="s">
        <v>182</v>
      </c>
      <c r="B77" t="s">
        <v>232</v>
      </c>
      <c r="C77">
        <v>5000</v>
      </c>
      <c r="D77">
        <v>0</v>
      </c>
    </row>
    <row r="78" spans="1:4" x14ac:dyDescent="0.25">
      <c r="A78" t="s">
        <v>183</v>
      </c>
      <c r="B78" t="s">
        <v>232</v>
      </c>
      <c r="C78">
        <v>5000</v>
      </c>
      <c r="D78">
        <v>0</v>
      </c>
    </row>
    <row r="79" spans="1:4" x14ac:dyDescent="0.25">
      <c r="A79" t="s">
        <v>184</v>
      </c>
      <c r="B79" t="s">
        <v>232</v>
      </c>
      <c r="C79">
        <v>5000</v>
      </c>
      <c r="D79">
        <v>0</v>
      </c>
    </row>
    <row r="80" spans="1:4" x14ac:dyDescent="0.25">
      <c r="A80" t="s">
        <v>185</v>
      </c>
      <c r="B80" t="s">
        <v>232</v>
      </c>
      <c r="C80">
        <v>5000</v>
      </c>
      <c r="D80">
        <v>0</v>
      </c>
    </row>
    <row r="81" spans="1:4" x14ac:dyDescent="0.25">
      <c r="A81" t="s">
        <v>186</v>
      </c>
      <c r="B81" t="s">
        <v>232</v>
      </c>
      <c r="C81">
        <v>5000</v>
      </c>
      <c r="D8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E1" sqref="E1"/>
    </sheetView>
  </sheetViews>
  <sheetFormatPr defaultRowHeight="15" x14ac:dyDescent="0.25"/>
  <sheetData>
    <row r="1" spans="1:19" x14ac:dyDescent="0.25">
      <c r="A1" s="14" t="s">
        <v>38</v>
      </c>
      <c r="B1" s="14"/>
      <c r="C1" s="14" t="s">
        <v>40</v>
      </c>
      <c r="D1" s="14"/>
      <c r="E1" s="14"/>
      <c r="F1" s="14"/>
      <c r="G1" s="14"/>
      <c r="H1" s="14"/>
      <c r="I1" s="14"/>
      <c r="L1" s="14"/>
      <c r="M1" s="14"/>
      <c r="N1" s="14"/>
      <c r="O1" s="14" t="s">
        <v>39</v>
      </c>
      <c r="P1" s="14"/>
      <c r="Q1" s="14"/>
      <c r="R1" s="14"/>
      <c r="S1" s="14"/>
    </row>
    <row r="2" spans="1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M2" t="s">
        <v>0</v>
      </c>
      <c r="N2" t="s">
        <v>5</v>
      </c>
      <c r="O2" t="s">
        <v>7</v>
      </c>
      <c r="P2" t="s">
        <v>1</v>
      </c>
      <c r="Q2" t="s">
        <v>4</v>
      </c>
      <c r="R2" t="s">
        <v>3</v>
      </c>
      <c r="S2" t="s">
        <v>6</v>
      </c>
    </row>
    <row r="3" spans="1:19" x14ac:dyDescent="0.25">
      <c r="A3" s="1" t="s">
        <v>8</v>
      </c>
      <c r="B3" s="1">
        <v>0.96746534151218999</v>
      </c>
      <c r="C3">
        <v>9.4855974112655006E-2</v>
      </c>
      <c r="D3">
        <v>3.8314799948644E-2</v>
      </c>
      <c r="E3">
        <v>9.4276618111199306E-2</v>
      </c>
      <c r="F3">
        <v>2.0237666468245701E-2</v>
      </c>
      <c r="G3">
        <v>1.5538687256290499E-4</v>
      </c>
      <c r="H3">
        <v>1.9796734506891699E-2</v>
      </c>
      <c r="I3">
        <v>-0.197332160459081</v>
      </c>
      <c r="L3" s="5" t="s">
        <v>11</v>
      </c>
      <c r="M3" s="5">
        <v>0.95679451758395795</v>
      </c>
      <c r="N3">
        <v>8.4562780641860694E-2</v>
      </c>
      <c r="O3">
        <v>2.9362194386244E-2</v>
      </c>
      <c r="P3">
        <v>7.4295092593002501E-2</v>
      </c>
      <c r="Q3">
        <v>2.4524161836565E-2</v>
      </c>
      <c r="R3">
        <v>3.3812112743724699E-3</v>
      </c>
      <c r="S3">
        <v>-0.25584136937589802</v>
      </c>
    </row>
    <row r="4" spans="1:19" x14ac:dyDescent="0.25">
      <c r="A4" s="1" t="s">
        <v>9</v>
      </c>
      <c r="B4" s="1">
        <v>0.96413500931939999</v>
      </c>
      <c r="C4">
        <v>6.9806467489772706E-2</v>
      </c>
      <c r="D4">
        <v>1.55383512399534E-2</v>
      </c>
      <c r="E4">
        <v>8.2405901582121396E-2</v>
      </c>
      <c r="F4">
        <v>1.20790301693027E-2</v>
      </c>
      <c r="G4">
        <v>8.5910709212506601E-3</v>
      </c>
      <c r="H4">
        <v>2.8115119323835801E-3</v>
      </c>
      <c r="I4">
        <v>0.106769231836521</v>
      </c>
      <c r="L4" s="5" t="s">
        <v>8</v>
      </c>
      <c r="M4" s="5">
        <v>0.94262715133890196</v>
      </c>
      <c r="N4">
        <v>8.8363511702205202E-2</v>
      </c>
      <c r="O4">
        <v>3.7161511837177502E-2</v>
      </c>
      <c r="P4">
        <v>6.3972944526182601E-2</v>
      </c>
      <c r="Q4">
        <v>2.1378440571407999E-2</v>
      </c>
      <c r="R4">
        <v>8.0872256331708595E-3</v>
      </c>
      <c r="S4">
        <v>-0.112534820254617</v>
      </c>
    </row>
    <row r="5" spans="1:19" x14ac:dyDescent="0.25">
      <c r="A5" s="1" t="s">
        <v>10</v>
      </c>
      <c r="B5" s="1">
        <v>0.91829891297887101</v>
      </c>
      <c r="C5">
        <v>6.2814300788444702E-2</v>
      </c>
      <c r="D5">
        <v>-7.5360578739559602E-3</v>
      </c>
      <c r="E5">
        <v>6.1019063795567499E-2</v>
      </c>
      <c r="F5">
        <v>1.7704009188760601E-2</v>
      </c>
      <c r="G5">
        <v>9.6747043187257603E-3</v>
      </c>
      <c r="H5">
        <v>6.42498982578244E-2</v>
      </c>
      <c r="I5">
        <v>0.373959162011966</v>
      </c>
      <c r="L5" s="5" t="s">
        <v>12</v>
      </c>
      <c r="M5" s="5">
        <v>0.93789920865392695</v>
      </c>
      <c r="N5">
        <v>5.5707104731849803E-2</v>
      </c>
      <c r="O5">
        <v>-1.28088120462241E-2</v>
      </c>
      <c r="P5">
        <v>3.6716767397304499E-2</v>
      </c>
      <c r="Q5">
        <v>2.0025385971226099E-2</v>
      </c>
      <c r="R5">
        <v>-7.45461725533118E-3</v>
      </c>
      <c r="S5">
        <v>0.27933362536106698</v>
      </c>
    </row>
    <row r="6" spans="1:19" x14ac:dyDescent="0.25">
      <c r="A6" s="1" t="s">
        <v>11</v>
      </c>
      <c r="B6" s="1">
        <v>0.91258076039160996</v>
      </c>
      <c r="C6">
        <v>9.6189473116720506E-2</v>
      </c>
      <c r="D6">
        <v>3.4564166216471799E-2</v>
      </c>
      <c r="E6">
        <v>8.7045849421552399E-2</v>
      </c>
      <c r="F6">
        <v>2.0938721675907601E-2</v>
      </c>
      <c r="G6">
        <v>-3.9032249431005701E-3</v>
      </c>
      <c r="H6">
        <v>0.163682056143237</v>
      </c>
      <c r="I6">
        <v>-0.198012476281585</v>
      </c>
      <c r="L6" s="5" t="s">
        <v>9</v>
      </c>
      <c r="M6" s="5">
        <v>0.92942700419120705</v>
      </c>
      <c r="N6">
        <v>6.2843849421185205E-2</v>
      </c>
      <c r="O6">
        <v>1.5729066658153198E-2</v>
      </c>
      <c r="P6">
        <v>4.71183493819127E-2</v>
      </c>
      <c r="Q6">
        <v>1.070917909378E-2</v>
      </c>
      <c r="R6" s="11">
        <v>2.2103957276571802E-5</v>
      </c>
      <c r="S6">
        <v>0.19949547639842999</v>
      </c>
    </row>
    <row r="7" spans="1:19" x14ac:dyDescent="0.25">
      <c r="A7" s="1" t="s">
        <v>12</v>
      </c>
      <c r="B7" s="1">
        <v>0.90381595882349797</v>
      </c>
      <c r="C7">
        <v>6.9325077134796798E-2</v>
      </c>
      <c r="D7">
        <v>-8.9267109240254508E-3</v>
      </c>
      <c r="E7">
        <v>5.6418631785708703E-2</v>
      </c>
      <c r="F7">
        <v>2.0645938444728899E-2</v>
      </c>
      <c r="G7">
        <v>7.1186836857196796E-3</v>
      </c>
      <c r="H7">
        <v>0.14962140564846399</v>
      </c>
      <c r="I7">
        <v>0.33433576923227698</v>
      </c>
      <c r="L7" s="5" t="s">
        <v>10</v>
      </c>
      <c r="M7" s="5">
        <v>0.91586919115811705</v>
      </c>
      <c r="N7">
        <v>5.1827545559025003E-2</v>
      </c>
      <c r="O7">
        <v>-8.9315894388712208E-3</v>
      </c>
      <c r="P7">
        <v>3.1061643058380502E-2</v>
      </c>
      <c r="Q7">
        <v>1.54297674983064E-2</v>
      </c>
      <c r="R7">
        <v>-5.5508742852094601E-3</v>
      </c>
      <c r="S7">
        <v>0.390632065666148</v>
      </c>
    </row>
    <row r="8" spans="1:19" x14ac:dyDescent="0.25">
      <c r="A8" s="1" t="s">
        <v>13</v>
      </c>
      <c r="B8" s="1">
        <v>0.56351207925068603</v>
      </c>
      <c r="C8">
        <v>0.12872684641642301</v>
      </c>
      <c r="D8">
        <v>-7.2981419228414099E-2</v>
      </c>
      <c r="E8">
        <v>4.3430097149002901E-2</v>
      </c>
      <c r="F8">
        <v>1.7948688653488001E-2</v>
      </c>
      <c r="G8">
        <v>-2.0928819808839601E-2</v>
      </c>
      <c r="H8">
        <v>0.119793517356276</v>
      </c>
      <c r="I8">
        <v>-9.3590007662600103E-2</v>
      </c>
      <c r="L8" s="5" t="s">
        <v>37</v>
      </c>
      <c r="M8" s="5">
        <v>0.76315406896826199</v>
      </c>
      <c r="N8">
        <v>6.4442538536631094E-2</v>
      </c>
      <c r="O8">
        <v>3.1793062053828702E-2</v>
      </c>
      <c r="P8">
        <v>0.18088352055177201</v>
      </c>
      <c r="Q8">
        <v>1.07970208020358E-2</v>
      </c>
      <c r="R8">
        <v>-5.3828017717960997E-3</v>
      </c>
      <c r="S8">
        <v>-5.4266067467987199E-2</v>
      </c>
    </row>
    <row r="9" spans="1:19" x14ac:dyDescent="0.25">
      <c r="A9" s="1" t="s">
        <v>14</v>
      </c>
      <c r="B9" s="1">
        <v>0.154936221318795</v>
      </c>
      <c r="C9">
        <v>-1.57764947069358E-2</v>
      </c>
      <c r="D9">
        <v>8.5443087030414006E-2</v>
      </c>
      <c r="E9">
        <v>4.1024838041817897E-2</v>
      </c>
      <c r="F9">
        <v>-6.9782923548419298E-3</v>
      </c>
      <c r="G9">
        <v>-2.9473587673200699E-2</v>
      </c>
      <c r="H9">
        <v>9.7193244796854698E-3</v>
      </c>
      <c r="I9">
        <v>-3.78565388431127E-2</v>
      </c>
      <c r="L9" s="5" t="s">
        <v>13</v>
      </c>
      <c r="M9" s="5">
        <v>0.59239922820631397</v>
      </c>
      <c r="N9">
        <v>0.12044285315275099</v>
      </c>
      <c r="O9">
        <v>-7.6481596554561299E-2</v>
      </c>
      <c r="P9">
        <v>3.4023153988677501E-2</v>
      </c>
      <c r="Q9">
        <v>2.0221921445425201E-2</v>
      </c>
      <c r="R9">
        <v>2.3669781372604899E-2</v>
      </c>
      <c r="S9">
        <v>-0.129113699627983</v>
      </c>
    </row>
    <row r="10" spans="1:19" x14ac:dyDescent="0.25">
      <c r="A10" s="2" t="s">
        <v>15</v>
      </c>
      <c r="B10" s="2">
        <v>5.0952837764164899E-2</v>
      </c>
      <c r="C10" s="2">
        <v>0.893714602967287</v>
      </c>
      <c r="D10">
        <v>7.0374932104353694E-2</v>
      </c>
      <c r="E10">
        <v>5.3892701425874497E-2</v>
      </c>
      <c r="F10">
        <v>1.36882305032464E-2</v>
      </c>
      <c r="G10">
        <v>0.16969174210284299</v>
      </c>
      <c r="H10">
        <v>9.5655756543174403E-3</v>
      </c>
      <c r="I10">
        <v>-1.5157492671587501E-2</v>
      </c>
      <c r="L10" s="5" t="s">
        <v>36</v>
      </c>
      <c r="M10" s="5">
        <v>0.46244989132456299</v>
      </c>
      <c r="N10">
        <v>6.03513354252498E-2</v>
      </c>
      <c r="O10">
        <v>6.13033005813464E-2</v>
      </c>
      <c r="P10">
        <v>0.29332962537688501</v>
      </c>
      <c r="Q10">
        <v>-4.1238383364110998E-3</v>
      </c>
      <c r="R10">
        <v>-2.1178235416685698E-3</v>
      </c>
      <c r="S10">
        <v>1.49181946447151E-2</v>
      </c>
    </row>
    <row r="11" spans="1:19" x14ac:dyDescent="0.25">
      <c r="A11" s="2" t="s">
        <v>16</v>
      </c>
      <c r="B11" s="2">
        <v>8.8410958858503405E-2</v>
      </c>
      <c r="C11" s="2">
        <v>0.87484445370813801</v>
      </c>
      <c r="D11">
        <v>7.5253130544294E-2</v>
      </c>
      <c r="E11">
        <v>6.5398627772349699E-2</v>
      </c>
      <c r="F11">
        <v>1.7184375630849E-2</v>
      </c>
      <c r="G11">
        <v>0.106782006371944</v>
      </c>
      <c r="H11">
        <v>2.4878053591425399E-2</v>
      </c>
      <c r="I11">
        <v>-1.5902254518777601E-3</v>
      </c>
      <c r="L11" s="5" t="s">
        <v>14</v>
      </c>
      <c r="M11" s="5">
        <v>0.15167057032217601</v>
      </c>
      <c r="N11">
        <v>-1.7743398007805299E-2</v>
      </c>
      <c r="O11">
        <v>8.5169186153175799E-2</v>
      </c>
      <c r="P11">
        <v>3.7676080286594402E-2</v>
      </c>
      <c r="Q11">
        <v>-6.7263152033709504E-3</v>
      </c>
      <c r="R11">
        <v>2.9439882964324999E-2</v>
      </c>
      <c r="S11">
        <v>-2.2734140926811398E-2</v>
      </c>
    </row>
    <row r="12" spans="1:19" x14ac:dyDescent="0.25">
      <c r="A12" s="2" t="s">
        <v>17</v>
      </c>
      <c r="B12" s="2">
        <v>0.11206224929446899</v>
      </c>
      <c r="C12" s="2">
        <v>0.80453724880828303</v>
      </c>
      <c r="D12">
        <v>0.14288927071912899</v>
      </c>
      <c r="E12">
        <v>0.11114867598589601</v>
      </c>
      <c r="F12">
        <v>1.1388595935364201E-2</v>
      </c>
      <c r="G12">
        <v>-0.51618164947129297</v>
      </c>
      <c r="H12">
        <v>1.6965071710971599E-2</v>
      </c>
      <c r="I12">
        <v>-2.45326601193224E-2</v>
      </c>
      <c r="L12" s="5" t="s">
        <v>21</v>
      </c>
      <c r="M12" s="5">
        <v>-9.1624512839729305E-2</v>
      </c>
      <c r="N12">
        <v>-7.1639434532517199E-2</v>
      </c>
      <c r="O12">
        <v>3.1539456717911002E-2</v>
      </c>
      <c r="P12">
        <v>3.4570639581650402E-2</v>
      </c>
      <c r="Q12">
        <v>-1.88796977422848E-2</v>
      </c>
      <c r="R12">
        <v>-1.6342305724820299E-2</v>
      </c>
      <c r="S12">
        <v>3.1024993293099299E-2</v>
      </c>
    </row>
    <row r="13" spans="1:19" x14ac:dyDescent="0.25">
      <c r="A13" s="2" t="s">
        <v>18</v>
      </c>
      <c r="B13" s="2">
        <v>0.15764208548411801</v>
      </c>
      <c r="C13" s="2">
        <v>0.785461369186915</v>
      </c>
      <c r="D13">
        <v>0.139257320943976</v>
      </c>
      <c r="E13">
        <v>0.11596478055539899</v>
      </c>
      <c r="F13">
        <v>1.0708446163801099E-2</v>
      </c>
      <c r="G13">
        <v>-0.505646945366517</v>
      </c>
      <c r="H13">
        <v>3.5153151683806901E-2</v>
      </c>
      <c r="I13">
        <v>8.2062062120719596E-3</v>
      </c>
      <c r="L13" s="8" t="s">
        <v>15</v>
      </c>
      <c r="M13" s="8">
        <v>6.0989883095111101E-2</v>
      </c>
      <c r="N13" s="8">
        <v>0.90014799298510795</v>
      </c>
      <c r="O13">
        <v>6.8045740289820897E-2</v>
      </c>
      <c r="P13">
        <v>5.5121319736517502E-2</v>
      </c>
      <c r="Q13">
        <v>1.4097079183259699E-2</v>
      </c>
      <c r="R13">
        <v>-0.12946534276004401</v>
      </c>
      <c r="S13">
        <v>-4.9405157471723903E-3</v>
      </c>
    </row>
    <row r="14" spans="1:19" x14ac:dyDescent="0.25">
      <c r="A14" s="2" t="s">
        <v>19</v>
      </c>
      <c r="B14" s="2">
        <v>4.0060029150578498E-2</v>
      </c>
      <c r="C14" s="2">
        <v>0.78036295446621695</v>
      </c>
      <c r="D14">
        <v>6.9879729765346704E-2</v>
      </c>
      <c r="E14">
        <v>2.3812496131665702E-2</v>
      </c>
      <c r="F14">
        <v>-4.0466704871468598E-3</v>
      </c>
      <c r="G14">
        <v>0.14925083440116099</v>
      </c>
      <c r="H14">
        <v>7.3704230034480197E-3</v>
      </c>
      <c r="I14">
        <v>5.7881851437803001E-4</v>
      </c>
      <c r="L14" s="8" t="s">
        <v>16</v>
      </c>
      <c r="M14" s="8">
        <v>0.10362583636969799</v>
      </c>
      <c r="N14" s="8">
        <v>0.87729600284016296</v>
      </c>
      <c r="O14">
        <v>7.2658660618066695E-2</v>
      </c>
      <c r="P14">
        <v>6.6489537571489093E-2</v>
      </c>
      <c r="Q14">
        <v>1.7689222756898E-2</v>
      </c>
      <c r="R14">
        <v>-6.8329821299325896E-2</v>
      </c>
      <c r="S14">
        <v>-1.5566093360654999E-3</v>
      </c>
    </row>
    <row r="15" spans="1:19" x14ac:dyDescent="0.25">
      <c r="A15" s="2" t="s">
        <v>20</v>
      </c>
      <c r="B15" s="2">
        <v>7.9368544922037598E-2</v>
      </c>
      <c r="C15" s="2">
        <v>0.76910884557656001</v>
      </c>
      <c r="D15">
        <v>6.5439676699799901E-2</v>
      </c>
      <c r="E15">
        <v>3.7067314773464803E-2</v>
      </c>
      <c r="F15">
        <v>-9.5797464605351206E-3</v>
      </c>
      <c r="G15">
        <v>9.5379473166602904E-2</v>
      </c>
      <c r="H15">
        <v>1.9567192190289299E-2</v>
      </c>
      <c r="I15">
        <v>2.05411885619592E-2</v>
      </c>
      <c r="L15" s="8" t="s">
        <v>19</v>
      </c>
      <c r="M15" s="8">
        <v>5.1407827263093397E-2</v>
      </c>
      <c r="N15" s="8">
        <v>0.78573514439238501</v>
      </c>
      <c r="O15">
        <v>6.7993243557143396E-2</v>
      </c>
      <c r="P15">
        <v>2.4266516606358E-2</v>
      </c>
      <c r="Q15">
        <v>-3.7081628316162E-3</v>
      </c>
      <c r="R15">
        <v>-0.114520125445689</v>
      </c>
      <c r="S15">
        <v>4.5530953142774397E-4</v>
      </c>
    </row>
    <row r="16" spans="1:19" x14ac:dyDescent="0.25">
      <c r="A16" s="2" t="s">
        <v>21</v>
      </c>
      <c r="B16" s="2">
        <v>-7.3763430209703995E-2</v>
      </c>
      <c r="C16" s="2">
        <v>-7.4839393880958505E-2</v>
      </c>
      <c r="D16">
        <v>3.0134058052524001E-2</v>
      </c>
      <c r="E16">
        <v>3.6766088604750502E-2</v>
      </c>
      <c r="F16">
        <v>-1.82078251663952E-2</v>
      </c>
      <c r="G16">
        <v>1.54646758789279E-2</v>
      </c>
      <c r="H16">
        <v>-4.2909819141754901E-2</v>
      </c>
      <c r="I16">
        <v>-5.5957333842534297E-3</v>
      </c>
      <c r="L16" s="8" t="s">
        <v>17</v>
      </c>
      <c r="M16" s="8">
        <v>0.122576495130002</v>
      </c>
      <c r="N16" s="8">
        <v>0.78018773748523895</v>
      </c>
      <c r="O16">
        <v>0.140700916602266</v>
      </c>
      <c r="P16">
        <v>0.11069217761505699</v>
      </c>
      <c r="Q16">
        <v>1.1695096582856499E-2</v>
      </c>
      <c r="R16">
        <v>0.55188703188858201</v>
      </c>
      <c r="S16">
        <v>-1.44710982802064E-2</v>
      </c>
    </row>
    <row r="17" spans="1:19" x14ac:dyDescent="0.25">
      <c r="A17" s="3" t="s">
        <v>22</v>
      </c>
      <c r="B17" s="3">
        <v>-6.3378248163742101E-2</v>
      </c>
      <c r="C17" s="3">
        <v>7.4630827866415802E-3</v>
      </c>
      <c r="D17" s="3">
        <v>0.93996041369271</v>
      </c>
      <c r="E17">
        <v>-1.2817245385156099E-2</v>
      </c>
      <c r="F17">
        <v>1.50958325260397E-2</v>
      </c>
      <c r="G17">
        <v>2.6957892306141099E-2</v>
      </c>
      <c r="H17">
        <v>-1.55749390141437E-2</v>
      </c>
      <c r="I17">
        <v>5.0564388823564101E-2</v>
      </c>
      <c r="L17" s="8" t="s">
        <v>20</v>
      </c>
      <c r="M17" s="8">
        <v>9.3762825987609794E-2</v>
      </c>
      <c r="N17" s="8">
        <v>0.77104564792088204</v>
      </c>
      <c r="O17">
        <v>6.3311732216356401E-2</v>
      </c>
      <c r="P17">
        <v>3.73242100694757E-2</v>
      </c>
      <c r="Q17">
        <v>-9.2674657565118106E-3</v>
      </c>
      <c r="R17">
        <v>-6.17706285557824E-2</v>
      </c>
      <c r="S17">
        <v>1.5011553071123399E-2</v>
      </c>
    </row>
    <row r="18" spans="1:19" x14ac:dyDescent="0.25">
      <c r="A18" s="3" t="s">
        <v>23</v>
      </c>
      <c r="B18" s="3">
        <v>0.22365621866444799</v>
      </c>
      <c r="C18" s="3">
        <v>2.52738392096158E-2</v>
      </c>
      <c r="D18" s="3">
        <v>0.894366907429473</v>
      </c>
      <c r="E18">
        <v>4.4424640995561699E-3</v>
      </c>
      <c r="F18">
        <v>1.13383635448248E-2</v>
      </c>
      <c r="G18">
        <v>3.9013115719415098E-2</v>
      </c>
      <c r="H18">
        <v>1.26241328372508E-2</v>
      </c>
      <c r="I18">
        <v>-5.8245025741612798E-2</v>
      </c>
      <c r="L18" s="8" t="s">
        <v>18</v>
      </c>
      <c r="M18" s="8">
        <v>0.173435982849489</v>
      </c>
      <c r="N18" s="8">
        <v>0.75996559220164495</v>
      </c>
      <c r="O18">
        <v>0.13670431612280901</v>
      </c>
      <c r="P18">
        <v>0.115641497499527</v>
      </c>
      <c r="Q18">
        <v>1.1008740259753199E-2</v>
      </c>
      <c r="R18">
        <v>0.53942140225421897</v>
      </c>
      <c r="S18">
        <v>7.5091755183908796E-3</v>
      </c>
    </row>
    <row r="19" spans="1:19" x14ac:dyDescent="0.25">
      <c r="A19" s="3" t="s">
        <v>24</v>
      </c>
      <c r="B19" s="3">
        <v>-2.2464548533239599E-2</v>
      </c>
      <c r="C19" s="3">
        <v>8.7786355186262294E-2</v>
      </c>
      <c r="D19" s="3">
        <v>0.59664912967948902</v>
      </c>
      <c r="E19">
        <v>0.37647842528215902</v>
      </c>
      <c r="F19">
        <v>-2.6755444062658999E-4</v>
      </c>
      <c r="G19">
        <v>-2.3541446545523498E-2</v>
      </c>
      <c r="H19">
        <v>7.4022819928290698E-2</v>
      </c>
      <c r="I19">
        <v>3.1261102886563703E-2</v>
      </c>
      <c r="L19" s="6" t="s">
        <v>22</v>
      </c>
      <c r="M19" s="6">
        <v>-6.4177252171409405E-2</v>
      </c>
      <c r="N19" s="6">
        <v>1.13091068065699E-2</v>
      </c>
      <c r="O19" s="6">
        <v>0.93830780926229296</v>
      </c>
      <c r="P19">
        <v>-7.0598231761834903E-3</v>
      </c>
      <c r="Q19">
        <v>1.47184782192941E-2</v>
      </c>
      <c r="R19">
        <v>-2.64723329843395E-2</v>
      </c>
      <c r="S19">
        <v>5.0173480544490799E-2</v>
      </c>
    </row>
    <row r="20" spans="1:19" x14ac:dyDescent="0.25">
      <c r="A20" s="3" t="s">
        <v>25</v>
      </c>
      <c r="B20" s="3">
        <v>0.18118549597656999</v>
      </c>
      <c r="C20" s="3">
        <v>0.105725917594573</v>
      </c>
      <c r="D20" s="3">
        <v>0.55508566265107495</v>
      </c>
      <c r="E20">
        <v>0.35513631790539801</v>
      </c>
      <c r="F20">
        <v>2.1612675255195299E-3</v>
      </c>
      <c r="G20">
        <v>-1.9747894997446801E-2</v>
      </c>
      <c r="H20">
        <v>8.9377851800635497E-2</v>
      </c>
      <c r="I20">
        <v>-4.2270760200225098E-2</v>
      </c>
      <c r="L20" s="6" t="s">
        <v>23</v>
      </c>
      <c r="M20" s="6">
        <v>0.23187104885036799</v>
      </c>
      <c r="N20" s="6">
        <v>2.56625015639294E-2</v>
      </c>
      <c r="O20" s="6">
        <v>0.89716523925954506</v>
      </c>
      <c r="P20">
        <v>5.2372760793069602E-3</v>
      </c>
      <c r="Q20">
        <v>1.2000593105173801E-2</v>
      </c>
      <c r="R20">
        <v>-3.9552541943524602E-2</v>
      </c>
      <c r="S20">
        <v>-6.8630924417423203E-2</v>
      </c>
    </row>
    <row r="21" spans="1:19" x14ac:dyDescent="0.25">
      <c r="A21" s="3" t="s">
        <v>26</v>
      </c>
      <c r="B21" s="3">
        <v>-0.117250286994371</v>
      </c>
      <c r="C21" s="3">
        <v>0.15141346144925499</v>
      </c>
      <c r="D21" s="3">
        <v>0.45834091739135702</v>
      </c>
      <c r="E21">
        <v>-3.9712043880277902E-2</v>
      </c>
      <c r="F21">
        <v>2.74806049094273E-2</v>
      </c>
      <c r="G21">
        <v>-7.3803391437427396E-2</v>
      </c>
      <c r="H21">
        <v>-3.2270356026026202E-2</v>
      </c>
      <c r="I21">
        <v>5.6538597593299104E-3</v>
      </c>
      <c r="L21" s="6" t="s">
        <v>24</v>
      </c>
      <c r="M21" s="6">
        <v>-9.6747031860386305E-3</v>
      </c>
      <c r="N21" s="6">
        <v>8.7539488768019799E-2</v>
      </c>
      <c r="O21" s="6">
        <v>0.59214687263000398</v>
      </c>
      <c r="P21">
        <v>0.39426634041479602</v>
      </c>
      <c r="Q21">
        <v>-1.6626640500703099E-4</v>
      </c>
      <c r="R21">
        <v>2.6956732826098201E-2</v>
      </c>
      <c r="S21">
        <v>4.5937461866094299E-2</v>
      </c>
    </row>
    <row r="22" spans="1:19" x14ac:dyDescent="0.25">
      <c r="A22" s="4" t="s">
        <v>27</v>
      </c>
      <c r="B22" s="4">
        <v>7.5378138916529697E-2</v>
      </c>
      <c r="C22" s="4">
        <v>8.2494612274692999E-2</v>
      </c>
      <c r="D22" s="4">
        <v>0.124537441716752</v>
      </c>
      <c r="E22" s="4">
        <v>0.97770622746495195</v>
      </c>
      <c r="F22">
        <v>-2.7534813810313499E-2</v>
      </c>
      <c r="G22">
        <v>-2.8297227591985299E-2</v>
      </c>
      <c r="H22">
        <v>9.4517057092869505E-2</v>
      </c>
      <c r="I22">
        <v>2.4679002478079699E-2</v>
      </c>
      <c r="L22" s="6" t="s">
        <v>25</v>
      </c>
      <c r="M22" s="6">
        <v>0.201740884188016</v>
      </c>
      <c r="N22" s="6">
        <v>0.10188100021415</v>
      </c>
      <c r="O22" s="6">
        <v>0.55227156230827701</v>
      </c>
      <c r="P22">
        <v>0.37879468610344502</v>
      </c>
      <c r="Q22">
        <v>2.7135523329543001E-3</v>
      </c>
      <c r="R22">
        <v>2.1588767362021099E-2</v>
      </c>
      <c r="S22">
        <v>-4.26501388484943E-2</v>
      </c>
    </row>
    <row r="23" spans="1:19" x14ac:dyDescent="0.25">
      <c r="A23" s="4" t="s">
        <v>28</v>
      </c>
      <c r="B23" s="4">
        <v>0.334780461950479</v>
      </c>
      <c r="C23" s="4">
        <v>0.112595294866646</v>
      </c>
      <c r="D23" s="4">
        <v>0.10803518338637499</v>
      </c>
      <c r="E23" s="4">
        <v>0.83762619379152303</v>
      </c>
      <c r="F23">
        <v>-8.7762628243378705E-3</v>
      </c>
      <c r="G23">
        <v>-2.7506769684568399E-2</v>
      </c>
      <c r="H23">
        <v>0.12399048132145001</v>
      </c>
      <c r="I23">
        <v>-2.73475589161883E-2</v>
      </c>
      <c r="L23" s="6" t="s">
        <v>26</v>
      </c>
      <c r="M23" s="6">
        <v>-0.122778625761968</v>
      </c>
      <c r="N23" s="6">
        <v>0.15048613898108801</v>
      </c>
      <c r="O23" s="6">
        <v>0.45775858089606802</v>
      </c>
      <c r="P23">
        <v>-3.2742480457835899E-2</v>
      </c>
      <c r="Q23">
        <v>2.7056260452848702E-2</v>
      </c>
      <c r="R23">
        <v>8.0922100109729903E-2</v>
      </c>
      <c r="S23">
        <v>1.51087521675814E-2</v>
      </c>
    </row>
    <row r="24" spans="1:19" x14ac:dyDescent="0.25">
      <c r="A24" s="7" t="s">
        <v>29</v>
      </c>
      <c r="B24" s="7">
        <v>1.32385969101141E-2</v>
      </c>
      <c r="C24" s="7">
        <v>-8.8163542189113007E-3</v>
      </c>
      <c r="D24" s="7">
        <v>1.3697374548741001E-2</v>
      </c>
      <c r="E24" s="7">
        <v>2.9364171206660201E-2</v>
      </c>
      <c r="F24" s="7">
        <v>0.99670696881232201</v>
      </c>
      <c r="G24">
        <v>7.8575727560706594E-3</v>
      </c>
      <c r="H24">
        <v>1.47255167131461E-2</v>
      </c>
      <c r="I24">
        <v>4.8577382169319996E-3</v>
      </c>
      <c r="L24" s="12" t="s">
        <v>27</v>
      </c>
      <c r="M24" s="12">
        <v>0.108987170444502</v>
      </c>
      <c r="N24" s="12">
        <v>7.9579814907147606E-2</v>
      </c>
      <c r="O24" s="12">
        <v>0.116665743985516</v>
      </c>
      <c r="P24" s="12">
        <v>0.96662288972188404</v>
      </c>
      <c r="Q24">
        <v>-2.6937027763090201E-2</v>
      </c>
      <c r="R24">
        <v>3.3368366486701002E-2</v>
      </c>
      <c r="S24">
        <v>3.92165532891681E-2</v>
      </c>
    </row>
    <row r="25" spans="1:19" x14ac:dyDescent="0.25">
      <c r="A25" s="7" t="s">
        <v>30</v>
      </c>
      <c r="B25" s="7">
        <v>1.26669874144172E-2</v>
      </c>
      <c r="C25" s="7">
        <v>-1.649211493987E-2</v>
      </c>
      <c r="D25" s="7">
        <v>8.4822086163268296E-3</v>
      </c>
      <c r="E25" s="7">
        <v>3.40666667738138E-2</v>
      </c>
      <c r="F25" s="7">
        <v>0.89420129225850997</v>
      </c>
      <c r="G25">
        <v>8.6562351618980696E-3</v>
      </c>
      <c r="H25">
        <v>1.13655615008858E-2</v>
      </c>
      <c r="I25">
        <v>3.8070811626107199E-3</v>
      </c>
      <c r="L25" s="12" t="s">
        <v>28</v>
      </c>
      <c r="M25" s="12">
        <v>0.38279274097594701</v>
      </c>
      <c r="N25" s="12">
        <v>0.103939312679265</v>
      </c>
      <c r="O25" s="12">
        <v>9.9155695686092296E-2</v>
      </c>
      <c r="P25" s="12">
        <v>0.84541245226260797</v>
      </c>
      <c r="Q25">
        <v>-7.8614569420798197E-3</v>
      </c>
      <c r="R25">
        <v>2.9362555698277899E-2</v>
      </c>
      <c r="S25">
        <v>-5.1968575029416E-2</v>
      </c>
    </row>
    <row r="26" spans="1:19" x14ac:dyDescent="0.25">
      <c r="A26" s="7" t="s">
        <v>31</v>
      </c>
      <c r="B26" s="7">
        <v>1.24751492346155E-2</v>
      </c>
      <c r="C26" s="7">
        <v>3.54209315193364E-4</v>
      </c>
      <c r="D26" s="7">
        <v>8.3478400866471708E-3</v>
      </c>
      <c r="E26" s="7">
        <v>-2.2867506631154E-2</v>
      </c>
      <c r="F26" s="7">
        <v>0.23962395423666599</v>
      </c>
      <c r="G26">
        <v>-1.47588758239929E-3</v>
      </c>
      <c r="H26">
        <v>-1.2587689703396399E-2</v>
      </c>
      <c r="I26">
        <v>2.76697182017481E-2</v>
      </c>
      <c r="L26" s="2" t="s">
        <v>29</v>
      </c>
      <c r="M26" s="2">
        <v>1.41654104199645E-2</v>
      </c>
      <c r="N26" s="2">
        <v>-8.9338908485276803E-3</v>
      </c>
      <c r="O26" s="2">
        <v>1.33946925240592E-2</v>
      </c>
      <c r="P26" s="2">
        <v>2.9733587461405E-2</v>
      </c>
      <c r="Q26" s="2">
        <v>0.996722955771708</v>
      </c>
      <c r="R26">
        <v>-7.9247560880791497E-3</v>
      </c>
      <c r="S26">
        <v>1.2900883396630199E-2</v>
      </c>
    </row>
    <row r="27" spans="1:19" x14ac:dyDescent="0.25">
      <c r="A27" s="7" t="s">
        <v>32</v>
      </c>
      <c r="B27" s="7">
        <v>1.64795536922724E-2</v>
      </c>
      <c r="C27" s="7">
        <v>7.6116330536609E-3</v>
      </c>
      <c r="D27" s="7">
        <v>8.4955342318305503E-3</v>
      </c>
      <c r="E27" s="7">
        <v>3.6819123585573699E-3</v>
      </c>
      <c r="F27" s="7">
        <v>0.20842369081874301</v>
      </c>
      <c r="G27">
        <v>-8.2774172267366108E-3</v>
      </c>
      <c r="H27">
        <v>1.9803298134954999E-2</v>
      </c>
      <c r="I27">
        <v>2.0550411004264199E-3</v>
      </c>
      <c r="L27" s="2" t="s">
        <v>30</v>
      </c>
      <c r="M27" s="2">
        <v>1.26339260001814E-2</v>
      </c>
      <c r="N27" s="2">
        <v>-1.64734614969353E-2</v>
      </c>
      <c r="O27" s="2">
        <v>8.2296236265601199E-3</v>
      </c>
      <c r="P27" s="2">
        <v>3.4193807496431999E-2</v>
      </c>
      <c r="Q27" s="2">
        <v>0.89417604170393505</v>
      </c>
      <c r="R27">
        <v>-8.9700072476220794E-3</v>
      </c>
      <c r="S27">
        <v>1.3194756114817401E-2</v>
      </c>
    </row>
    <row r="28" spans="1:19" x14ac:dyDescent="0.25">
      <c r="A28" s="7" t="s">
        <v>33</v>
      </c>
      <c r="B28" s="7">
        <v>1.08111399321827E-2</v>
      </c>
      <c r="C28" s="7">
        <v>5.8778214201830404E-3</v>
      </c>
      <c r="D28" s="7">
        <v>2.11050159191867E-2</v>
      </c>
      <c r="E28" s="7">
        <v>-6.6171659801134402E-4</v>
      </c>
      <c r="F28" s="7">
        <v>0.15665052339897301</v>
      </c>
      <c r="G28">
        <v>9.8868562991288895E-3</v>
      </c>
      <c r="H28">
        <v>4.5831343877667901E-4</v>
      </c>
      <c r="I28">
        <v>-1.3133178248769301E-2</v>
      </c>
      <c r="L28" s="2" t="s">
        <v>31</v>
      </c>
      <c r="M28" s="2">
        <v>9.7072026945827106E-3</v>
      </c>
      <c r="N28" s="13">
        <v>-1.70646663102627E-5</v>
      </c>
      <c r="O28" s="2">
        <v>8.6422512042438008E-3</v>
      </c>
      <c r="P28" s="2">
        <v>-2.4663314532452699E-2</v>
      </c>
      <c r="Q28" s="2">
        <v>0.23925841076912299</v>
      </c>
      <c r="R28">
        <v>1.8080895824752099E-3</v>
      </c>
      <c r="S28">
        <v>3.0936537936411899E-2</v>
      </c>
    </row>
    <row r="29" spans="1:19" x14ac:dyDescent="0.25">
      <c r="A29" s="7" t="s">
        <v>34</v>
      </c>
      <c r="B29" s="7">
        <v>-1.4325035150596001E-2</v>
      </c>
      <c r="C29" s="7">
        <v>1.55426669519235E-3</v>
      </c>
      <c r="D29" s="7">
        <v>-1.8300653503927601E-2</v>
      </c>
      <c r="E29" s="7">
        <v>-4.9086724702258697E-3</v>
      </c>
      <c r="F29" s="7">
        <v>0.10426668550621</v>
      </c>
      <c r="G29">
        <v>-4.8985936581551898E-3</v>
      </c>
      <c r="H29">
        <v>-7.8595301667363695E-3</v>
      </c>
      <c r="I29">
        <v>-5.1486615317161899E-3</v>
      </c>
      <c r="L29" s="2" t="s">
        <v>32</v>
      </c>
      <c r="M29" s="2">
        <v>1.9084217332549801E-2</v>
      </c>
      <c r="N29" s="2">
        <v>6.9179146103501097E-3</v>
      </c>
      <c r="O29" s="2">
        <v>8.6018079845268207E-3</v>
      </c>
      <c r="P29" s="2">
        <v>4.76545785243175E-3</v>
      </c>
      <c r="Q29" s="2">
        <v>0.20861736712164</v>
      </c>
      <c r="R29">
        <v>8.3312715323245693E-3</v>
      </c>
      <c r="S29">
        <v>1.07487753210634E-3</v>
      </c>
    </row>
    <row r="30" spans="1:19" x14ac:dyDescent="0.25">
      <c r="A30" s="9" t="s">
        <v>35</v>
      </c>
      <c r="B30" s="9">
        <v>-3.1002946607758299E-2</v>
      </c>
      <c r="C30" s="9">
        <v>0.55881735151904999</v>
      </c>
      <c r="D30" s="9">
        <v>-3.2877453132012097E-2</v>
      </c>
      <c r="E30" s="9">
        <v>-2.9504405466297401E-2</v>
      </c>
      <c r="F30" s="9">
        <v>-6.24563416936372E-4</v>
      </c>
      <c r="G30" s="9">
        <v>0.82449116031520597</v>
      </c>
      <c r="H30">
        <v>6.5601589651746103E-3</v>
      </c>
      <c r="I30">
        <v>9.6099753369378101E-4</v>
      </c>
      <c r="L30" s="2" t="s">
        <v>33</v>
      </c>
      <c r="M30" s="2">
        <v>1.0037965025542101E-2</v>
      </c>
      <c r="N30" s="2">
        <v>6.3571976372365597E-3</v>
      </c>
      <c r="O30" s="2">
        <v>2.1286256708315399E-2</v>
      </c>
      <c r="P30" s="2">
        <v>-4.19242242419129E-4</v>
      </c>
      <c r="Q30" s="2">
        <v>0.156719607315011</v>
      </c>
      <c r="R30">
        <v>-9.4833851807496899E-3</v>
      </c>
      <c r="S30">
        <v>-9.5733754774321497E-3</v>
      </c>
    </row>
    <row r="31" spans="1:19" x14ac:dyDescent="0.25">
      <c r="A31" s="5" t="s">
        <v>36</v>
      </c>
      <c r="B31" s="5">
        <v>0.39828659651321302</v>
      </c>
      <c r="C31" s="5">
        <v>5.8473259762044899E-2</v>
      </c>
      <c r="D31" s="5">
        <v>6.9489551704122896E-2</v>
      </c>
      <c r="E31" s="5">
        <v>0.24673998072224601</v>
      </c>
      <c r="F31" s="5">
        <v>-1.24230573425067E-2</v>
      </c>
      <c r="G31" s="5">
        <v>5.8965410443331595E-4</v>
      </c>
      <c r="H31" s="5">
        <v>0.74651414404611605</v>
      </c>
      <c r="I31">
        <v>1.5217530702328501E-2</v>
      </c>
      <c r="L31" s="2" t="s">
        <v>34</v>
      </c>
      <c r="M31" s="2">
        <v>-1.1980823042305201E-2</v>
      </c>
      <c r="N31" s="2">
        <v>1.0260319588977201E-3</v>
      </c>
      <c r="O31" s="2">
        <v>-1.8881996086795302E-2</v>
      </c>
      <c r="P31" s="2">
        <v>-4.5139241869359397E-3</v>
      </c>
      <c r="Q31" s="2">
        <v>0.104250100635669</v>
      </c>
      <c r="R31">
        <v>4.6301006321413504E-3</v>
      </c>
      <c r="S31">
        <v>-1.23857102919782E-2</v>
      </c>
    </row>
    <row r="32" spans="1:19" x14ac:dyDescent="0.25">
      <c r="A32" s="5" t="s">
        <v>37</v>
      </c>
      <c r="B32" s="5">
        <v>0.687831196544193</v>
      </c>
      <c r="C32" s="5">
        <v>6.8860247050339399E-2</v>
      </c>
      <c r="D32" s="5">
        <v>3.98209481371063E-2</v>
      </c>
      <c r="E32" s="5">
        <v>0.13510738310734999</v>
      </c>
      <c r="F32" s="5">
        <v>2.82442956816726E-3</v>
      </c>
      <c r="G32" s="5">
        <v>1.0734385604491501E-3</v>
      </c>
      <c r="H32" s="5">
        <v>0.70512436254466804</v>
      </c>
      <c r="I32">
        <v>-1.1462598741308E-2</v>
      </c>
      <c r="L32" s="10" t="s">
        <v>35</v>
      </c>
      <c r="M32" s="10">
        <v>-2.5062263776038599E-2</v>
      </c>
      <c r="N32" s="10">
        <v>0.59528162794634598</v>
      </c>
      <c r="O32" s="10">
        <v>-3.4262934470227699E-2</v>
      </c>
      <c r="P32" s="10">
        <v>-2.6950247473048201E-2</v>
      </c>
      <c r="Q32" s="10">
        <v>-1.6103073249427701E-4</v>
      </c>
      <c r="R32" s="10">
        <v>-0.79881400940193303</v>
      </c>
      <c r="S32">
        <v>5.1921456543074698E-3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8" sqref="A8"/>
    </sheetView>
  </sheetViews>
  <sheetFormatPr defaultRowHeight="15" x14ac:dyDescent="0.25"/>
  <cols>
    <col min="11" max="11" width="0" hidden="1" customWidth="1"/>
  </cols>
  <sheetData>
    <row r="1" spans="1:11" x14ac:dyDescent="0.25">
      <c r="A1" s="14" t="s">
        <v>38</v>
      </c>
      <c r="B1" s="14"/>
      <c r="C1" s="14"/>
      <c r="D1" s="14" t="s">
        <v>40</v>
      </c>
      <c r="E1" s="14"/>
      <c r="F1" s="14"/>
      <c r="G1" s="14"/>
      <c r="H1" s="14"/>
      <c r="I1" s="14"/>
      <c r="J1" s="14"/>
    </row>
    <row r="2" spans="1:11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1" x14ac:dyDescent="0.25">
      <c r="A3" s="1" t="s">
        <v>8</v>
      </c>
      <c r="B3" s="1" t="s">
        <v>41</v>
      </c>
      <c r="C3" s="1">
        <v>0.96746534151218999</v>
      </c>
      <c r="D3">
        <v>9.4855974112655006E-2</v>
      </c>
      <c r="E3">
        <v>3.8314799948644E-2</v>
      </c>
      <c r="F3">
        <v>9.4276618111199306E-2</v>
      </c>
      <c r="G3">
        <v>2.0237666468245701E-2</v>
      </c>
      <c r="H3">
        <v>1.5538687256290499E-4</v>
      </c>
      <c r="I3">
        <v>1.9796734506891699E-2</v>
      </c>
      <c r="J3">
        <v>-0.197332160459081</v>
      </c>
      <c r="K3" t="str">
        <f>IF(B3="*",A3,"")</f>
        <v>lnlongten</v>
      </c>
    </row>
    <row r="4" spans="1:11" x14ac:dyDescent="0.25">
      <c r="A4" s="1" t="s">
        <v>9</v>
      </c>
      <c r="B4" s="1" t="s">
        <v>41</v>
      </c>
      <c r="C4" s="1">
        <v>0.96413500931939999</v>
      </c>
      <c r="D4">
        <v>6.9806467489772706E-2</v>
      </c>
      <c r="E4">
        <v>1.55383512399534E-2</v>
      </c>
      <c r="F4">
        <v>8.2405901582121396E-2</v>
      </c>
      <c r="G4">
        <v>1.20790301693027E-2</v>
      </c>
      <c r="H4">
        <v>8.5910709212506601E-3</v>
      </c>
      <c r="I4">
        <v>2.8115119323835801E-3</v>
      </c>
      <c r="J4">
        <v>0.106769231836521</v>
      </c>
      <c r="K4" t="str">
        <f t="shared" ref="K4:K32" si="0">IF(B4="*",A4,"")</f>
        <v>lnlongmon</v>
      </c>
    </row>
    <row r="5" spans="1:11" x14ac:dyDescent="0.25">
      <c r="A5" s="1" t="s">
        <v>10</v>
      </c>
      <c r="B5" s="1"/>
      <c r="C5" s="1">
        <v>0.91829891297887101</v>
      </c>
      <c r="D5">
        <v>6.2814300788444702E-2</v>
      </c>
      <c r="E5">
        <v>-7.5360578739559602E-3</v>
      </c>
      <c r="F5">
        <v>6.1019063795567499E-2</v>
      </c>
      <c r="G5">
        <v>1.7704009188760601E-2</v>
      </c>
      <c r="H5">
        <v>9.6747043187257603E-3</v>
      </c>
      <c r="I5">
        <v>6.42498982578244E-2</v>
      </c>
      <c r="J5">
        <v>0.373959162011966</v>
      </c>
      <c r="K5" t="str">
        <f t="shared" si="0"/>
        <v/>
      </c>
    </row>
    <row r="6" spans="1:11" x14ac:dyDescent="0.25">
      <c r="A6" s="1" t="s">
        <v>11</v>
      </c>
      <c r="B6" s="1" t="s">
        <v>41</v>
      </c>
      <c r="C6" s="1">
        <v>0.91258076039160996</v>
      </c>
      <c r="D6">
        <v>9.6189473116720506E-2</v>
      </c>
      <c r="E6">
        <v>3.4564166216471799E-2</v>
      </c>
      <c r="F6">
        <v>8.7045849421552399E-2</v>
      </c>
      <c r="G6">
        <v>2.0938721675907601E-2</v>
      </c>
      <c r="H6">
        <v>-3.9032249431005701E-3</v>
      </c>
      <c r="I6">
        <v>0.163682056143237</v>
      </c>
      <c r="J6">
        <v>-0.198012476281585</v>
      </c>
      <c r="K6" t="str">
        <f t="shared" si="0"/>
        <v>tenure</v>
      </c>
    </row>
    <row r="7" spans="1:11" x14ac:dyDescent="0.25">
      <c r="A7" s="1" t="s">
        <v>12</v>
      </c>
      <c r="B7" s="1"/>
      <c r="C7" s="1">
        <v>0.90381595882349797</v>
      </c>
      <c r="D7">
        <v>6.9325077134796798E-2</v>
      </c>
      <c r="E7">
        <v>-8.9267109240254508E-3</v>
      </c>
      <c r="F7">
        <v>5.6418631785708703E-2</v>
      </c>
      <c r="G7">
        <v>2.0645938444728899E-2</v>
      </c>
      <c r="H7">
        <v>7.1186836857196796E-3</v>
      </c>
      <c r="I7">
        <v>0.14962140564846399</v>
      </c>
      <c r="J7">
        <v>0.33433576923227698</v>
      </c>
      <c r="K7" t="str">
        <f t="shared" si="0"/>
        <v/>
      </c>
    </row>
    <row r="8" spans="1:11" x14ac:dyDescent="0.25">
      <c r="A8" s="1" t="s">
        <v>13</v>
      </c>
      <c r="B8" s="1"/>
      <c r="C8" s="1">
        <v>0.56351207925068603</v>
      </c>
      <c r="D8">
        <v>0.12872684641642301</v>
      </c>
      <c r="E8">
        <v>-7.2981419228414099E-2</v>
      </c>
      <c r="F8">
        <v>4.3430097149002901E-2</v>
      </c>
      <c r="G8">
        <v>1.7948688653488001E-2</v>
      </c>
      <c r="H8">
        <v>-2.0928819808839601E-2</v>
      </c>
      <c r="I8">
        <v>0.119793517356276</v>
      </c>
      <c r="J8">
        <v>-9.3590007662600103E-2</v>
      </c>
      <c r="K8" t="str">
        <f t="shared" si="0"/>
        <v/>
      </c>
    </row>
    <row r="9" spans="1:11" x14ac:dyDescent="0.25">
      <c r="A9" s="1" t="s">
        <v>14</v>
      </c>
      <c r="B9" s="1"/>
      <c r="C9" s="1">
        <v>0.154936221318795</v>
      </c>
      <c r="D9">
        <v>-1.57764947069358E-2</v>
      </c>
      <c r="E9">
        <v>8.5443087030414006E-2</v>
      </c>
      <c r="F9">
        <v>4.1024838041817897E-2</v>
      </c>
      <c r="G9">
        <v>-6.9782923548419298E-3</v>
      </c>
      <c r="H9">
        <v>-2.9473587673200699E-2</v>
      </c>
      <c r="I9">
        <v>9.7193244796854698E-3</v>
      </c>
      <c r="J9">
        <v>-3.78565388431127E-2</v>
      </c>
      <c r="K9" t="str">
        <f t="shared" si="0"/>
        <v/>
      </c>
    </row>
    <row r="10" spans="1:11" x14ac:dyDescent="0.25">
      <c r="A10" s="2" t="s">
        <v>15</v>
      </c>
      <c r="B10" s="2" t="s">
        <v>41</v>
      </c>
      <c r="C10" s="2">
        <v>5.0952837764164899E-2</v>
      </c>
      <c r="D10" s="2">
        <v>0.893714602967287</v>
      </c>
      <c r="E10">
        <v>7.0374932104353694E-2</v>
      </c>
      <c r="F10">
        <v>5.3892701425874497E-2</v>
      </c>
      <c r="G10">
        <v>1.36882305032464E-2</v>
      </c>
      <c r="H10">
        <v>0.16969174210284299</v>
      </c>
      <c r="I10">
        <v>9.5655756543174403E-3</v>
      </c>
      <c r="J10">
        <v>-1.5157492671587501E-2</v>
      </c>
      <c r="K10" t="str">
        <f t="shared" si="0"/>
        <v>lnothdebt</v>
      </c>
    </row>
    <row r="11" spans="1:11" x14ac:dyDescent="0.25">
      <c r="A11" s="2" t="s">
        <v>16</v>
      </c>
      <c r="B11" s="2"/>
      <c r="C11" s="2">
        <v>8.8410958858503405E-2</v>
      </c>
      <c r="D11" s="2">
        <v>0.87484445370813801</v>
      </c>
      <c r="E11">
        <v>7.5253130544294E-2</v>
      </c>
      <c r="F11">
        <v>6.5398627772349699E-2</v>
      </c>
      <c r="G11">
        <v>1.7184375630849E-2</v>
      </c>
      <c r="H11">
        <v>0.106782006371944</v>
      </c>
      <c r="I11">
        <v>2.4878053591425399E-2</v>
      </c>
      <c r="J11">
        <v>-1.5902254518777601E-3</v>
      </c>
      <c r="K11" t="str">
        <f t="shared" si="0"/>
        <v/>
      </c>
    </row>
    <row r="12" spans="1:11" x14ac:dyDescent="0.25">
      <c r="A12" s="2" t="s">
        <v>17</v>
      </c>
      <c r="B12" s="2" t="s">
        <v>41</v>
      </c>
      <c r="C12" s="2">
        <v>0.11206224929446899</v>
      </c>
      <c r="D12" s="2">
        <v>0.80453724880828303</v>
      </c>
      <c r="E12">
        <v>0.14288927071912899</v>
      </c>
      <c r="F12">
        <v>0.11114867598589601</v>
      </c>
      <c r="G12">
        <v>1.1388595935364201E-2</v>
      </c>
      <c r="H12">
        <v>-0.51618164947129297</v>
      </c>
      <c r="I12">
        <v>1.6965071710971599E-2</v>
      </c>
      <c r="J12">
        <v>-2.45326601193224E-2</v>
      </c>
      <c r="K12" t="str">
        <f t="shared" si="0"/>
        <v>lninc</v>
      </c>
    </row>
    <row r="13" spans="1:11" x14ac:dyDescent="0.25">
      <c r="A13" s="2" t="s">
        <v>18</v>
      </c>
      <c r="B13" s="2"/>
      <c r="C13" s="2">
        <v>0.15764208548411801</v>
      </c>
      <c r="D13" s="2">
        <v>0.785461369186915</v>
      </c>
      <c r="E13">
        <v>0.139257320943976</v>
      </c>
      <c r="F13">
        <v>0.11596478055539899</v>
      </c>
      <c r="G13">
        <v>1.0708446163801099E-2</v>
      </c>
      <c r="H13">
        <v>-0.505646945366517</v>
      </c>
      <c r="I13">
        <v>3.5153151683806901E-2</v>
      </c>
      <c r="J13">
        <v>8.2062062120719596E-3</v>
      </c>
      <c r="K13" t="str">
        <f t="shared" si="0"/>
        <v/>
      </c>
    </row>
    <row r="14" spans="1:11" x14ac:dyDescent="0.25">
      <c r="A14" s="2" t="s">
        <v>19</v>
      </c>
      <c r="B14" s="2" t="s">
        <v>41</v>
      </c>
      <c r="C14" s="2">
        <v>4.0060029150578498E-2</v>
      </c>
      <c r="D14" s="2">
        <v>0.78036295446621695</v>
      </c>
      <c r="E14">
        <v>6.9879729765346704E-2</v>
      </c>
      <c r="F14">
        <v>2.3812496131665702E-2</v>
      </c>
      <c r="G14">
        <v>-4.0466704871468598E-3</v>
      </c>
      <c r="H14">
        <v>0.14925083440116099</v>
      </c>
      <c r="I14">
        <v>7.3704230034480197E-3</v>
      </c>
      <c r="J14">
        <v>5.7881851437803001E-4</v>
      </c>
      <c r="K14" t="str">
        <f t="shared" si="0"/>
        <v>lncreddebt</v>
      </c>
    </row>
    <row r="15" spans="1:11" x14ac:dyDescent="0.25">
      <c r="A15" s="2" t="s">
        <v>20</v>
      </c>
      <c r="B15" s="2"/>
      <c r="C15" s="2">
        <v>7.9368544922037598E-2</v>
      </c>
      <c r="D15" s="2">
        <v>0.76910884557656001</v>
      </c>
      <c r="E15">
        <v>6.5439676699799901E-2</v>
      </c>
      <c r="F15">
        <v>3.7067314773464803E-2</v>
      </c>
      <c r="G15">
        <v>-9.5797464605351206E-3</v>
      </c>
      <c r="H15">
        <v>9.5379473166602904E-2</v>
      </c>
      <c r="I15">
        <v>1.9567192190289299E-2</v>
      </c>
      <c r="J15">
        <v>2.05411885619592E-2</v>
      </c>
      <c r="K15" t="str">
        <f t="shared" si="0"/>
        <v/>
      </c>
    </row>
    <row r="16" spans="1:11" x14ac:dyDescent="0.25">
      <c r="A16" s="2" t="s">
        <v>21</v>
      </c>
      <c r="B16" s="2"/>
      <c r="C16" s="2">
        <v>-7.3763430209703995E-2</v>
      </c>
      <c r="D16" s="2">
        <v>-7.4839393880958505E-2</v>
      </c>
      <c r="E16">
        <v>3.0134058052524001E-2</v>
      </c>
      <c r="F16">
        <v>3.6766088604750502E-2</v>
      </c>
      <c r="G16">
        <v>-1.82078251663952E-2</v>
      </c>
      <c r="H16">
        <v>1.54646758789279E-2</v>
      </c>
      <c r="I16">
        <v>-4.2909819141754901E-2</v>
      </c>
      <c r="J16">
        <v>-5.5957333842534297E-3</v>
      </c>
      <c r="K16" t="str">
        <f t="shared" si="0"/>
        <v/>
      </c>
    </row>
    <row r="17" spans="1:11" x14ac:dyDescent="0.25">
      <c r="A17" s="3" t="s">
        <v>22</v>
      </c>
      <c r="B17" s="3" t="s">
        <v>41</v>
      </c>
      <c r="C17" s="3">
        <v>-6.3378248163742101E-2</v>
      </c>
      <c r="D17" s="3">
        <v>7.4630827866415802E-3</v>
      </c>
      <c r="E17" s="3">
        <v>0.93996041369271</v>
      </c>
      <c r="F17">
        <v>-1.2817245385156099E-2</v>
      </c>
      <c r="G17">
        <v>1.50958325260397E-2</v>
      </c>
      <c r="H17">
        <v>2.6957892306141099E-2</v>
      </c>
      <c r="I17">
        <v>-1.55749390141437E-2</v>
      </c>
      <c r="J17">
        <v>5.0564388823564101E-2</v>
      </c>
      <c r="K17" t="str">
        <f t="shared" si="0"/>
        <v>equipmon</v>
      </c>
    </row>
    <row r="18" spans="1:11" x14ac:dyDescent="0.25">
      <c r="A18" s="3" t="s">
        <v>23</v>
      </c>
      <c r="B18" s="3" t="s">
        <v>41</v>
      </c>
      <c r="C18" s="3">
        <v>0.22365621866444799</v>
      </c>
      <c r="D18" s="3">
        <v>2.52738392096158E-2</v>
      </c>
      <c r="E18" s="3">
        <v>0.894366907429473</v>
      </c>
      <c r="F18">
        <v>4.4424640995561699E-3</v>
      </c>
      <c r="G18">
        <v>1.13383635448248E-2</v>
      </c>
      <c r="H18">
        <v>3.9013115719415098E-2</v>
      </c>
      <c r="I18">
        <v>1.26241328372508E-2</v>
      </c>
      <c r="J18">
        <v>-5.8245025741612798E-2</v>
      </c>
      <c r="K18" t="str">
        <f t="shared" si="0"/>
        <v>equipten</v>
      </c>
    </row>
    <row r="19" spans="1:11" x14ac:dyDescent="0.25">
      <c r="A19" s="3" t="s">
        <v>24</v>
      </c>
      <c r="B19" s="3"/>
      <c r="C19" s="3">
        <v>-2.2464548533239599E-2</v>
      </c>
      <c r="D19" s="3">
        <v>8.7786355186262294E-2</v>
      </c>
      <c r="E19" s="3">
        <v>0.59664912967948902</v>
      </c>
      <c r="F19">
        <v>0.37647842528215902</v>
      </c>
      <c r="G19">
        <v>-2.6755444062658999E-4</v>
      </c>
      <c r="H19">
        <v>-2.3541446545523498E-2</v>
      </c>
      <c r="I19">
        <v>7.4022819928290698E-2</v>
      </c>
      <c r="J19">
        <v>3.1261102886563703E-2</v>
      </c>
      <c r="K19" t="str">
        <f t="shared" si="0"/>
        <v/>
      </c>
    </row>
    <row r="20" spans="1:11" x14ac:dyDescent="0.25">
      <c r="A20" s="3" t="s">
        <v>25</v>
      </c>
      <c r="B20" s="3"/>
      <c r="C20" s="3">
        <v>0.18118549597656999</v>
      </c>
      <c r="D20" s="3">
        <v>0.105725917594573</v>
      </c>
      <c r="E20" s="3">
        <v>0.55508566265107495</v>
      </c>
      <c r="F20">
        <v>0.35513631790539801</v>
      </c>
      <c r="G20">
        <v>2.1612675255195299E-3</v>
      </c>
      <c r="H20">
        <v>-1.9747894997446801E-2</v>
      </c>
      <c r="I20">
        <v>8.9377851800635497E-2</v>
      </c>
      <c r="J20">
        <v>-4.2270760200225098E-2</v>
      </c>
      <c r="K20" t="str">
        <f t="shared" si="0"/>
        <v/>
      </c>
    </row>
    <row r="21" spans="1:11" x14ac:dyDescent="0.25">
      <c r="A21" s="3" t="s">
        <v>26</v>
      </c>
      <c r="B21" s="3"/>
      <c r="C21" s="3">
        <v>-0.117250286994371</v>
      </c>
      <c r="D21" s="3">
        <v>0.15141346144925499</v>
      </c>
      <c r="E21" s="3">
        <v>0.45834091739135702</v>
      </c>
      <c r="F21">
        <v>-3.9712043880277902E-2</v>
      </c>
      <c r="G21">
        <v>2.74806049094273E-2</v>
      </c>
      <c r="H21">
        <v>-7.3803391437427396E-2</v>
      </c>
      <c r="I21">
        <v>-3.2270356026026202E-2</v>
      </c>
      <c r="J21">
        <v>5.6538597593299104E-3</v>
      </c>
      <c r="K21" t="str">
        <f t="shared" si="0"/>
        <v/>
      </c>
    </row>
    <row r="22" spans="1:11" x14ac:dyDescent="0.25">
      <c r="A22" s="4" t="s">
        <v>27</v>
      </c>
      <c r="B22" s="4" t="s">
        <v>41</v>
      </c>
      <c r="C22" s="4">
        <v>7.5378138916529697E-2</v>
      </c>
      <c r="D22" s="4">
        <v>8.2494612274692999E-2</v>
      </c>
      <c r="E22" s="4">
        <v>0.124537441716752</v>
      </c>
      <c r="F22" s="4">
        <v>0.97770622746495195</v>
      </c>
      <c r="G22">
        <v>-2.7534813810313499E-2</v>
      </c>
      <c r="H22">
        <v>-2.8297227591985299E-2</v>
      </c>
      <c r="I22">
        <v>9.4517057092869505E-2</v>
      </c>
      <c r="J22">
        <v>2.4679002478079699E-2</v>
      </c>
      <c r="K22" t="str">
        <f t="shared" si="0"/>
        <v>tollmon</v>
      </c>
    </row>
    <row r="23" spans="1:11" x14ac:dyDescent="0.25">
      <c r="A23" s="4" t="s">
        <v>28</v>
      </c>
      <c r="B23" s="4"/>
      <c r="C23" s="4">
        <v>0.334780461950479</v>
      </c>
      <c r="D23" s="4">
        <v>0.112595294866646</v>
      </c>
      <c r="E23" s="4">
        <v>0.10803518338637499</v>
      </c>
      <c r="F23" s="4">
        <v>0.83762619379152303</v>
      </c>
      <c r="G23">
        <v>-8.7762628243378705E-3</v>
      </c>
      <c r="H23">
        <v>-2.7506769684568399E-2</v>
      </c>
      <c r="I23">
        <v>0.12399048132145001</v>
      </c>
      <c r="J23">
        <v>-2.73475589161883E-2</v>
      </c>
      <c r="K23" t="str">
        <f t="shared" si="0"/>
        <v/>
      </c>
    </row>
    <row r="24" spans="1:11" x14ac:dyDescent="0.25">
      <c r="A24" s="7" t="s">
        <v>29</v>
      </c>
      <c r="B24" s="7" t="s">
        <v>41</v>
      </c>
      <c r="C24" s="7">
        <v>1.32385969101141E-2</v>
      </c>
      <c r="D24" s="7">
        <v>-8.8163542189113007E-3</v>
      </c>
      <c r="E24" s="7">
        <v>1.3697374548741001E-2</v>
      </c>
      <c r="F24" s="7">
        <v>2.9364171206660201E-2</v>
      </c>
      <c r="G24" s="7">
        <v>0.99670696881232201</v>
      </c>
      <c r="H24">
        <v>7.8575727560706594E-3</v>
      </c>
      <c r="I24">
        <v>1.47255167131461E-2</v>
      </c>
      <c r="J24">
        <v>4.8577382169319996E-3</v>
      </c>
      <c r="K24" t="str">
        <f t="shared" si="0"/>
        <v>pets</v>
      </c>
    </row>
    <row r="25" spans="1:11" x14ac:dyDescent="0.25">
      <c r="A25" s="7" t="s">
        <v>30</v>
      </c>
      <c r="B25" s="7" t="s">
        <v>41</v>
      </c>
      <c r="C25" s="7">
        <v>1.26669874144172E-2</v>
      </c>
      <c r="D25" s="7">
        <v>-1.649211493987E-2</v>
      </c>
      <c r="E25" s="7">
        <v>8.4822086163268296E-3</v>
      </c>
      <c r="F25" s="7">
        <v>3.40666667738138E-2</v>
      </c>
      <c r="G25" s="7">
        <v>0.89420129225850997</v>
      </c>
      <c r="H25">
        <v>8.6562351618980696E-3</v>
      </c>
      <c r="I25">
        <v>1.13655615008858E-2</v>
      </c>
      <c r="J25">
        <v>3.8070811626107199E-3</v>
      </c>
      <c r="K25" t="str">
        <f t="shared" si="0"/>
        <v>pets_freshfish</v>
      </c>
    </row>
    <row r="26" spans="1:11" x14ac:dyDescent="0.25">
      <c r="A26" s="7" t="s">
        <v>31</v>
      </c>
      <c r="B26" s="7"/>
      <c r="C26" s="7">
        <v>1.24751492346155E-2</v>
      </c>
      <c r="D26" s="7">
        <v>3.54209315193364E-4</v>
      </c>
      <c r="E26" s="7">
        <v>8.3478400866471708E-3</v>
      </c>
      <c r="F26" s="7">
        <v>-2.2867506631154E-2</v>
      </c>
      <c r="G26" s="7">
        <v>0.23962395423666599</v>
      </c>
      <c r="H26">
        <v>-1.47588758239929E-3</v>
      </c>
      <c r="I26">
        <v>-1.2587689703396399E-2</v>
      </c>
      <c r="J26">
        <v>2.76697182017481E-2</v>
      </c>
      <c r="K26" t="str">
        <f t="shared" si="0"/>
        <v/>
      </c>
    </row>
    <row r="27" spans="1:11" x14ac:dyDescent="0.25">
      <c r="A27" s="7" t="s">
        <v>32</v>
      </c>
      <c r="B27" s="7"/>
      <c r="C27" s="7">
        <v>1.64795536922724E-2</v>
      </c>
      <c r="D27" s="7">
        <v>7.6116330536609E-3</v>
      </c>
      <c r="E27" s="7">
        <v>8.4955342318305503E-3</v>
      </c>
      <c r="F27" s="7">
        <v>3.6819123585573699E-3</v>
      </c>
      <c r="G27" s="7">
        <v>0.20842369081874301</v>
      </c>
      <c r="H27">
        <v>-8.2774172267366108E-3</v>
      </c>
      <c r="I27">
        <v>1.9803298134954999E-2</v>
      </c>
      <c r="J27">
        <v>2.0550411004264199E-3</v>
      </c>
      <c r="K27" t="str">
        <f t="shared" si="0"/>
        <v/>
      </c>
    </row>
    <row r="28" spans="1:11" x14ac:dyDescent="0.25">
      <c r="A28" s="7" t="s">
        <v>33</v>
      </c>
      <c r="B28" s="7"/>
      <c r="C28" s="7">
        <v>1.08111399321827E-2</v>
      </c>
      <c r="D28" s="7">
        <v>5.8778214201830404E-3</v>
      </c>
      <c r="E28" s="7">
        <v>2.11050159191867E-2</v>
      </c>
      <c r="F28" s="7">
        <v>-6.6171659801134402E-4</v>
      </c>
      <c r="G28" s="7">
        <v>0.15665052339897301</v>
      </c>
      <c r="H28">
        <v>9.8868562991288895E-3</v>
      </c>
      <c r="I28">
        <v>4.5831343877667901E-4</v>
      </c>
      <c r="J28">
        <v>-1.3133178248769301E-2</v>
      </c>
      <c r="K28" t="str">
        <f t="shared" si="0"/>
        <v/>
      </c>
    </row>
    <row r="29" spans="1:11" x14ac:dyDescent="0.25">
      <c r="A29" s="7" t="s">
        <v>34</v>
      </c>
      <c r="B29" s="7"/>
      <c r="C29" s="7">
        <v>-1.4325035150596001E-2</v>
      </c>
      <c r="D29" s="7">
        <v>1.55426669519235E-3</v>
      </c>
      <c r="E29" s="7">
        <v>-1.8300653503927601E-2</v>
      </c>
      <c r="F29" s="7">
        <v>-4.9086724702258697E-3</v>
      </c>
      <c r="G29" s="7">
        <v>0.10426668550621</v>
      </c>
      <c r="H29">
        <v>-4.8985936581551898E-3</v>
      </c>
      <c r="I29">
        <v>-7.8595301667363695E-3</v>
      </c>
      <c r="J29">
        <v>-5.1486615317161899E-3</v>
      </c>
      <c r="K29" t="str">
        <f t="shared" si="0"/>
        <v/>
      </c>
    </row>
    <row r="30" spans="1:11" x14ac:dyDescent="0.25">
      <c r="A30" s="9" t="s">
        <v>35</v>
      </c>
      <c r="B30" s="9" t="s">
        <v>41</v>
      </c>
      <c r="C30" s="9">
        <v>-3.1002946607758299E-2</v>
      </c>
      <c r="D30" s="9">
        <v>0.55881735151904999</v>
      </c>
      <c r="E30" s="9">
        <v>-3.2877453132012097E-2</v>
      </c>
      <c r="F30" s="9">
        <v>-2.9504405466297401E-2</v>
      </c>
      <c r="G30" s="9">
        <v>-6.24563416936372E-4</v>
      </c>
      <c r="H30" s="9">
        <v>0.82449116031520597</v>
      </c>
      <c r="I30">
        <v>6.5601589651746103E-3</v>
      </c>
      <c r="J30">
        <v>9.6099753369378101E-4</v>
      </c>
      <c r="K30" t="str">
        <f t="shared" si="0"/>
        <v>debtinc</v>
      </c>
    </row>
    <row r="31" spans="1:11" x14ac:dyDescent="0.25">
      <c r="A31" s="5" t="s">
        <v>36</v>
      </c>
      <c r="B31" s="5" t="s">
        <v>41</v>
      </c>
      <c r="C31" s="5">
        <v>0.39828659651321302</v>
      </c>
      <c r="D31" s="5">
        <v>5.8473259762044899E-2</v>
      </c>
      <c r="E31" s="5">
        <v>6.9489551704122896E-2</v>
      </c>
      <c r="F31" s="5">
        <v>0.24673998072224601</v>
      </c>
      <c r="G31" s="5">
        <v>-1.24230573425067E-2</v>
      </c>
      <c r="H31" s="5">
        <v>5.8965410443331595E-4</v>
      </c>
      <c r="I31" s="5">
        <v>0.74651414404611605</v>
      </c>
      <c r="J31">
        <v>1.5217530702328501E-2</v>
      </c>
      <c r="K31" t="str">
        <f t="shared" si="0"/>
        <v>cardmon</v>
      </c>
    </row>
    <row r="32" spans="1:11" x14ac:dyDescent="0.25">
      <c r="A32" s="5" t="s">
        <v>37</v>
      </c>
      <c r="B32" s="5"/>
      <c r="C32" s="5">
        <v>0.687831196544193</v>
      </c>
      <c r="D32" s="5">
        <v>6.8860247050339399E-2</v>
      </c>
      <c r="E32" s="5">
        <v>3.98209481371063E-2</v>
      </c>
      <c r="F32" s="5">
        <v>0.13510738310734999</v>
      </c>
      <c r="G32" s="5">
        <v>2.82442956816726E-3</v>
      </c>
      <c r="H32" s="5">
        <v>1.0734385604491501E-3</v>
      </c>
      <c r="I32" s="5">
        <v>0.70512436254466804</v>
      </c>
      <c r="J32">
        <v>-1.1462598741308E-2</v>
      </c>
      <c r="K32" t="str">
        <f t="shared" si="0"/>
        <v/>
      </c>
    </row>
  </sheetData>
  <autoFilter ref="A2:K3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18" zoomScale="69" workbookViewId="0">
      <selection activeCell="K40" sqref="K40"/>
    </sheetView>
  </sheetViews>
  <sheetFormatPr defaultRowHeight="15" x14ac:dyDescent="0.25"/>
  <cols>
    <col min="1" max="1" width="25.5703125" customWidth="1"/>
    <col min="2" max="2" width="35" customWidth="1"/>
  </cols>
  <sheetData>
    <row r="1" spans="1:15" s="14" customFormat="1" x14ac:dyDescent="0.25">
      <c r="A1" s="14" t="s">
        <v>192</v>
      </c>
    </row>
    <row r="2" spans="1:15" x14ac:dyDescent="0.25">
      <c r="A2" t="s">
        <v>193</v>
      </c>
    </row>
    <row r="3" spans="1:15" ht="15.75" thickBot="1" x14ac:dyDescent="0.3">
      <c r="F3" t="s">
        <v>187</v>
      </c>
    </row>
    <row r="4" spans="1:15" x14ac:dyDescent="0.25">
      <c r="A4" s="21"/>
      <c r="B4" s="22"/>
      <c r="C4" s="22" t="s">
        <v>8</v>
      </c>
      <c r="D4" s="22" t="s">
        <v>9</v>
      </c>
      <c r="E4" s="22" t="s">
        <v>11</v>
      </c>
      <c r="F4" s="22" t="s">
        <v>15</v>
      </c>
      <c r="G4" s="22" t="s">
        <v>17</v>
      </c>
      <c r="H4" s="22" t="s">
        <v>19</v>
      </c>
      <c r="I4" s="22" t="s">
        <v>22</v>
      </c>
      <c r="J4" s="22" t="s">
        <v>23</v>
      </c>
      <c r="K4" s="22" t="s">
        <v>27</v>
      </c>
      <c r="L4" s="22" t="s">
        <v>29</v>
      </c>
      <c r="M4" s="22" t="s">
        <v>30</v>
      </c>
      <c r="N4" s="22" t="s">
        <v>35</v>
      </c>
      <c r="O4" s="23" t="s">
        <v>36</v>
      </c>
    </row>
    <row r="5" spans="1:15" x14ac:dyDescent="0.25">
      <c r="A5" s="24" t="s">
        <v>234</v>
      </c>
      <c r="B5" s="25" t="s">
        <v>235</v>
      </c>
      <c r="C5" s="33">
        <v>7.1806375034354594E-2</v>
      </c>
      <c r="D5" s="25">
        <v>6.0918723094265902E-2</v>
      </c>
      <c r="E5" s="25">
        <v>6.9973406724903001E-2</v>
      </c>
      <c r="F5" s="25">
        <v>0.27475339380191999</v>
      </c>
      <c r="G5" s="25">
        <v>0.39717867989259698</v>
      </c>
      <c r="H5" s="25">
        <v>0.250228322882808</v>
      </c>
      <c r="I5" s="25">
        <v>5.8539561421448297E-2</v>
      </c>
      <c r="J5" s="25">
        <v>7.5983130780789401E-2</v>
      </c>
      <c r="K5" s="25">
        <v>7.53449121305199E-2</v>
      </c>
      <c r="L5" s="25">
        <v>-4.2231965630935E-3</v>
      </c>
      <c r="M5" s="25">
        <v>-8.8869124823924301E-3</v>
      </c>
      <c r="N5" s="25">
        <v>1.4824667475690299E-2</v>
      </c>
      <c r="O5" s="34">
        <v>2.6961691368931499E-2</v>
      </c>
    </row>
    <row r="6" spans="1:15" x14ac:dyDescent="0.25">
      <c r="A6" s="24" t="s">
        <v>188</v>
      </c>
      <c r="B6" s="25" t="s">
        <v>236</v>
      </c>
      <c r="C6" s="25">
        <v>7.0792120697721894E-2</v>
      </c>
      <c r="D6" s="25">
        <v>5.9170888818682599E-2</v>
      </c>
      <c r="E6" s="25">
        <v>6.19136952748226E-2</v>
      </c>
      <c r="F6" s="25">
        <v>0.26323871913442898</v>
      </c>
      <c r="G6" s="33">
        <v>0.39808889936918301</v>
      </c>
      <c r="H6" s="25">
        <v>-3.53914268831361E-3</v>
      </c>
      <c r="I6" s="25">
        <v>6.67016668320351E-2</v>
      </c>
      <c r="J6" s="33">
        <v>7.9308228712133999E-2</v>
      </c>
      <c r="K6" s="33">
        <v>7.87565916447662E-2</v>
      </c>
      <c r="L6" s="25">
        <v>2.6630805339656698E-3</v>
      </c>
      <c r="M6" s="25">
        <v>-7.16960221681968E-3</v>
      </c>
      <c r="N6" s="25">
        <v>1.7524525012880401E-2</v>
      </c>
      <c r="O6" s="34">
        <v>2.0818020358925899E-2</v>
      </c>
    </row>
    <row r="7" spans="1:15" x14ac:dyDescent="0.25">
      <c r="A7" s="24" t="s">
        <v>237</v>
      </c>
      <c r="B7" s="25" t="s">
        <v>238</v>
      </c>
      <c r="C7" s="25">
        <v>7.1570301404989198E-2</v>
      </c>
      <c r="D7" s="33">
        <v>6.1186070235235299E-2</v>
      </c>
      <c r="E7" s="33">
        <v>7.2574521273042203E-2</v>
      </c>
      <c r="F7" s="25" t="s">
        <v>189</v>
      </c>
      <c r="G7" s="25">
        <v>0.39543310158216799</v>
      </c>
      <c r="H7" s="25" t="s">
        <v>189</v>
      </c>
      <c r="I7" s="25">
        <v>5.2587929062715401E-2</v>
      </c>
      <c r="J7" s="25">
        <v>6.8269659266626495E-2</v>
      </c>
      <c r="K7" s="25">
        <v>6.8011227455552895E-2</v>
      </c>
      <c r="L7" s="25">
        <v>-1.2345052455613599E-2</v>
      </c>
      <c r="M7" s="33">
        <v>-1.07643625220404E-2</v>
      </c>
      <c r="N7" s="25">
        <v>1.3262435812182199E-2</v>
      </c>
      <c r="O7" s="35">
        <v>2.9945332788998701E-2</v>
      </c>
    </row>
    <row r="8" spans="1:15" x14ac:dyDescent="0.25">
      <c r="A8" s="24" t="s">
        <v>190</v>
      </c>
      <c r="B8" s="25" t="s">
        <v>239</v>
      </c>
      <c r="C8" s="25">
        <v>5.6106175132634203E-2</v>
      </c>
      <c r="D8" s="25">
        <v>5.5258541433362098E-2</v>
      </c>
      <c r="E8" s="25">
        <v>7.3994485115614498E-3</v>
      </c>
      <c r="F8" s="33">
        <v>0.28721933753527401</v>
      </c>
      <c r="G8" s="25">
        <v>0.38570969551801498</v>
      </c>
      <c r="H8" s="33">
        <v>0.25767412786049898</v>
      </c>
      <c r="I8" s="33">
        <v>6.6989412285558006E-2</v>
      </c>
      <c r="J8" s="25" t="s">
        <v>189</v>
      </c>
      <c r="K8" s="25">
        <v>4.8686059408530498E-2</v>
      </c>
      <c r="L8" s="33">
        <v>1.18875808618131E-2</v>
      </c>
      <c r="M8" s="25">
        <v>-5.7806960680493796E-3</v>
      </c>
      <c r="N8" s="33">
        <v>2.5065312287923899E-2</v>
      </c>
      <c r="O8" s="34">
        <v>2.8738796488766202E-2</v>
      </c>
    </row>
    <row r="9" spans="1:15" x14ac:dyDescent="0.2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34"/>
    </row>
    <row r="10" spans="1:15" x14ac:dyDescent="0.25">
      <c r="A10" s="24" t="s">
        <v>191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4"/>
    </row>
    <row r="11" spans="1:15" x14ac:dyDescent="0.25">
      <c r="A11" s="24" t="s">
        <v>234</v>
      </c>
      <c r="B11" s="25"/>
      <c r="C11" s="25" t="s">
        <v>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34"/>
    </row>
    <row r="12" spans="1:15" x14ac:dyDescent="0.25">
      <c r="A12" s="24" t="s">
        <v>188</v>
      </c>
      <c r="B12" s="25"/>
      <c r="C12" s="25" t="s">
        <v>17</v>
      </c>
      <c r="D12" s="25" t="s">
        <v>23</v>
      </c>
      <c r="E12" s="25" t="s">
        <v>27</v>
      </c>
      <c r="F12" s="25"/>
      <c r="G12" s="25"/>
      <c r="H12" s="25"/>
      <c r="I12" s="25"/>
      <c r="J12" s="25"/>
      <c r="K12" s="25"/>
      <c r="L12" s="25"/>
      <c r="M12" s="25"/>
      <c r="N12" s="25"/>
      <c r="O12" s="34"/>
    </row>
    <row r="13" spans="1:15" x14ac:dyDescent="0.25">
      <c r="A13" s="24" t="s">
        <v>237</v>
      </c>
      <c r="B13" s="25"/>
      <c r="C13" s="25" t="s">
        <v>9</v>
      </c>
      <c r="D13" s="25" t="s">
        <v>11</v>
      </c>
      <c r="E13" s="25" t="s">
        <v>30</v>
      </c>
      <c r="F13" s="25" t="s">
        <v>36</v>
      </c>
      <c r="H13" s="25"/>
      <c r="I13" s="25"/>
      <c r="J13" s="25"/>
      <c r="K13" s="25"/>
      <c r="L13" s="25"/>
      <c r="M13" s="25"/>
      <c r="N13" s="25"/>
      <c r="O13" s="34"/>
    </row>
    <row r="14" spans="1:15" ht="15.75" thickBot="1" x14ac:dyDescent="0.3">
      <c r="A14" s="27" t="s">
        <v>190</v>
      </c>
      <c r="B14" s="28"/>
      <c r="C14" s="28" t="s">
        <v>15</v>
      </c>
      <c r="D14" s="28" t="s">
        <v>19</v>
      </c>
      <c r="E14" s="28" t="s">
        <v>22</v>
      </c>
      <c r="F14" s="28" t="s">
        <v>29</v>
      </c>
      <c r="G14" s="28" t="s">
        <v>35</v>
      </c>
      <c r="I14" s="28"/>
      <c r="J14" s="28"/>
      <c r="K14" s="28"/>
      <c r="L14" s="28"/>
      <c r="M14" s="28"/>
      <c r="N14" s="28"/>
      <c r="O14" s="36"/>
    </row>
    <row r="17" spans="1:19" x14ac:dyDescent="0.25">
      <c r="A17" t="s">
        <v>221</v>
      </c>
    </row>
    <row r="18" spans="1:19" ht="15.75" thickBot="1" x14ac:dyDescent="0.3"/>
    <row r="19" spans="1:19" ht="15.75" thickBot="1" x14ac:dyDescent="0.3">
      <c r="A19" t="s">
        <v>222</v>
      </c>
      <c r="E19" s="18" t="s">
        <v>223</v>
      </c>
      <c r="F19" s="19"/>
      <c r="G19" s="20"/>
    </row>
    <row r="20" spans="1:19" ht="15.75" thickBot="1" x14ac:dyDescent="0.3">
      <c r="A20" t="s">
        <v>224</v>
      </c>
    </row>
    <row r="21" spans="1:19" ht="15.75" thickBot="1" x14ac:dyDescent="0.3">
      <c r="A21" s="37" t="s">
        <v>225</v>
      </c>
      <c r="B21" s="38"/>
      <c r="C21" s="38"/>
      <c r="D21" s="38"/>
      <c r="E21" s="38"/>
      <c r="F21" s="38"/>
      <c r="G21" s="38"/>
      <c r="H21" s="39"/>
      <c r="L21" s="37" t="s">
        <v>240</v>
      </c>
      <c r="M21" s="38"/>
      <c r="N21" s="38"/>
      <c r="O21" s="38"/>
      <c r="P21" s="38"/>
      <c r="Q21" s="38"/>
      <c r="R21" s="38"/>
      <c r="S21" s="39"/>
    </row>
    <row r="48" ht="15.75" thickBot="1" x14ac:dyDescent="0.3"/>
    <row r="49" spans="1:9" ht="15.75" thickBot="1" x14ac:dyDescent="0.3">
      <c r="A49" s="30" t="s">
        <v>226</v>
      </c>
      <c r="B49" s="31"/>
      <c r="C49" s="31"/>
      <c r="D49" s="31"/>
      <c r="E49" s="31"/>
      <c r="F49" s="31"/>
      <c r="G49" s="31"/>
      <c r="H49" s="31"/>
      <c r="I49" s="32"/>
    </row>
  </sheetData>
  <mergeCells count="2">
    <mergeCell ref="A21:H21"/>
    <mergeCell ref="L21:S21"/>
  </mergeCells>
  <conditionalFormatting sqref="C5:C8">
    <cfRule type="top10" dxfId="13" priority="15" rank="1"/>
  </conditionalFormatting>
  <conditionalFormatting sqref="D5:D8">
    <cfRule type="top10" dxfId="12" priority="14" rank="1"/>
  </conditionalFormatting>
  <conditionalFormatting sqref="E5:E8">
    <cfRule type="top10" dxfId="11" priority="13" rank="1"/>
  </conditionalFormatting>
  <conditionalFormatting sqref="F5:F8">
    <cfRule type="top10" dxfId="10" priority="12" rank="1"/>
  </conditionalFormatting>
  <conditionalFormatting sqref="G4:G8">
    <cfRule type="top10" dxfId="9" priority="11" rank="1"/>
  </conditionalFormatting>
  <conditionalFormatting sqref="H4:H8">
    <cfRule type="top10" dxfId="8" priority="10" rank="1"/>
  </conditionalFormatting>
  <conditionalFormatting sqref="I4:I8">
    <cfRule type="top10" dxfId="7" priority="9" rank="1"/>
  </conditionalFormatting>
  <conditionalFormatting sqref="J5:J8">
    <cfRule type="top10" dxfId="6" priority="8" rank="1"/>
  </conditionalFormatting>
  <conditionalFormatting sqref="K5:K8">
    <cfRule type="top10" dxfId="5" priority="7" rank="1"/>
  </conditionalFormatting>
  <conditionalFormatting sqref="L5:L8">
    <cfRule type="top10" dxfId="4" priority="6" rank="1"/>
  </conditionalFormatting>
  <conditionalFormatting sqref="M4:M8">
    <cfRule type="top10" dxfId="3" priority="5" rank="1"/>
  </conditionalFormatting>
  <conditionalFormatting sqref="N5:N8">
    <cfRule type="top10" dxfId="2" priority="4" rank="1"/>
  </conditionalFormatting>
  <conditionalFormatting sqref="O5:O8">
    <cfRule type="top10" dxfId="1" priority="3" rank="1"/>
  </conditionalFormatting>
  <conditionalFormatting sqref="D16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" sqref="S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F1" workbookViewId="0">
      <selection activeCell="P1" sqref="P1"/>
    </sheetView>
  </sheetViews>
  <sheetFormatPr defaultRowHeight="15" x14ac:dyDescent="0.25"/>
  <cols>
    <col min="5" max="5" width="17" customWidth="1"/>
  </cols>
  <sheetData>
    <row r="1" spans="1:16" ht="15.75" thickBot="1" x14ac:dyDescent="0.3"/>
    <row r="2" spans="1:16" ht="15.75" thickBot="1" x14ac:dyDescent="0.3">
      <c r="B2" s="15" t="s">
        <v>196</v>
      </c>
      <c r="C2" s="16"/>
      <c r="D2" s="16"/>
      <c r="E2" s="17"/>
      <c r="P2" t="s">
        <v>227</v>
      </c>
    </row>
    <row r="3" spans="1:16" x14ac:dyDescent="0.25">
      <c r="B3" t="s">
        <v>194</v>
      </c>
      <c r="C3" t="s">
        <v>195</v>
      </c>
      <c r="D3" t="s">
        <v>200</v>
      </c>
      <c r="E3" t="s">
        <v>201</v>
      </c>
    </row>
    <row r="4" spans="1:16" x14ac:dyDescent="0.25">
      <c r="A4">
        <v>1</v>
      </c>
      <c r="B4">
        <v>10</v>
      </c>
      <c r="C4">
        <v>336</v>
      </c>
      <c r="D4">
        <v>770.01780639033495</v>
      </c>
      <c r="E4">
        <v>826.44428571428602</v>
      </c>
    </row>
    <row r="5" spans="1:16" x14ac:dyDescent="0.25">
      <c r="A5">
        <v>2</v>
      </c>
      <c r="B5">
        <v>9</v>
      </c>
      <c r="C5">
        <v>335</v>
      </c>
      <c r="D5">
        <v>613.71250803642999</v>
      </c>
      <c r="E5">
        <v>647.78594925373102</v>
      </c>
    </row>
    <row r="6" spans="1:16" x14ac:dyDescent="0.25">
      <c r="A6">
        <v>3</v>
      </c>
      <c r="B6">
        <v>8</v>
      </c>
      <c r="C6">
        <v>336</v>
      </c>
      <c r="D6">
        <v>532.32579749560796</v>
      </c>
      <c r="E6">
        <v>555.39061607142901</v>
      </c>
    </row>
    <row r="7" spans="1:16" x14ac:dyDescent="0.25">
      <c r="A7">
        <v>4</v>
      </c>
      <c r="B7">
        <v>7</v>
      </c>
      <c r="C7">
        <v>335</v>
      </c>
      <c r="D7">
        <v>474.41944256733098</v>
      </c>
      <c r="E7">
        <v>506.68595522388102</v>
      </c>
      <c r="P7" t="s">
        <v>229</v>
      </c>
    </row>
    <row r="8" spans="1:16" x14ac:dyDescent="0.25">
      <c r="A8">
        <v>5</v>
      </c>
      <c r="B8">
        <v>6</v>
      </c>
      <c r="C8">
        <v>336</v>
      </c>
      <c r="D8">
        <v>426.17029949690499</v>
      </c>
      <c r="E8">
        <v>446.92524107142901</v>
      </c>
    </row>
    <row r="9" spans="1:16" x14ac:dyDescent="0.25">
      <c r="A9">
        <v>6</v>
      </c>
      <c r="B9">
        <v>5</v>
      </c>
      <c r="C9">
        <v>335</v>
      </c>
      <c r="D9">
        <v>387.570644918433</v>
      </c>
      <c r="E9">
        <v>422.12376119403001</v>
      </c>
    </row>
    <row r="10" spans="1:16" x14ac:dyDescent="0.25">
      <c r="A10">
        <v>7</v>
      </c>
      <c r="B10">
        <v>4</v>
      </c>
      <c r="C10">
        <v>335</v>
      </c>
      <c r="D10">
        <v>353.17265965317199</v>
      </c>
      <c r="E10">
        <v>368.87991492537299</v>
      </c>
    </row>
    <row r="11" spans="1:16" x14ac:dyDescent="0.25">
      <c r="A11">
        <v>8</v>
      </c>
      <c r="B11">
        <v>3</v>
      </c>
      <c r="C11">
        <v>336</v>
      </c>
      <c r="D11">
        <v>321.49725224450901</v>
      </c>
      <c r="E11">
        <v>349.48810416666601</v>
      </c>
    </row>
    <row r="12" spans="1:16" x14ac:dyDescent="0.25">
      <c r="A12">
        <v>9</v>
      </c>
      <c r="B12">
        <v>2</v>
      </c>
      <c r="C12">
        <v>335</v>
      </c>
      <c r="D12">
        <v>287.43082466916201</v>
      </c>
      <c r="E12">
        <v>319.96036865671601</v>
      </c>
    </row>
    <row r="13" spans="1:16" x14ac:dyDescent="0.25">
      <c r="A13">
        <v>10</v>
      </c>
      <c r="B13">
        <v>1</v>
      </c>
      <c r="C13">
        <v>336</v>
      </c>
      <c r="D13">
        <v>245.52689202087399</v>
      </c>
      <c r="E13">
        <v>275.16014136904801</v>
      </c>
    </row>
    <row r="15" spans="1:16" ht="15.75" thickBot="1" x14ac:dyDescent="0.3"/>
    <row r="16" spans="1:16" ht="15.75" thickBot="1" x14ac:dyDescent="0.3">
      <c r="B16" s="15" t="s">
        <v>199</v>
      </c>
      <c r="C16" s="16"/>
      <c r="D16" s="16"/>
      <c r="E16" s="17"/>
    </row>
    <row r="17" spans="1:16" x14ac:dyDescent="0.25">
      <c r="B17" t="s">
        <v>194</v>
      </c>
      <c r="C17" t="s">
        <v>195</v>
      </c>
      <c r="D17" t="s">
        <v>197</v>
      </c>
      <c r="E17" t="s">
        <v>198</v>
      </c>
    </row>
    <row r="18" spans="1:16" x14ac:dyDescent="0.25">
      <c r="A18">
        <v>1</v>
      </c>
      <c r="B18">
        <v>10</v>
      </c>
      <c r="C18">
        <v>150</v>
      </c>
      <c r="D18">
        <v>771.51284653663697</v>
      </c>
      <c r="E18">
        <v>794.64047666666704</v>
      </c>
      <c r="P18" t="s">
        <v>228</v>
      </c>
    </row>
    <row r="19" spans="1:16" x14ac:dyDescent="0.25">
      <c r="A19">
        <v>2</v>
      </c>
      <c r="B19">
        <v>9</v>
      </c>
      <c r="C19">
        <v>150</v>
      </c>
      <c r="D19">
        <v>608.76110058437496</v>
      </c>
      <c r="E19">
        <v>676.67223666666598</v>
      </c>
    </row>
    <row r="20" spans="1:16" x14ac:dyDescent="0.25">
      <c r="A20">
        <v>3</v>
      </c>
      <c r="B20">
        <v>8</v>
      </c>
      <c r="C20">
        <v>150</v>
      </c>
      <c r="D20">
        <v>527.93265467692504</v>
      </c>
      <c r="E20">
        <v>560.67766666666705</v>
      </c>
    </row>
    <row r="21" spans="1:16" x14ac:dyDescent="0.25">
      <c r="A21">
        <v>4</v>
      </c>
      <c r="B21">
        <v>7</v>
      </c>
      <c r="C21">
        <v>150</v>
      </c>
      <c r="D21">
        <v>475.06938693954902</v>
      </c>
      <c r="E21">
        <v>510.35593666666603</v>
      </c>
    </row>
    <row r="22" spans="1:16" x14ac:dyDescent="0.25">
      <c r="A22">
        <v>5</v>
      </c>
      <c r="B22">
        <v>6</v>
      </c>
      <c r="C22">
        <v>150</v>
      </c>
      <c r="D22">
        <v>430.771897313181</v>
      </c>
      <c r="E22">
        <v>485.61366666666697</v>
      </c>
    </row>
    <row r="23" spans="1:16" x14ac:dyDescent="0.25">
      <c r="A23">
        <v>6</v>
      </c>
      <c r="B23">
        <v>5</v>
      </c>
      <c r="C23">
        <v>149</v>
      </c>
      <c r="D23">
        <v>387.77900559562602</v>
      </c>
      <c r="E23">
        <v>417.862348993289</v>
      </c>
      <c r="P23" t="s">
        <v>229</v>
      </c>
    </row>
    <row r="24" spans="1:16" x14ac:dyDescent="0.25">
      <c r="A24">
        <v>7</v>
      </c>
      <c r="B24">
        <v>4</v>
      </c>
      <c r="C24">
        <v>150</v>
      </c>
      <c r="D24">
        <v>349.22541338162199</v>
      </c>
      <c r="E24">
        <v>403.88014666666697</v>
      </c>
    </row>
    <row r="25" spans="1:16" x14ac:dyDescent="0.25">
      <c r="A25">
        <v>8</v>
      </c>
      <c r="B25">
        <v>3</v>
      </c>
      <c r="C25">
        <v>150</v>
      </c>
      <c r="D25">
        <v>317.93415955302498</v>
      </c>
      <c r="E25">
        <v>344.04491999999999</v>
      </c>
    </row>
    <row r="26" spans="1:16" x14ac:dyDescent="0.25">
      <c r="A26">
        <v>9</v>
      </c>
      <c r="B26">
        <v>2</v>
      </c>
      <c r="C26">
        <v>150</v>
      </c>
      <c r="D26">
        <v>286.71428315748301</v>
      </c>
      <c r="E26">
        <v>325.33854333333301</v>
      </c>
    </row>
    <row r="27" spans="1:16" x14ac:dyDescent="0.25">
      <c r="A27">
        <v>10</v>
      </c>
      <c r="B27">
        <v>1</v>
      </c>
      <c r="C27">
        <v>150</v>
      </c>
      <c r="D27">
        <v>245.226842039725</v>
      </c>
      <c r="E27">
        <v>258.88804333333297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"/>
    </sheetView>
  </sheetViews>
  <sheetFormatPr defaultRowHeight="15" x14ac:dyDescent="0.25"/>
  <cols>
    <col min="2" max="2" width="29.140625" customWidth="1"/>
    <col min="4" max="4" width="48.7109375" customWidth="1"/>
  </cols>
  <sheetData>
    <row r="1" spans="1:4" ht="15.75" thickBot="1" x14ac:dyDescent="0.3">
      <c r="A1" s="37" t="s">
        <v>219</v>
      </c>
      <c r="B1" s="38"/>
      <c r="C1" s="38"/>
      <c r="D1" s="39"/>
    </row>
    <row r="2" spans="1:4" ht="15.75" thickBot="1" x14ac:dyDescent="0.3"/>
    <row r="3" spans="1:4" x14ac:dyDescent="0.25">
      <c r="A3" s="21"/>
      <c r="B3" s="22" t="s">
        <v>218</v>
      </c>
      <c r="C3" s="22" t="s">
        <v>217</v>
      </c>
      <c r="D3" s="23" t="s">
        <v>220</v>
      </c>
    </row>
    <row r="4" spans="1:4" x14ac:dyDescent="0.25">
      <c r="A4" s="24" t="s">
        <v>209</v>
      </c>
      <c r="B4" s="25">
        <v>-2.6628581974952499</v>
      </c>
      <c r="C4" s="25">
        <f t="shared" ref="C4:C22" si="0">ABS(B4)</f>
        <v>2.6628581974952499</v>
      </c>
      <c r="D4" s="26">
        <f>C4/SUM($C$4:$C$22)</f>
        <v>0.2883276958531647</v>
      </c>
    </row>
    <row r="5" spans="1:4" x14ac:dyDescent="0.25">
      <c r="A5" s="24" t="s">
        <v>211</v>
      </c>
      <c r="B5" s="25">
        <v>-1.23268480373753</v>
      </c>
      <c r="C5" s="25">
        <f t="shared" si="0"/>
        <v>1.23268480373753</v>
      </c>
      <c r="D5" s="26">
        <f t="shared" ref="D5:D22" si="1">C5/SUM($C$4:$C$22)</f>
        <v>0.1334720600252641</v>
      </c>
    </row>
    <row r="6" spans="1:4" x14ac:dyDescent="0.25">
      <c r="A6" s="24" t="s">
        <v>208</v>
      </c>
      <c r="B6" s="25">
        <v>-1.19624934703773</v>
      </c>
      <c r="C6" s="25">
        <f t="shared" si="0"/>
        <v>1.19624934703773</v>
      </c>
      <c r="D6" s="26">
        <f t="shared" si="1"/>
        <v>0.12952691894058574</v>
      </c>
    </row>
    <row r="7" spans="1:4" x14ac:dyDescent="0.25">
      <c r="A7" s="24" t="s">
        <v>213</v>
      </c>
      <c r="B7" s="25">
        <v>-0.91830799719715905</v>
      </c>
      <c r="C7" s="25">
        <f t="shared" si="0"/>
        <v>0.91830799719715905</v>
      </c>
      <c r="D7" s="26">
        <f t="shared" si="1"/>
        <v>9.9432117400935549E-2</v>
      </c>
    </row>
    <row r="8" spans="1:4" x14ac:dyDescent="0.25">
      <c r="A8" s="24" t="s">
        <v>212</v>
      </c>
      <c r="B8" s="25">
        <v>-0.79703302709247403</v>
      </c>
      <c r="C8" s="25">
        <f t="shared" si="0"/>
        <v>0.79703302709247403</v>
      </c>
      <c r="D8" s="26">
        <f t="shared" si="1"/>
        <v>8.6300763757006613E-2</v>
      </c>
    </row>
    <row r="9" spans="1:4" x14ac:dyDescent="0.25">
      <c r="A9" s="24" t="s">
        <v>139</v>
      </c>
      <c r="B9" s="25">
        <v>-0.68059642484862204</v>
      </c>
      <c r="C9" s="25">
        <f t="shared" si="0"/>
        <v>0.68059642484862204</v>
      </c>
      <c r="D9" s="26">
        <f t="shared" si="1"/>
        <v>7.3693296611546222E-2</v>
      </c>
    </row>
    <row r="10" spans="1:4" x14ac:dyDescent="0.25">
      <c r="A10" s="24" t="s">
        <v>17</v>
      </c>
      <c r="B10" s="25">
        <v>0.66396801770952296</v>
      </c>
      <c r="C10" s="25">
        <f t="shared" si="0"/>
        <v>0.66396801770952296</v>
      </c>
      <c r="D10" s="26">
        <f t="shared" si="1"/>
        <v>7.1892813836821487E-2</v>
      </c>
    </row>
    <row r="11" spans="1:4" x14ac:dyDescent="0.25">
      <c r="A11" s="24" t="s">
        <v>210</v>
      </c>
      <c r="B11" s="25">
        <v>-0.41377729562568699</v>
      </c>
      <c r="C11" s="25">
        <f t="shared" si="0"/>
        <v>0.41377729562568699</v>
      </c>
      <c r="D11" s="26">
        <f t="shared" si="1"/>
        <v>4.4802781596229142E-2</v>
      </c>
    </row>
    <row r="12" spans="1:4" x14ac:dyDescent="0.25">
      <c r="A12" s="24" t="s">
        <v>214</v>
      </c>
      <c r="B12" s="25">
        <v>-0.23998789417968999</v>
      </c>
      <c r="C12" s="25">
        <f t="shared" si="0"/>
        <v>0.23998789417968999</v>
      </c>
      <c r="D12" s="26">
        <f>C12/SUM($C$4:$C$22)</f>
        <v>2.5985295284055982E-2</v>
      </c>
    </row>
    <row r="13" spans="1:4" x14ac:dyDescent="0.25">
      <c r="A13" s="24" t="s">
        <v>205</v>
      </c>
      <c r="B13" s="25">
        <v>7.2994449453429297E-2</v>
      </c>
      <c r="C13" s="25">
        <f t="shared" si="0"/>
        <v>7.2994449453429297E-2</v>
      </c>
      <c r="D13" s="26">
        <f t="shared" si="1"/>
        <v>7.9036583475508588E-3</v>
      </c>
    </row>
    <row r="14" spans="1:4" x14ac:dyDescent="0.25">
      <c r="A14" s="24" t="s">
        <v>216</v>
      </c>
      <c r="B14" s="25">
        <v>6.0686493963206897E-2</v>
      </c>
      <c r="C14" s="25">
        <f t="shared" si="0"/>
        <v>6.0686493963206897E-2</v>
      </c>
      <c r="D14" s="26">
        <f t="shared" si="1"/>
        <v>6.5709833855505731E-3</v>
      </c>
    </row>
    <row r="15" spans="1:4" x14ac:dyDescent="0.25">
      <c r="A15" s="24" t="s">
        <v>203</v>
      </c>
      <c r="B15" s="25">
        <v>-5.8658142962741897E-2</v>
      </c>
      <c r="C15" s="25">
        <f t="shared" si="0"/>
        <v>5.8658142962741897E-2</v>
      </c>
      <c r="D15" s="26">
        <f t="shared" si="1"/>
        <v>6.3513585587777321E-3</v>
      </c>
    </row>
    <row r="16" spans="1:4" x14ac:dyDescent="0.25">
      <c r="A16" s="24" t="s">
        <v>19</v>
      </c>
      <c r="B16" s="25">
        <v>5.35633586001735E-2</v>
      </c>
      <c r="C16" s="25">
        <f t="shared" si="0"/>
        <v>5.35633586001735E-2</v>
      </c>
      <c r="D16" s="26">
        <f t="shared" si="1"/>
        <v>5.7997079160548755E-3</v>
      </c>
    </row>
    <row r="17" spans="1:4" x14ac:dyDescent="0.25">
      <c r="A17" s="24" t="s">
        <v>202</v>
      </c>
      <c r="B17" s="25">
        <v>-4.6295960272633302E-2</v>
      </c>
      <c r="C17" s="25">
        <f t="shared" si="0"/>
        <v>4.6295960272633302E-2</v>
      </c>
      <c r="D17" s="26">
        <f t="shared" si="1"/>
        <v>5.0128120097697477E-3</v>
      </c>
    </row>
    <row r="18" spans="1:4" x14ac:dyDescent="0.25">
      <c r="A18" s="24" t="s">
        <v>204</v>
      </c>
      <c r="B18" s="25">
        <v>4.5486179143554101E-2</v>
      </c>
      <c r="C18" s="25">
        <f t="shared" si="0"/>
        <v>4.5486179143554101E-2</v>
      </c>
      <c r="D18" s="26">
        <f t="shared" si="1"/>
        <v>4.9251309130773288E-3</v>
      </c>
    </row>
    <row r="19" spans="1:4" x14ac:dyDescent="0.25">
      <c r="A19" s="24" t="s">
        <v>206</v>
      </c>
      <c r="B19" s="25">
        <v>-3.1377823251283202E-2</v>
      </c>
      <c r="C19" s="25">
        <f t="shared" si="0"/>
        <v>3.1377823251283202E-2</v>
      </c>
      <c r="D19" s="26">
        <f t="shared" si="1"/>
        <v>3.3975130509916992E-3</v>
      </c>
    </row>
    <row r="20" spans="1:4" x14ac:dyDescent="0.25">
      <c r="A20" s="24" t="s">
        <v>207</v>
      </c>
      <c r="B20" s="25">
        <v>-3.1258181858478999E-2</v>
      </c>
      <c r="C20" s="25">
        <f t="shared" si="0"/>
        <v>3.1258181858478999E-2</v>
      </c>
      <c r="D20" s="26">
        <f t="shared" si="1"/>
        <v>3.3845585770552549E-3</v>
      </c>
    </row>
    <row r="21" spans="1:4" x14ac:dyDescent="0.25">
      <c r="A21" s="24" t="s">
        <v>215</v>
      </c>
      <c r="B21" s="25">
        <v>-2.2253973283965799E-2</v>
      </c>
      <c r="C21" s="25">
        <f t="shared" si="0"/>
        <v>2.2253973283965799E-2</v>
      </c>
      <c r="D21" s="26">
        <f t="shared" si="1"/>
        <v>2.4096051553098856E-3</v>
      </c>
    </row>
    <row r="22" spans="1:4" ht="15.75" thickBot="1" x14ac:dyDescent="0.3">
      <c r="A22" s="27" t="s">
        <v>36</v>
      </c>
      <c r="B22" s="28">
        <v>-7.4893545820856099E-3</v>
      </c>
      <c r="C22" s="28">
        <f t="shared" si="0"/>
        <v>7.4893545820856099E-3</v>
      </c>
      <c r="D22" s="29">
        <f t="shared" si="1"/>
        <v>8.1092878025245925E-4</v>
      </c>
    </row>
  </sheetData>
  <sortState ref="A3:C21">
    <sortCondition descending="1" ref="C3:C21"/>
  </sortState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statistics</vt:lpstr>
      <vt:lpstr>continuos var summary stats</vt:lpstr>
      <vt:lpstr>Categ_var_stats</vt:lpstr>
      <vt:lpstr>8 factor solution</vt:lpstr>
      <vt:lpstr>Finalise factor solution</vt:lpstr>
      <vt:lpstr>Necessary transformation</vt:lpstr>
      <vt:lpstr>Model summary</vt:lpstr>
      <vt:lpstr>Decile analysis</vt:lpstr>
      <vt:lpstr>Prioritizing the factors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mandaogade</dc:creator>
  <cp:lastModifiedBy>SAMEER</cp:lastModifiedBy>
  <dcterms:created xsi:type="dcterms:W3CDTF">2018-11-22T07:05:39Z</dcterms:created>
  <dcterms:modified xsi:type="dcterms:W3CDTF">2018-11-24T06:35:49Z</dcterms:modified>
</cp:coreProperties>
</file>