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areer\R Analytics\Data science Case studies\Logistics regression 4\"/>
    </mc:Choice>
  </mc:AlternateContent>
  <bookViews>
    <workbookView xWindow="0" yWindow="0" windowWidth="20490" windowHeight="6525" firstSheet="1" activeTab="3"/>
  </bookViews>
  <sheets>
    <sheet name="Outlier-sheet" sheetId="8" r:id="rId1"/>
    <sheet name="Feature selection" sheetId="7" r:id="rId2"/>
    <sheet name="factor analysis" sheetId="9" r:id="rId3"/>
    <sheet name="Deciling and Rank ordering" sheetId="1" r:id="rId4"/>
    <sheet name="Accuracy metrics" sheetId="2" r:id="rId5"/>
    <sheet name="Cut-off selection" sheetId="3" r:id="rId6"/>
    <sheet name="Variable Importance" sheetId="4" r:id="rId7"/>
    <sheet name="Reference---&gt;&gt;" sheetId="6" r:id="rId8"/>
    <sheet name="Offer to customers" sheetId="5" r:id="rId9"/>
  </sheets>
  <calcPr calcId="162913"/>
</workbook>
</file>

<file path=xl/calcChain.xml><?xml version="1.0" encoding="utf-8"?>
<calcChain xmlns="http://schemas.openxmlformats.org/spreadsheetml/2006/main">
  <c r="B20" i="4" l="1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7" i="1" l="1"/>
  <c r="I20" i="1" s="1"/>
  <c r="F27" i="1"/>
  <c r="H18" i="1" s="1"/>
  <c r="G12" i="1"/>
  <c r="I5" i="1" s="1"/>
  <c r="F12" i="1"/>
  <c r="H3" i="1" s="1"/>
  <c r="H10" i="1" l="1"/>
  <c r="H6" i="1"/>
  <c r="I2" i="1"/>
  <c r="K2" i="1" s="1"/>
  <c r="I8" i="1"/>
  <c r="I4" i="1"/>
  <c r="K4" i="1" s="1"/>
  <c r="K5" i="1" s="1"/>
  <c r="H25" i="1"/>
  <c r="H21" i="1"/>
  <c r="I17" i="1"/>
  <c r="K17" i="1" s="1"/>
  <c r="I23" i="1"/>
  <c r="I19" i="1"/>
  <c r="H20" i="1"/>
  <c r="I22" i="1"/>
  <c r="H2" i="1"/>
  <c r="J2" i="1" s="1"/>
  <c r="Q2" i="1" s="1"/>
  <c r="H8" i="1"/>
  <c r="H4" i="1"/>
  <c r="I10" i="1"/>
  <c r="I6" i="1"/>
  <c r="H17" i="1"/>
  <c r="J17" i="1" s="1"/>
  <c r="Q17" i="1" s="1"/>
  <c r="H23" i="1"/>
  <c r="H19" i="1"/>
  <c r="I25" i="1"/>
  <c r="I21" i="1"/>
  <c r="H9" i="1"/>
  <c r="H5" i="1"/>
  <c r="I11" i="1"/>
  <c r="I7" i="1"/>
  <c r="I3" i="1"/>
  <c r="K3" i="1" s="1"/>
  <c r="H24" i="1"/>
  <c r="I26" i="1"/>
  <c r="I18" i="1"/>
  <c r="H11" i="1"/>
  <c r="H7" i="1"/>
  <c r="I9" i="1"/>
  <c r="H26" i="1"/>
  <c r="H22" i="1"/>
  <c r="I24" i="1"/>
  <c r="K18" i="1" l="1"/>
  <c r="L17" i="1"/>
  <c r="L2" i="1"/>
  <c r="J3" i="1"/>
  <c r="Q3" i="1" s="1"/>
  <c r="K6" i="1"/>
  <c r="K7" i="1"/>
  <c r="J18" i="1"/>
  <c r="Q18" i="1" s="1"/>
  <c r="J4" i="1" l="1"/>
  <c r="L18" i="1"/>
  <c r="K19" i="1"/>
  <c r="L3" i="1"/>
  <c r="J19" i="1"/>
  <c r="K8" i="1"/>
  <c r="L19" i="1" l="1"/>
  <c r="K20" i="1"/>
  <c r="K9" i="1"/>
  <c r="Q19" i="1"/>
  <c r="J20" i="1"/>
  <c r="Q4" i="1"/>
  <c r="L4" i="1"/>
  <c r="J5" i="1"/>
  <c r="K10" i="1" l="1"/>
  <c r="Q20" i="1"/>
  <c r="J21" i="1"/>
  <c r="K21" i="1"/>
  <c r="L20" i="1"/>
  <c r="Q5" i="1"/>
  <c r="L5" i="1"/>
  <c r="J6" i="1"/>
  <c r="Q21" i="1" l="1"/>
  <c r="J22" i="1"/>
  <c r="Q6" i="1"/>
  <c r="J7" i="1"/>
  <c r="L6" i="1"/>
  <c r="K22" i="1"/>
  <c r="L21" i="1"/>
  <c r="K11" i="1"/>
  <c r="J8" i="1" l="1"/>
  <c r="Q7" i="1"/>
  <c r="L7" i="1"/>
  <c r="K23" i="1"/>
  <c r="L22" i="1"/>
  <c r="J23" i="1"/>
  <c r="Q22" i="1"/>
  <c r="K24" i="1" l="1"/>
  <c r="L23" i="1"/>
  <c r="J24" i="1"/>
  <c r="Q23" i="1"/>
  <c r="J9" i="1"/>
  <c r="Q8" i="1"/>
  <c r="L8" i="1"/>
  <c r="J25" i="1" l="1"/>
  <c r="Q24" i="1"/>
  <c r="J10" i="1"/>
  <c r="Q9" i="1"/>
  <c r="L9" i="1"/>
  <c r="K25" i="1"/>
  <c r="L24" i="1"/>
  <c r="J11" i="1" l="1"/>
  <c r="Q10" i="1"/>
  <c r="L10" i="1"/>
  <c r="K26" i="1"/>
  <c r="L26" i="1" s="1"/>
  <c r="L25" i="1"/>
  <c r="J26" i="1"/>
  <c r="Q26" i="1" s="1"/>
  <c r="Q25" i="1"/>
  <c r="Q11" i="1" l="1"/>
  <c r="L11" i="1"/>
</calcChain>
</file>

<file path=xl/sharedStrings.xml><?xml version="1.0" encoding="utf-8"?>
<sst xmlns="http://schemas.openxmlformats.org/spreadsheetml/2006/main" count="244" uniqueCount="185">
  <si>
    <t>decile</t>
  </si>
  <si>
    <t>total_cnt</t>
  </si>
  <si>
    <t>min_prob</t>
  </si>
  <si>
    <t>max_prob</t>
  </si>
  <si>
    <t>churn_cnt</t>
  </si>
  <si>
    <t>non_churn_cnt</t>
  </si>
  <si>
    <t>churn_rate</t>
  </si>
  <si>
    <t>non_churn_rate</t>
  </si>
  <si>
    <t>cum_churn</t>
  </si>
  <si>
    <t>cum_non_churn</t>
  </si>
  <si>
    <t>ks</t>
  </si>
  <si>
    <t>RandomModel</t>
  </si>
  <si>
    <t>Lift</t>
  </si>
  <si>
    <t>Baseline</t>
  </si>
  <si>
    <t>KS=17</t>
  </si>
  <si>
    <t>Hosmer Lemeshow -Goodness of fit test</t>
  </si>
  <si>
    <t>threshold</t>
  </si>
  <si>
    <t>sensitivity_</t>
  </si>
  <si>
    <t>specificity_</t>
  </si>
  <si>
    <t>sum</t>
  </si>
  <si>
    <t>Threshold</t>
  </si>
  <si>
    <t>Sensitivity_</t>
  </si>
  <si>
    <t>Specificity_</t>
  </si>
  <si>
    <t>Cut-off is selected on the basis of specificity and senitivity so that trade off can be maintained</t>
  </si>
  <si>
    <t>Cut-off--&gt; 0.50</t>
  </si>
  <si>
    <t>Sensitivity---&gt;</t>
  </si>
  <si>
    <t>Specificity---&gt;</t>
  </si>
  <si>
    <t>Gain Chart</t>
  </si>
  <si>
    <t>Overall</t>
  </si>
  <si>
    <t>Percent contribution</t>
  </si>
  <si>
    <t>sqrt_EQPDAYS</t>
  </si>
  <si>
    <t>OVERAGE</t>
  </si>
  <si>
    <t>CHANGEM</t>
  </si>
  <si>
    <t>REFURB1</t>
  </si>
  <si>
    <t>CREDITDE1</t>
  </si>
  <si>
    <t>inv_INCALLS</t>
  </si>
  <si>
    <t>inv_UNIQSUBS</t>
  </si>
  <si>
    <t>sq_AGE1</t>
  </si>
  <si>
    <t>inv_MOU</t>
  </si>
  <si>
    <t>MAILRES1</t>
  </si>
  <si>
    <t>RECCHRGE</t>
  </si>
  <si>
    <t>WEBCAP1</t>
  </si>
  <si>
    <t>CREDITC1</t>
  </si>
  <si>
    <t>PRIZMUB1</t>
  </si>
  <si>
    <t>MARRYUN1</t>
  </si>
  <si>
    <t>PRIZMRUR1</t>
  </si>
  <si>
    <t>inv_CUSTCARE</t>
  </si>
  <si>
    <t>sqrt_MODELS</t>
  </si>
  <si>
    <t>Offers made to customers to encourage them to remain in cell2cell</t>
  </si>
  <si>
    <t>Customers are divided into 4 segments depending on the probability of churn</t>
  </si>
  <si>
    <t>Segment 4 are the very high value customers which are very less prone to churn.</t>
  </si>
  <si>
    <t>Segment 3 are high value customers less valuable than segment 1 because they are little bit at  risk of churn.</t>
  </si>
  <si>
    <t>Segment 2 are not too good customers they are prone to churn</t>
  </si>
  <si>
    <t>Segment 1 are bad customers which are more likely to churn</t>
  </si>
  <si>
    <t>Segment 1</t>
  </si>
  <si>
    <t>Characteristics</t>
  </si>
  <si>
    <t>More likely to churn</t>
  </si>
  <si>
    <t>The customer in this segment receives services from a very long time</t>
  </si>
  <si>
    <t>Recurring charges of this segment is very less</t>
  </si>
  <si>
    <t>Average minute of over usage is highest among all segments</t>
  </si>
  <si>
    <t>Very less customers have web capabilities</t>
  </si>
  <si>
    <t>Offers</t>
  </si>
  <si>
    <t>Mean monthly minute of usage is one of the important driver in the model.</t>
  </si>
  <si>
    <t>So to encourage the customers we can offer them talktime offer like combo packs etc</t>
  </si>
  <si>
    <t>In this segment mean monthly minute of use is less and very few customers have web capabilities as compared to other segments</t>
  </si>
  <si>
    <t>Most of the customers in this segment prefer old phone so instead of internet plans we can more concentrate on talktime plans</t>
  </si>
  <si>
    <t>We can give offers on paid services so that they can use it because recurring charge is very less for this segment</t>
  </si>
  <si>
    <t>Segment 2</t>
  </si>
  <si>
    <t>likely to churn</t>
  </si>
  <si>
    <t>Minute of use(MOU) is less</t>
  </si>
  <si>
    <t>Average minute of over usage is less than segment 1</t>
  </si>
  <si>
    <t>More than average number of customers have web capabilities</t>
  </si>
  <si>
    <t>This segment have comparatively larger recurring charge than segmnet 1</t>
  </si>
  <si>
    <t>This customers have less MOU and also some of them have web capabilities so we can offer them internet plans</t>
  </si>
  <si>
    <t xml:space="preserve">to increase the usage of services </t>
  </si>
  <si>
    <t>Also to face the competitiveness from other telecom service provider, there is a need to reduce base charge on talktime</t>
  </si>
  <si>
    <t>Segment 3</t>
  </si>
  <si>
    <t>Less likely to churn</t>
  </si>
  <si>
    <t>Minute  of use is high as compare to segment 1 and segment 2</t>
  </si>
  <si>
    <t>Average minute of over usage is less than segment 1 and segment 2.</t>
  </si>
  <si>
    <t>All most all the customer in this segment have web capabilities in their handset.</t>
  </si>
  <si>
    <t>Recurring charge is high for the customer in segment 3.</t>
  </si>
  <si>
    <t xml:space="preserve">The customer in this segment has made more  customer care calls compare to segment 1 and segment 2 </t>
  </si>
  <si>
    <t xml:space="preserve">    </t>
  </si>
  <si>
    <t>Recuring charge implies how much customer is using paid service, so the ccustomer in this segment are</t>
  </si>
  <si>
    <t>using paid service comparatively more than segment 1 and segment 2, so to retain the customer there is a need</t>
  </si>
  <si>
    <t xml:space="preserve">to revisit in the talktime and internet plan with other competitors. Morever the customer in this segment are not very </t>
  </si>
  <si>
    <t>old service users so retaining them is one of the difficult task so we can rollout new free internet plan so that we can attract</t>
  </si>
  <si>
    <t>this new customer and engage them in usage of services for long time.</t>
  </si>
  <si>
    <t>Segment 4</t>
  </si>
  <si>
    <t>Very less likely to churn</t>
  </si>
  <si>
    <t>Minute of usage is highest comapred to other segments</t>
  </si>
  <si>
    <t>Average minute of overage usage is less</t>
  </si>
  <si>
    <t>Recurring charge is highet among all the segments it indicates the customer is using more paid services.</t>
  </si>
  <si>
    <t>The customers are more engaged in customer services and also made more customer care calls</t>
  </si>
  <si>
    <t>The customer in this segment is using paid services more compare to other segments because recurring service is high</t>
  </si>
  <si>
    <t xml:space="preserve">Also the customers are more valuable because their probability of churning is very less, so to engage this customer in the </t>
  </si>
  <si>
    <t>services we can rollout special plans only for them and sometimes bonus talktime and internet data.</t>
  </si>
  <si>
    <t>Also to compete with other telecom users specific new internet plan must be rolled out at lower base rate so that retaining</t>
  </si>
  <si>
    <t>high value customer will be easy</t>
  </si>
  <si>
    <t>To check whether the offers are working or not we can again run the model on selected feature and then do decile analysis which is done in previous(Reference---&gt;) sheet</t>
  </si>
  <si>
    <t>to track how much the probaility of churning is decreased when some changes in the offer and plan has been made.</t>
  </si>
  <si>
    <t>Avg_MOU</t>
  </si>
  <si>
    <t>Total_Income_per_decile</t>
  </si>
  <si>
    <t>Avg_Recurring_charge</t>
  </si>
  <si>
    <t>Avg_cust_care_call</t>
  </si>
  <si>
    <t>Avg_Month_service</t>
  </si>
  <si>
    <t>Avg_over_minute_use</t>
  </si>
  <si>
    <t>Avg_no_of_unique_subscription</t>
  </si>
  <si>
    <t>Avg_Eqp_days</t>
  </si>
  <si>
    <t>webCap_Per</t>
  </si>
  <si>
    <t>Married_per</t>
  </si>
  <si>
    <t>New_Phone_user_per</t>
  </si>
  <si>
    <t>CREDIT_B</t>
  </si>
  <si>
    <t>CREDIT_C</t>
  </si>
  <si>
    <t>Segment 1 contains  around 9800 customers which are most valuable to company</t>
  </si>
  <si>
    <t>Segment 2 contain around 23000 customers which are valuable to company</t>
  </si>
  <si>
    <t xml:space="preserve"> contains around 33000 customers who are at risk of churn</t>
  </si>
  <si>
    <t>Contains around 5000 customers</t>
  </si>
  <si>
    <t>Feature Selection</t>
  </si>
  <si>
    <t xml:space="preserve"> To get the significant variable/feature/driver for prediction various techniques has been implemented</t>
  </si>
  <si>
    <t>At initial stage ANOVA is used to get statistically significant continuous variable</t>
  </si>
  <si>
    <t>and Chi-square test is used to get statistically significant categorical variable</t>
  </si>
  <si>
    <t xml:space="preserve">Neccesary transformation (log ,sqrt,inv,sq) has been implemented on each continuous variable and decided which transformation </t>
  </si>
  <si>
    <t xml:space="preserve">are in same factor </t>
  </si>
  <si>
    <t>At the end the variable which have high multicollinearity are removed.</t>
  </si>
  <si>
    <t xml:space="preserve">Further factor analysis technique has been implemented on continuous variable and the result is used to reduce the continous variable which </t>
  </si>
  <si>
    <t>be the best fit.</t>
  </si>
  <si>
    <t>After  that step aic is performed to get the most significant variables</t>
  </si>
  <si>
    <t>n</t>
  </si>
  <si>
    <t>nmiss</t>
  </si>
  <si>
    <t>outlier_flag.95%</t>
  </si>
  <si>
    <t>mean</t>
  </si>
  <si>
    <t>stdev</t>
  </si>
  <si>
    <t>min</t>
  </si>
  <si>
    <t>p1.1%</t>
  </si>
  <si>
    <t>p5.5%</t>
  </si>
  <si>
    <t>p10.10%</t>
  </si>
  <si>
    <t>q1.25%</t>
  </si>
  <si>
    <t>q2.50%</t>
  </si>
  <si>
    <t>q3.75%</t>
  </si>
  <si>
    <t>p90.90%</t>
  </si>
  <si>
    <t>p95.95%</t>
  </si>
  <si>
    <t>p99.99%</t>
  </si>
  <si>
    <t>max</t>
  </si>
  <si>
    <t>UC.95%</t>
  </si>
  <si>
    <t>LC.5%</t>
  </si>
  <si>
    <t>REVENUE</t>
  </si>
  <si>
    <t>MOU</t>
  </si>
  <si>
    <t>DIRECTAS</t>
  </si>
  <si>
    <t>ROAM</t>
  </si>
  <si>
    <t>CHANGER</t>
  </si>
  <si>
    <t>DROPVCE</t>
  </si>
  <si>
    <t>BLCKVCE</t>
  </si>
  <si>
    <t>UNANSVCE</t>
  </si>
  <si>
    <t>CUSTCARE</t>
  </si>
  <si>
    <t>THREEWAY</t>
  </si>
  <si>
    <t>MOUREC</t>
  </si>
  <si>
    <t>OUTCALLS</t>
  </si>
  <si>
    <t>INCALLS</t>
  </si>
  <si>
    <t>PEAKVCE</t>
  </si>
  <si>
    <t>OPEAKVCE</t>
  </si>
  <si>
    <t>DROPBLK</t>
  </si>
  <si>
    <t>CALLWAIT</t>
  </si>
  <si>
    <t>MONTHS</t>
  </si>
  <si>
    <t>UNIQSUBS</t>
  </si>
  <si>
    <t>ACTVSUBS</t>
  </si>
  <si>
    <t>PHONES</t>
  </si>
  <si>
    <t>MODELS</t>
  </si>
  <si>
    <t>EQPDAYS</t>
  </si>
  <si>
    <t>AGE1</t>
  </si>
  <si>
    <t>AGE2</t>
  </si>
  <si>
    <t>REFER</t>
  </si>
  <si>
    <t>INCOME</t>
  </si>
  <si>
    <t>CREDITAD</t>
  </si>
  <si>
    <t>SETPRC</t>
  </si>
  <si>
    <t>Concordance--&gt;62 (approx)</t>
  </si>
  <si>
    <t>ML1</t>
  </si>
  <si>
    <t>ML4</t>
  </si>
  <si>
    <t>ML5</t>
  </si>
  <si>
    <t>ML6</t>
  </si>
  <si>
    <t>ML7</t>
  </si>
  <si>
    <t>ML2</t>
  </si>
  <si>
    <t>ML8</t>
  </si>
  <si>
    <t>ML3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</si>
</sst>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5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0" fillId="0" borderId="13" xfId="0" applyBorder="1"/>
    <xf numFmtId="10" fontId="0" fillId="0" borderId="13" xfId="1" applyNumberFormat="1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10" fontId="0" fillId="0" borderId="0" xfId="1" applyNumberFormat="1" applyFont="1" applyBorder="1"/>
    <xf numFmtId="10" fontId="0" fillId="0" borderId="20" xfId="1" applyNumberFormat="1" applyFont="1" applyBorder="1"/>
    <xf numFmtId="0" fontId="16" fillId="33" borderId="0" xfId="0" applyFont="1" applyFill="1"/>
    <xf numFmtId="0" fontId="16" fillId="0" borderId="0" xfId="0" applyFont="1"/>
    <xf numFmtId="0" fontId="18" fillId="0" borderId="0" xfId="0" applyFont="1"/>
    <xf numFmtId="11" fontId="0" fillId="0" borderId="0" xfId="0" applyNumberFormat="1"/>
    <xf numFmtId="0" fontId="0" fillId="33" borderId="0" xfId="0" applyFill="1"/>
    <xf numFmtId="0" fontId="0" fillId="33" borderId="13" xfId="0" applyFill="1" applyBorder="1"/>
    <xf numFmtId="11" fontId="0" fillId="0" borderId="13" xfId="0" applyNumberFormat="1" applyBorder="1"/>
    <xf numFmtId="0" fontId="19" fillId="0" borderId="13" xfId="0" applyFont="1" applyBorder="1"/>
    <xf numFmtId="0" fontId="18" fillId="0" borderId="13" xfId="0" applyFont="1" applyBorder="1"/>
    <xf numFmtId="9" fontId="0" fillId="0" borderId="0" xfId="1" applyFont="1"/>
    <xf numFmtId="0" fontId="16" fillId="33" borderId="13" xfId="0" applyFont="1" applyFill="1" applyBorder="1"/>
    <xf numFmtId="9" fontId="0" fillId="0" borderId="13" xfId="1" applyFont="1" applyBorder="1"/>
    <xf numFmtId="0" fontId="0" fillId="34" borderId="19" xfId="0" applyFill="1" applyBorder="1"/>
    <xf numFmtId="0" fontId="0" fillId="34" borderId="20" xfId="0" applyFill="1" applyBorder="1"/>
    <xf numFmtId="0" fontId="0" fillId="34" borderId="21" xfId="0" applyFill="1" applyBorder="1"/>
    <xf numFmtId="0" fontId="0" fillId="35" borderId="16" xfId="0" applyFill="1" applyBorder="1"/>
    <xf numFmtId="0" fontId="0" fillId="35" borderId="18" xfId="0" applyFill="1" applyBorder="1"/>
    <xf numFmtId="0" fontId="0" fillId="35" borderId="17" xfId="0" applyFill="1" applyBorder="1"/>
    <xf numFmtId="0" fontId="0" fillId="35" borderId="0" xfId="0" applyFill="1" applyBorder="1"/>
    <xf numFmtId="0" fontId="16" fillId="35" borderId="0" xfId="0" applyFont="1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6" borderId="17" xfId="0" applyFill="1" applyBorder="1"/>
    <xf numFmtId="0" fontId="0" fillId="36" borderId="0" xfId="0" applyFill="1" applyBorder="1"/>
    <xf numFmtId="0" fontId="0" fillId="36" borderId="18" xfId="0" applyFill="1" applyBorder="1"/>
    <xf numFmtId="0" fontId="0" fillId="37" borderId="16" xfId="0" applyFill="1" applyBorder="1"/>
    <xf numFmtId="0" fontId="0" fillId="37" borderId="18" xfId="0" applyFill="1" applyBorder="1"/>
    <xf numFmtId="0" fontId="0" fillId="37" borderId="17" xfId="0" applyFill="1" applyBorder="1"/>
    <xf numFmtId="0" fontId="0" fillId="37" borderId="0" xfId="0" applyFill="1" applyBorder="1"/>
    <xf numFmtId="0" fontId="0" fillId="37" borderId="21" xfId="0" applyFill="1" applyBorder="1"/>
    <xf numFmtId="0" fontId="0" fillId="0" borderId="0" xfId="0" applyFill="1" applyBorder="1"/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12" xfId="0" applyFont="1" applyFill="1" applyBorder="1"/>
    <xf numFmtId="0" fontId="16" fillId="38" borderId="14" xfId="0" applyFont="1" applyFill="1" applyBorder="1" applyAlignment="1">
      <alignment horizontal="center"/>
    </xf>
    <xf numFmtId="0" fontId="16" fillId="38" borderId="15" xfId="0" applyFont="1" applyFill="1" applyBorder="1" applyAlignment="1">
      <alignment horizontal="center"/>
    </xf>
    <xf numFmtId="0" fontId="16" fillId="38" borderId="16" xfId="0" applyFont="1" applyFill="1" applyBorder="1" applyAlignment="1">
      <alignment horizontal="center"/>
    </xf>
    <xf numFmtId="0" fontId="16" fillId="38" borderId="19" xfId="0" applyFont="1" applyFill="1" applyBorder="1" applyAlignment="1">
      <alignment horizontal="center"/>
    </xf>
    <xf numFmtId="0" fontId="16" fillId="38" borderId="20" xfId="0" applyFont="1" applyFill="1" applyBorder="1" applyAlignment="1">
      <alignment horizontal="center"/>
    </xf>
    <xf numFmtId="0" fontId="16" fillId="38" borderId="21" xfId="0" applyFont="1" applyFill="1" applyBorder="1" applyAlignment="1">
      <alignment horizontal="center"/>
    </xf>
    <xf numFmtId="0" fontId="0" fillId="39" borderId="14" xfId="0" applyFill="1" applyBorder="1" applyAlignment="1">
      <alignment horizontal="center"/>
    </xf>
    <xf numFmtId="0" fontId="0" fillId="39" borderId="15" xfId="0" applyFill="1" applyBorder="1" applyAlignment="1">
      <alignment horizontal="center"/>
    </xf>
    <xf numFmtId="0" fontId="0" fillId="39" borderId="16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39" borderId="21" xfId="0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0" fontId="16" fillId="40" borderId="11" xfId="0" applyFont="1" applyFill="1" applyBorder="1" applyAlignment="1">
      <alignment horizontal="center"/>
    </xf>
    <xf numFmtId="0" fontId="16" fillId="40" borderId="12" xfId="0" applyFont="1" applyFill="1" applyBorder="1" applyAlignment="1">
      <alignment horizontal="center"/>
    </xf>
    <xf numFmtId="0" fontId="16" fillId="41" borderId="14" xfId="0" applyFont="1" applyFill="1" applyBorder="1" applyAlignment="1">
      <alignment horizontal="center"/>
    </xf>
    <xf numFmtId="0" fontId="16" fillId="41" borderId="15" xfId="0" applyFont="1" applyFill="1" applyBorder="1" applyAlignment="1">
      <alignment horizontal="center"/>
    </xf>
    <xf numFmtId="0" fontId="16" fillId="41" borderId="16" xfId="0" applyFont="1" applyFill="1" applyBorder="1" applyAlignment="1">
      <alignment horizontal="center"/>
    </xf>
    <xf numFmtId="0" fontId="16" fillId="41" borderId="19" xfId="0" applyFont="1" applyFill="1" applyBorder="1" applyAlignment="1">
      <alignment horizontal="center"/>
    </xf>
    <xf numFmtId="0" fontId="16" fillId="41" borderId="20" xfId="0" applyFont="1" applyFill="1" applyBorder="1" applyAlignment="1">
      <alignment horizontal="center"/>
    </xf>
    <xf numFmtId="0" fontId="16" fillId="41" borderId="21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0" fillId="33" borderId="0" xfId="0" applyFont="1" applyFill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  <xf numFmtId="0" fontId="22" fillId="34" borderId="15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18" xfId="0" applyFont="1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18" fillId="35" borderId="14" xfId="0" applyFont="1" applyFill="1" applyBorder="1" applyAlignment="1">
      <alignment horizontal="center"/>
    </xf>
    <xf numFmtId="0" fontId="18" fillId="35" borderId="15" xfId="0" applyFont="1" applyFill="1" applyBorder="1" applyAlignment="1">
      <alignment horizontal="center"/>
    </xf>
    <xf numFmtId="0" fontId="16" fillId="35" borderId="17" xfId="0" applyFont="1" applyFill="1" applyBorder="1" applyAlignment="1">
      <alignment horizontal="center"/>
    </xf>
    <xf numFmtId="0" fontId="16" fillId="35" borderId="0" xfId="0" applyFont="1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6" borderId="18" xfId="0" applyFill="1" applyBorder="1" applyAlignment="1">
      <alignment horizontal="center"/>
    </xf>
    <xf numFmtId="0" fontId="18" fillId="36" borderId="14" xfId="0" applyFont="1" applyFill="1" applyBorder="1" applyAlignment="1">
      <alignment horizontal="center"/>
    </xf>
    <xf numFmtId="0" fontId="18" fillId="36" borderId="15" xfId="0" applyFont="1" applyFill="1" applyBorder="1" applyAlignment="1">
      <alignment horizontal="center"/>
    </xf>
    <xf numFmtId="0" fontId="18" fillId="36" borderId="16" xfId="0" applyFont="1" applyFill="1" applyBorder="1" applyAlignment="1">
      <alignment horizontal="center"/>
    </xf>
    <xf numFmtId="0" fontId="16" fillId="36" borderId="17" xfId="0" applyFont="1" applyFill="1" applyBorder="1" applyAlignment="1">
      <alignment horizontal="center"/>
    </xf>
    <xf numFmtId="0" fontId="16" fillId="36" borderId="0" xfId="0" applyFont="1" applyFill="1" applyBorder="1" applyAlignment="1">
      <alignment horizontal="center"/>
    </xf>
    <xf numFmtId="0" fontId="16" fillId="36" borderId="18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0" fontId="16" fillId="37" borderId="0" xfId="0" applyFont="1" applyFill="1" applyBorder="1" applyAlignment="1">
      <alignment horizontal="center"/>
    </xf>
    <xf numFmtId="0" fontId="0" fillId="36" borderId="19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21" xfId="0" applyFill="1" applyBorder="1" applyAlignment="1">
      <alignment horizontal="center"/>
    </xf>
    <xf numFmtId="0" fontId="18" fillId="37" borderId="14" xfId="0" applyFont="1" applyFill="1" applyBorder="1" applyAlignment="1">
      <alignment horizontal="center"/>
    </xf>
    <xf numFmtId="0" fontId="18" fillId="37" borderId="15" xfId="0" applyFont="1" applyFill="1" applyBorder="1" applyAlignment="1">
      <alignment horizontal="center"/>
    </xf>
    <xf numFmtId="0" fontId="0" fillId="37" borderId="17" xfId="0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16" fillId="42" borderId="0" xfId="0" applyFont="1" applyFill="1"/>
    <xf numFmtId="0" fontId="0" fillId="42" borderId="0" xfId="0" applyFill="1"/>
    <xf numFmtId="0" fontId="16" fillId="41" borderId="0" xfId="0" applyFont="1" applyFill="1"/>
    <xf numFmtId="0" fontId="0" fillId="41" borderId="0" xfId="0" applyFill="1"/>
    <xf numFmtId="0" fontId="0" fillId="43" borderId="0" xfId="0" applyFill="1"/>
    <xf numFmtId="0" fontId="16" fillId="43" borderId="0" xfId="0" applyFont="1" applyFill="1"/>
    <xf numFmtId="0" fontId="0" fillId="44" borderId="0" xfId="0" applyFill="1"/>
    <xf numFmtId="0" fontId="16" fillId="44" borderId="0" xfId="0" applyFont="1" applyFill="1"/>
    <xf numFmtId="0" fontId="16" fillId="45" borderId="0" xfId="0" applyFont="1" applyFill="1"/>
    <xf numFmtId="0" fontId="0" fillId="45" borderId="0" xfId="0" applyFill="1"/>
    <xf numFmtId="0" fontId="16" fillId="46" borderId="0" xfId="0" applyFont="1" applyFill="1"/>
    <xf numFmtId="0" fontId="0" fillId="46" borderId="0" xfId="0" applyFill="1"/>
    <xf numFmtId="0" fontId="0" fillId="47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'Deciling and Rank ordering'!$A$2:$A$11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5-4022-9315-E38C3FCB0396}"/>
            </c:ext>
          </c:extLst>
        </c:ser>
        <c:ser>
          <c:idx val="1"/>
          <c:order val="1"/>
          <c:tx>
            <c:v>Train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'Deciling and Rank ordering'!$J$2:$J$11</c:f>
              <c:numCache>
                <c:formatCode>0.00%</c:formatCode>
                <c:ptCount val="10"/>
                <c:pt idx="0">
                  <c:v>0.12975</c:v>
                </c:pt>
                <c:pt idx="1">
                  <c:v>0.25070000000000003</c:v>
                </c:pt>
                <c:pt idx="2">
                  <c:v>0.36475000000000002</c:v>
                </c:pt>
                <c:pt idx="3">
                  <c:v>0.47475000000000001</c:v>
                </c:pt>
                <c:pt idx="4">
                  <c:v>0.58004999999999995</c:v>
                </c:pt>
                <c:pt idx="5">
                  <c:v>0.67945</c:v>
                </c:pt>
                <c:pt idx="6">
                  <c:v>0.77254999999999996</c:v>
                </c:pt>
                <c:pt idx="7">
                  <c:v>0.85834999999999995</c:v>
                </c:pt>
                <c:pt idx="8">
                  <c:v>0.93714999999999993</c:v>
                </c:pt>
                <c:pt idx="9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5-4022-9315-E38C3FCB0396}"/>
            </c:ext>
          </c:extLst>
        </c:ser>
        <c:ser>
          <c:idx val="2"/>
          <c:order val="2"/>
          <c:tx>
            <c:v>Test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'Deciling and Rank ordering'!$J$17:$J$26</c:f>
              <c:numCache>
                <c:formatCode>0.00%</c:formatCode>
                <c:ptCount val="10"/>
                <c:pt idx="0">
                  <c:v>0.16420361247947454</c:v>
                </c:pt>
                <c:pt idx="1">
                  <c:v>0.31362889983579639</c:v>
                </c:pt>
                <c:pt idx="2">
                  <c:v>0.44499178981937604</c:v>
                </c:pt>
                <c:pt idx="3">
                  <c:v>0.56650246305418717</c:v>
                </c:pt>
                <c:pt idx="4">
                  <c:v>0.65845648604269291</c:v>
                </c:pt>
                <c:pt idx="5">
                  <c:v>0.74712643678160917</c:v>
                </c:pt>
                <c:pt idx="6">
                  <c:v>0.82101806239737274</c:v>
                </c:pt>
                <c:pt idx="7">
                  <c:v>0.89326765188834156</c:v>
                </c:pt>
                <c:pt idx="8">
                  <c:v>0.95730706075533667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5-4022-9315-E38C3FCB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493183"/>
        <c:axId val="997489439"/>
      </c:lineChart>
      <c:catAx>
        <c:axId val="99749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89439"/>
        <c:crosses val="autoZero"/>
        <c:auto val="1"/>
        <c:lblAlgn val="ctr"/>
        <c:lblOffset val="100"/>
        <c:noMultiLvlLbl val="0"/>
      </c:catAx>
      <c:valAx>
        <c:axId val="9974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9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Churn</a:t>
            </a:r>
            <a:r>
              <a:rPr lang="en-IN" baseline="0"/>
              <a:t> rate-Train and test comparision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99399506879821"/>
          <c:y val="7.407407407407407E-2"/>
          <c:w val="0.80789489382009061"/>
          <c:h val="0.79382259378854581"/>
        </c:manualLayout>
      </c:layout>
      <c:barChart>
        <c:barDir val="col"/>
        <c:grouping val="clustered"/>
        <c:varyColors val="0"/>
        <c:ser>
          <c:idx val="0"/>
          <c:order val="0"/>
          <c:tx>
            <c:v>Train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'Deciling and Rank ordering'!$B$17:$B$26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'Deciling and Rank ordering'!$H$2:$H$11</c:f>
              <c:numCache>
                <c:formatCode>0.00%</c:formatCode>
                <c:ptCount val="10"/>
                <c:pt idx="0">
                  <c:v>0.12975</c:v>
                </c:pt>
                <c:pt idx="1">
                  <c:v>0.12095</c:v>
                </c:pt>
                <c:pt idx="2">
                  <c:v>0.11405</c:v>
                </c:pt>
                <c:pt idx="3">
                  <c:v>0.11</c:v>
                </c:pt>
                <c:pt idx="4">
                  <c:v>0.1053</c:v>
                </c:pt>
                <c:pt idx="5">
                  <c:v>9.9400000000000002E-2</c:v>
                </c:pt>
                <c:pt idx="6">
                  <c:v>9.3100000000000002E-2</c:v>
                </c:pt>
                <c:pt idx="7">
                  <c:v>8.5800000000000001E-2</c:v>
                </c:pt>
                <c:pt idx="8">
                  <c:v>7.8799999999999995E-2</c:v>
                </c:pt>
                <c:pt idx="9">
                  <c:v>6.2850000000000003E-2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1-415F-A473-A693DF05D8E9}"/>
            </c:ext>
          </c:extLst>
        </c:ser>
        <c:ser>
          <c:idx val="1"/>
          <c:order val="1"/>
          <c:tx>
            <c:v>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'Deciling and Rank ordering'!$B$17:$B$26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'Deciling and Rank ordering'!$H$17:$H$26</c:f>
              <c:numCache>
                <c:formatCode>0.00%</c:formatCode>
                <c:ptCount val="10"/>
                <c:pt idx="0">
                  <c:v>0.16420361247947454</c:v>
                </c:pt>
                <c:pt idx="1">
                  <c:v>0.14942528735632185</c:v>
                </c:pt>
                <c:pt idx="2">
                  <c:v>0.13136288998357964</c:v>
                </c:pt>
                <c:pt idx="3">
                  <c:v>0.12151067323481117</c:v>
                </c:pt>
                <c:pt idx="4">
                  <c:v>9.1954022988505746E-2</c:v>
                </c:pt>
                <c:pt idx="5">
                  <c:v>8.8669950738916259E-2</c:v>
                </c:pt>
                <c:pt idx="6">
                  <c:v>7.3891625615763554E-2</c:v>
                </c:pt>
                <c:pt idx="7">
                  <c:v>7.2249589490968796E-2</c:v>
                </c:pt>
                <c:pt idx="8">
                  <c:v>6.4039408866995079E-2</c:v>
                </c:pt>
                <c:pt idx="9">
                  <c:v>4.2692939244663386E-2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1-415F-A473-A693DF05D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493839"/>
        <c:axId val="1004500495"/>
      </c:barChart>
      <c:catAx>
        <c:axId val="100449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Decile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00495"/>
        <c:crosses val="autoZero"/>
        <c:auto val="1"/>
        <c:lblAlgn val="ctr"/>
        <c:lblOffset val="100"/>
        <c:noMultiLvlLbl val="0"/>
      </c:catAx>
      <c:valAx>
        <c:axId val="100450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Churn</a:t>
                </a:r>
                <a:r>
                  <a:rPr lang="en-IN" b="1" baseline="0"/>
                  <a:t> rate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27</xdr:row>
      <xdr:rowOff>23812</xdr:rowOff>
    </xdr:from>
    <xdr:to>
      <xdr:col>5</xdr:col>
      <xdr:colOff>838200</xdr:colOff>
      <xdr:row>41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247651</xdr:colOff>
      <xdr:row>27</xdr:row>
      <xdr:rowOff>57150</xdr:rowOff>
    </xdr:from>
    <xdr:to>
      <xdr:col>11</xdr:col>
      <xdr:colOff>57151</xdr:colOff>
      <xdr:row>43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333105</xdr:colOff>
      <xdr:row>18</xdr:row>
      <xdr:rowOff>190045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161905" cy="36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18</xdr:col>
      <xdr:colOff>332648</xdr:colOff>
      <xdr:row>28</xdr:row>
      <xdr:rowOff>170756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819048" cy="55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</xdr:row>
      <xdr:rowOff>0</xdr:rowOff>
    </xdr:from>
    <xdr:to>
      <xdr:col>18</xdr:col>
      <xdr:colOff>456457</xdr:colOff>
      <xdr:row>34</xdr:row>
      <xdr:rowOff>18929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5524500"/>
          <a:ext cx="5942857" cy="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8</xdr:col>
      <xdr:colOff>227962</xdr:colOff>
      <xdr:row>30</xdr:row>
      <xdr:rowOff>133214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762500"/>
          <a:ext cx="5104762" cy="10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13</xdr:col>
      <xdr:colOff>447314</xdr:colOff>
      <xdr:row>53</xdr:row>
      <xdr:rowOff>37690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6905625"/>
          <a:ext cx="2885714" cy="3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C1" sqref="C1"/>
    </sheetView>
  </sheetViews>
  <sheetFormatPr defaultRowHeight="15" x14ac:dyDescent="0.25"/>
  <sheetData>
    <row r="1" spans="1:19" x14ac:dyDescent="0.25">
      <c r="A1" s="26"/>
      <c r="B1" s="26" t="s">
        <v>129</v>
      </c>
      <c r="C1" s="26" t="s">
        <v>130</v>
      </c>
      <c r="D1" s="26" t="s">
        <v>131</v>
      </c>
      <c r="E1" s="26" t="s">
        <v>132</v>
      </c>
      <c r="F1" s="26" t="s">
        <v>133</v>
      </c>
      <c r="G1" s="26" t="s">
        <v>134</v>
      </c>
      <c r="H1" s="26" t="s">
        <v>135</v>
      </c>
      <c r="I1" s="26" t="s">
        <v>136</v>
      </c>
      <c r="J1" s="26" t="s">
        <v>137</v>
      </c>
      <c r="K1" s="26" t="s">
        <v>138</v>
      </c>
      <c r="L1" s="26" t="s">
        <v>139</v>
      </c>
      <c r="M1" s="26" t="s">
        <v>140</v>
      </c>
      <c r="N1" s="26" t="s">
        <v>141</v>
      </c>
      <c r="O1" s="26" t="s">
        <v>142</v>
      </c>
      <c r="P1" s="26" t="s">
        <v>143</v>
      </c>
      <c r="Q1" s="26" t="s">
        <v>144</v>
      </c>
      <c r="R1" s="26" t="s">
        <v>145</v>
      </c>
      <c r="S1" s="26" t="s">
        <v>146</v>
      </c>
    </row>
    <row r="2" spans="1:19" x14ac:dyDescent="0.25">
      <c r="A2" s="5" t="s">
        <v>147</v>
      </c>
      <c r="B2" s="5">
        <v>70831</v>
      </c>
      <c r="C2" s="5">
        <v>216</v>
      </c>
      <c r="D2" s="5">
        <v>1</v>
      </c>
      <c r="E2" s="5">
        <v>58.853961401081399</v>
      </c>
      <c r="F2" s="5">
        <v>44.243613145165597</v>
      </c>
      <c r="G2" s="5">
        <v>-6.17</v>
      </c>
      <c r="H2" s="5">
        <v>10</v>
      </c>
      <c r="I2" s="5">
        <v>15.515000000000001</v>
      </c>
      <c r="J2" s="5">
        <v>26.16</v>
      </c>
      <c r="K2" s="5">
        <v>33.64</v>
      </c>
      <c r="L2" s="5">
        <v>48.53</v>
      </c>
      <c r="M2" s="5">
        <v>71.03</v>
      </c>
      <c r="N2" s="5">
        <v>103.95</v>
      </c>
      <c r="O2" s="5">
        <v>135.38999999999999</v>
      </c>
      <c r="P2" s="5">
        <v>225.512</v>
      </c>
      <c r="Q2" s="5">
        <v>1223.3800000000001</v>
      </c>
      <c r="R2" s="5">
        <v>135.38999999999999</v>
      </c>
      <c r="S2" s="5">
        <v>15.515000000000001</v>
      </c>
    </row>
    <row r="3" spans="1:19" x14ac:dyDescent="0.25">
      <c r="A3" s="5" t="s">
        <v>148</v>
      </c>
      <c r="B3" s="5">
        <v>70831</v>
      </c>
      <c r="C3" s="5">
        <v>216</v>
      </c>
      <c r="D3" s="5">
        <v>1</v>
      </c>
      <c r="E3" s="5">
        <v>525.72839237057201</v>
      </c>
      <c r="F3" s="5">
        <v>530.13425927814205</v>
      </c>
      <c r="G3" s="5">
        <v>0</v>
      </c>
      <c r="H3" s="5">
        <v>0</v>
      </c>
      <c r="I3" s="5">
        <v>20.414999999999999</v>
      </c>
      <c r="J3" s="5">
        <v>52.75</v>
      </c>
      <c r="K3" s="5">
        <v>158.25</v>
      </c>
      <c r="L3" s="5">
        <v>366</v>
      </c>
      <c r="M3" s="5">
        <v>721.75</v>
      </c>
      <c r="N3" s="5">
        <v>1202</v>
      </c>
      <c r="O3" s="5">
        <v>1580.25</v>
      </c>
      <c r="P3" s="5">
        <v>2450.125</v>
      </c>
      <c r="Q3" s="5">
        <v>7667.75</v>
      </c>
      <c r="R3" s="5">
        <v>1580.25</v>
      </c>
      <c r="S3" s="5">
        <v>20.414999999999999</v>
      </c>
    </row>
    <row r="4" spans="1:19" x14ac:dyDescent="0.25">
      <c r="A4" s="5" t="s">
        <v>40</v>
      </c>
      <c r="B4" s="5">
        <v>70831</v>
      </c>
      <c r="C4" s="5">
        <v>216</v>
      </c>
      <c r="D4" s="5">
        <v>1</v>
      </c>
      <c r="E4" s="5">
        <v>46.876491649136703</v>
      </c>
      <c r="F4" s="5">
        <v>23.915103012157299</v>
      </c>
      <c r="G4" s="5">
        <v>-11.29</v>
      </c>
      <c r="H4" s="5">
        <v>9.19</v>
      </c>
      <c r="I4" s="5">
        <v>10</v>
      </c>
      <c r="J4" s="5">
        <v>19.989999999999998</v>
      </c>
      <c r="K4" s="5">
        <v>30</v>
      </c>
      <c r="L4" s="5">
        <v>44.99</v>
      </c>
      <c r="M4" s="5">
        <v>59.99</v>
      </c>
      <c r="N4" s="5">
        <v>75</v>
      </c>
      <c r="O4" s="5">
        <v>85</v>
      </c>
      <c r="P4" s="5">
        <v>119.99</v>
      </c>
      <c r="Q4" s="5">
        <v>399.99</v>
      </c>
      <c r="R4" s="5">
        <v>85</v>
      </c>
      <c r="S4" s="5">
        <v>10</v>
      </c>
    </row>
    <row r="5" spans="1:19" x14ac:dyDescent="0.25">
      <c r="A5" s="5" t="s">
        <v>149</v>
      </c>
      <c r="B5" s="5">
        <v>70831</v>
      </c>
      <c r="C5" s="5">
        <v>216</v>
      </c>
      <c r="D5" s="5">
        <v>1</v>
      </c>
      <c r="E5" s="5">
        <v>0.89480114639070496</v>
      </c>
      <c r="F5" s="5">
        <v>2.1978147784940401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0.25</v>
      </c>
      <c r="M5" s="5">
        <v>0.99</v>
      </c>
      <c r="N5" s="5">
        <v>2.48</v>
      </c>
      <c r="O5" s="5">
        <v>4.21</v>
      </c>
      <c r="P5" s="5">
        <v>9.65</v>
      </c>
      <c r="Q5" s="5">
        <v>159.38999999999999</v>
      </c>
      <c r="R5" s="5">
        <v>4.21</v>
      </c>
      <c r="S5" s="5">
        <v>0</v>
      </c>
    </row>
    <row r="6" spans="1:19" x14ac:dyDescent="0.25">
      <c r="A6" s="5" t="s">
        <v>31</v>
      </c>
      <c r="B6" s="5">
        <v>70831</v>
      </c>
      <c r="C6" s="5">
        <v>216</v>
      </c>
      <c r="D6" s="5">
        <v>1</v>
      </c>
      <c r="E6" s="5">
        <v>40.0953598000875</v>
      </c>
      <c r="F6" s="5">
        <v>96.347103239984307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2.5</v>
      </c>
      <c r="M6" s="5">
        <v>40.75</v>
      </c>
      <c r="N6" s="5">
        <v>115.75</v>
      </c>
      <c r="O6" s="5">
        <v>190.375</v>
      </c>
      <c r="P6" s="5">
        <v>427.67499999999899</v>
      </c>
      <c r="Q6" s="5">
        <v>4320.75</v>
      </c>
      <c r="R6" s="5">
        <v>190.375</v>
      </c>
      <c r="S6" s="5">
        <v>0</v>
      </c>
    </row>
    <row r="7" spans="1:19" x14ac:dyDescent="0.25">
      <c r="A7" s="5" t="s">
        <v>150</v>
      </c>
      <c r="B7" s="5">
        <v>70831</v>
      </c>
      <c r="C7" s="5">
        <v>216</v>
      </c>
      <c r="D7" s="5">
        <v>1</v>
      </c>
      <c r="E7" s="5">
        <v>1.22152616792083</v>
      </c>
      <c r="F7" s="5">
        <v>9.0811961631134892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0.26</v>
      </c>
      <c r="N7" s="5">
        <v>2.13</v>
      </c>
      <c r="O7" s="5">
        <v>5.09</v>
      </c>
      <c r="P7" s="5">
        <v>21.556999999999999</v>
      </c>
      <c r="Q7" s="5">
        <v>1112.45</v>
      </c>
      <c r="R7" s="5">
        <v>5.09</v>
      </c>
      <c r="S7" s="5">
        <v>0</v>
      </c>
    </row>
    <row r="8" spans="1:19" x14ac:dyDescent="0.25">
      <c r="A8" s="5" t="s">
        <v>32</v>
      </c>
      <c r="B8" s="5">
        <v>70545</v>
      </c>
      <c r="C8" s="5">
        <v>502</v>
      </c>
      <c r="D8" s="5">
        <v>1</v>
      </c>
      <c r="E8" s="5">
        <v>-10.8464614076122</v>
      </c>
      <c r="F8" s="5">
        <v>255.31431547429401</v>
      </c>
      <c r="G8" s="5">
        <v>-3875</v>
      </c>
      <c r="H8" s="5">
        <v>-831.89</v>
      </c>
      <c r="I8" s="5">
        <v>-376.25</v>
      </c>
      <c r="J8" s="5">
        <v>-229.25</v>
      </c>
      <c r="K8" s="5">
        <v>-83</v>
      </c>
      <c r="L8" s="5">
        <v>-5</v>
      </c>
      <c r="M8" s="5">
        <v>65.75</v>
      </c>
      <c r="N8" s="5">
        <v>208.5</v>
      </c>
      <c r="O8" s="5">
        <v>345.25</v>
      </c>
      <c r="P8" s="5">
        <v>739.66999999999803</v>
      </c>
      <c r="Q8" s="5">
        <v>5192.25</v>
      </c>
      <c r="R8" s="5">
        <v>345.25</v>
      </c>
      <c r="S8" s="5">
        <v>-376.25</v>
      </c>
    </row>
    <row r="9" spans="1:19" x14ac:dyDescent="0.25">
      <c r="A9" s="5" t="s">
        <v>151</v>
      </c>
      <c r="B9" s="5">
        <v>70545</v>
      </c>
      <c r="C9" s="5">
        <v>502</v>
      </c>
      <c r="D9" s="5">
        <v>1</v>
      </c>
      <c r="E9" s="5">
        <v>-1.20592557941739</v>
      </c>
      <c r="F9" s="5">
        <v>38.770695362077298</v>
      </c>
      <c r="G9" s="5">
        <v>-1107.74</v>
      </c>
      <c r="H9" s="5">
        <v>-104.536</v>
      </c>
      <c r="I9" s="5">
        <v>-47.5</v>
      </c>
      <c r="J9" s="5">
        <v>-27.776</v>
      </c>
      <c r="K9" s="5">
        <v>-7.11</v>
      </c>
      <c r="L9" s="5">
        <v>-0.28999999999999998</v>
      </c>
      <c r="M9" s="5">
        <v>1.6</v>
      </c>
      <c r="N9" s="5">
        <v>21.81</v>
      </c>
      <c r="O9" s="5">
        <v>46.218000000000004</v>
      </c>
      <c r="P9" s="5">
        <v>118.345599999999</v>
      </c>
      <c r="Q9" s="5">
        <v>2483.48</v>
      </c>
      <c r="R9" s="5">
        <v>46.218000000000004</v>
      </c>
      <c r="S9" s="5">
        <v>-47.5</v>
      </c>
    </row>
    <row r="10" spans="1:19" x14ac:dyDescent="0.25">
      <c r="A10" s="5" t="s">
        <v>152</v>
      </c>
      <c r="B10" s="5">
        <v>71047</v>
      </c>
      <c r="C10" s="5">
        <v>0</v>
      </c>
      <c r="D10" s="5">
        <v>1</v>
      </c>
      <c r="E10" s="5">
        <v>6.0099275127732303</v>
      </c>
      <c r="F10" s="5">
        <v>9.00617450832301</v>
      </c>
      <c r="G10" s="5">
        <v>0</v>
      </c>
      <c r="H10" s="5">
        <v>0</v>
      </c>
      <c r="I10" s="5">
        <v>0</v>
      </c>
      <c r="J10" s="5">
        <v>0</v>
      </c>
      <c r="K10" s="5">
        <v>0.67</v>
      </c>
      <c r="L10" s="5">
        <v>3</v>
      </c>
      <c r="M10" s="5">
        <v>7.67</v>
      </c>
      <c r="N10" s="5">
        <v>15</v>
      </c>
      <c r="O10" s="5">
        <v>22</v>
      </c>
      <c r="P10" s="5">
        <v>42</v>
      </c>
      <c r="Q10" s="5">
        <v>221.67</v>
      </c>
      <c r="R10" s="5">
        <v>22</v>
      </c>
      <c r="S10" s="5">
        <v>0</v>
      </c>
    </row>
    <row r="11" spans="1:19" x14ac:dyDescent="0.25">
      <c r="A11" s="5" t="s">
        <v>153</v>
      </c>
      <c r="B11" s="5">
        <v>71047</v>
      </c>
      <c r="C11" s="5">
        <v>0</v>
      </c>
      <c r="D11" s="5">
        <v>1</v>
      </c>
      <c r="E11" s="5">
        <v>4.0676956099483403</v>
      </c>
      <c r="F11" s="5">
        <v>10.6708225174203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v>3.67</v>
      </c>
      <c r="N11" s="5">
        <v>10</v>
      </c>
      <c r="O11" s="5">
        <v>17.329999999999998</v>
      </c>
      <c r="P11" s="5">
        <v>47</v>
      </c>
      <c r="Q11" s="5">
        <v>384.33</v>
      </c>
      <c r="R11" s="5">
        <v>17.329999999999998</v>
      </c>
      <c r="S11" s="5">
        <v>0</v>
      </c>
    </row>
    <row r="12" spans="1:19" x14ac:dyDescent="0.25">
      <c r="A12" s="5" t="s">
        <v>154</v>
      </c>
      <c r="B12" s="5">
        <v>71047</v>
      </c>
      <c r="C12" s="5">
        <v>0</v>
      </c>
      <c r="D12" s="5">
        <v>1</v>
      </c>
      <c r="E12" s="5">
        <v>28.355892578152499</v>
      </c>
      <c r="F12" s="5">
        <v>38.904234373610002</v>
      </c>
      <c r="G12" s="5">
        <v>0</v>
      </c>
      <c r="H12" s="5">
        <v>0</v>
      </c>
      <c r="I12" s="5">
        <v>0</v>
      </c>
      <c r="J12" s="5">
        <v>0.33</v>
      </c>
      <c r="K12" s="5">
        <v>5.33</v>
      </c>
      <c r="L12" s="5">
        <v>16.329999999999998</v>
      </c>
      <c r="M12" s="5">
        <v>36.67</v>
      </c>
      <c r="N12" s="5">
        <v>68.33</v>
      </c>
      <c r="O12" s="5">
        <v>97.67</v>
      </c>
      <c r="P12" s="5">
        <v>179.33</v>
      </c>
      <c r="Q12" s="5">
        <v>848.67</v>
      </c>
      <c r="R12" s="5">
        <v>97.67</v>
      </c>
      <c r="S12" s="5">
        <v>0</v>
      </c>
    </row>
    <row r="13" spans="1:19" x14ac:dyDescent="0.25">
      <c r="A13" s="5" t="s">
        <v>155</v>
      </c>
      <c r="B13" s="5">
        <v>71047</v>
      </c>
      <c r="C13" s="5">
        <v>0</v>
      </c>
      <c r="D13" s="5">
        <v>1</v>
      </c>
      <c r="E13" s="5">
        <v>1.86581361633848</v>
      </c>
      <c r="F13" s="5">
        <v>5.1607990218281898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1.67</v>
      </c>
      <c r="N13" s="5">
        <v>5.33</v>
      </c>
      <c r="O13" s="5">
        <v>9.33</v>
      </c>
      <c r="P13" s="5">
        <v>21</v>
      </c>
      <c r="Q13" s="5">
        <v>365.67</v>
      </c>
      <c r="R13" s="5">
        <v>9.33</v>
      </c>
      <c r="S13" s="5">
        <v>0</v>
      </c>
    </row>
    <row r="14" spans="1:19" x14ac:dyDescent="0.25">
      <c r="A14" s="5" t="s">
        <v>156</v>
      </c>
      <c r="B14" s="5">
        <v>71047</v>
      </c>
      <c r="C14" s="5">
        <v>0</v>
      </c>
      <c r="D14" s="5">
        <v>1</v>
      </c>
      <c r="E14" s="5">
        <v>0.29993863217306899</v>
      </c>
      <c r="F14" s="5">
        <v>1.1616020835740299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0.33</v>
      </c>
      <c r="N14" s="5">
        <v>0.67</v>
      </c>
      <c r="O14" s="5">
        <v>1.33</v>
      </c>
      <c r="P14" s="5">
        <v>4</v>
      </c>
      <c r="Q14" s="5">
        <v>66</v>
      </c>
      <c r="R14" s="5">
        <v>1.33</v>
      </c>
      <c r="S14" s="5">
        <v>0</v>
      </c>
    </row>
    <row r="15" spans="1:19" x14ac:dyDescent="0.25">
      <c r="A15" s="5" t="s">
        <v>157</v>
      </c>
      <c r="B15" s="5">
        <v>71047</v>
      </c>
      <c r="C15" s="5">
        <v>0</v>
      </c>
      <c r="D15" s="5">
        <v>1</v>
      </c>
      <c r="E15" s="5">
        <v>114.935319436429</v>
      </c>
      <c r="F15" s="5">
        <v>166.30571756088199</v>
      </c>
      <c r="G15" s="5">
        <v>0</v>
      </c>
      <c r="H15" s="5">
        <v>0</v>
      </c>
      <c r="I15" s="5">
        <v>0</v>
      </c>
      <c r="J15" s="5">
        <v>0</v>
      </c>
      <c r="K15" s="5">
        <v>8.43</v>
      </c>
      <c r="L15" s="5">
        <v>52.5</v>
      </c>
      <c r="M15" s="5">
        <v>154.13499999999999</v>
      </c>
      <c r="N15" s="5">
        <v>310.262</v>
      </c>
      <c r="O15" s="5">
        <v>440.93799999999999</v>
      </c>
      <c r="P15" s="5">
        <v>772.654799999999</v>
      </c>
      <c r="Q15" s="5">
        <v>3287.25</v>
      </c>
      <c r="R15" s="5">
        <v>440.93799999999999</v>
      </c>
      <c r="S15" s="5">
        <v>0</v>
      </c>
    </row>
    <row r="16" spans="1:19" x14ac:dyDescent="0.25">
      <c r="A16" s="5" t="s">
        <v>158</v>
      </c>
      <c r="B16" s="5">
        <v>71047</v>
      </c>
      <c r="C16" s="5">
        <v>0</v>
      </c>
      <c r="D16" s="5">
        <v>1</v>
      </c>
      <c r="E16" s="5">
        <v>25.396500907849699</v>
      </c>
      <c r="F16" s="5">
        <v>35.147524885122202</v>
      </c>
      <c r="G16" s="5">
        <v>0</v>
      </c>
      <c r="H16" s="5">
        <v>0</v>
      </c>
      <c r="I16" s="5">
        <v>0</v>
      </c>
      <c r="J16" s="5">
        <v>0</v>
      </c>
      <c r="K16" s="5">
        <v>3.33</v>
      </c>
      <c r="L16" s="5">
        <v>13.67</v>
      </c>
      <c r="M16" s="5">
        <v>34</v>
      </c>
      <c r="N16" s="5">
        <v>64.33</v>
      </c>
      <c r="O16" s="5">
        <v>90.33</v>
      </c>
      <c r="P16" s="5">
        <v>164.33</v>
      </c>
      <c r="Q16" s="5">
        <v>644.33000000000004</v>
      </c>
      <c r="R16" s="5">
        <v>90.33</v>
      </c>
      <c r="S16" s="5">
        <v>0</v>
      </c>
    </row>
    <row r="17" spans="1:19" x14ac:dyDescent="0.25">
      <c r="A17" s="5" t="s">
        <v>159</v>
      </c>
      <c r="B17" s="5">
        <v>71047</v>
      </c>
      <c r="C17" s="5">
        <v>0</v>
      </c>
      <c r="D17" s="5">
        <v>1</v>
      </c>
      <c r="E17" s="5">
        <v>8.17671738426675</v>
      </c>
      <c r="F17" s="5">
        <v>16.519106582363499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2</v>
      </c>
      <c r="M17" s="5">
        <v>9.33</v>
      </c>
      <c r="N17" s="5">
        <v>22.67</v>
      </c>
      <c r="O17" s="5">
        <v>35.67</v>
      </c>
      <c r="P17" s="5">
        <v>77</v>
      </c>
      <c r="Q17" s="5">
        <v>519.33000000000004</v>
      </c>
      <c r="R17" s="5">
        <v>35.67</v>
      </c>
      <c r="S17" s="5">
        <v>0</v>
      </c>
    </row>
    <row r="18" spans="1:19" x14ac:dyDescent="0.25">
      <c r="A18" s="5" t="s">
        <v>160</v>
      </c>
      <c r="B18" s="5">
        <v>71047</v>
      </c>
      <c r="C18" s="5">
        <v>0</v>
      </c>
      <c r="D18" s="5">
        <v>1</v>
      </c>
      <c r="E18" s="5">
        <v>90.5809481047757</v>
      </c>
      <c r="F18" s="5">
        <v>104.914876359514</v>
      </c>
      <c r="G18" s="5">
        <v>0</v>
      </c>
      <c r="H18" s="5">
        <v>0</v>
      </c>
      <c r="I18" s="5">
        <v>0</v>
      </c>
      <c r="J18" s="5">
        <v>2.33</v>
      </c>
      <c r="K18" s="5">
        <v>23</v>
      </c>
      <c r="L18" s="5">
        <v>62</v>
      </c>
      <c r="M18" s="5">
        <v>121.16500000000001</v>
      </c>
      <c r="N18" s="5">
        <v>204.33</v>
      </c>
      <c r="O18" s="5">
        <v>279.67</v>
      </c>
      <c r="P18" s="5">
        <v>500</v>
      </c>
      <c r="Q18" s="5">
        <v>2090.67</v>
      </c>
      <c r="R18" s="5">
        <v>279.67</v>
      </c>
      <c r="S18" s="5">
        <v>0</v>
      </c>
    </row>
    <row r="19" spans="1:19" x14ac:dyDescent="0.25">
      <c r="A19" s="5" t="s">
        <v>161</v>
      </c>
      <c r="B19" s="5">
        <v>71047</v>
      </c>
      <c r="C19" s="5">
        <v>0</v>
      </c>
      <c r="D19" s="5">
        <v>1</v>
      </c>
      <c r="E19" s="5">
        <v>67.818408096049097</v>
      </c>
      <c r="F19" s="5">
        <v>93.328993219193805</v>
      </c>
      <c r="G19" s="5">
        <v>0</v>
      </c>
      <c r="H19" s="5">
        <v>0</v>
      </c>
      <c r="I19" s="5">
        <v>0</v>
      </c>
      <c r="J19" s="5">
        <v>0.67</v>
      </c>
      <c r="K19" s="5">
        <v>11</v>
      </c>
      <c r="L19" s="5">
        <v>35.67</v>
      </c>
      <c r="M19" s="5">
        <v>88.67</v>
      </c>
      <c r="N19" s="5">
        <v>170.80199999999999</v>
      </c>
      <c r="O19" s="5">
        <v>242</v>
      </c>
      <c r="P19" s="5">
        <v>437</v>
      </c>
      <c r="Q19" s="5">
        <v>1572.67</v>
      </c>
      <c r="R19" s="5">
        <v>242</v>
      </c>
      <c r="S19" s="5">
        <v>0</v>
      </c>
    </row>
    <row r="20" spans="1:19" x14ac:dyDescent="0.25">
      <c r="A20" s="5" t="s">
        <v>162</v>
      </c>
      <c r="B20" s="5">
        <v>71047</v>
      </c>
      <c r="C20" s="5">
        <v>0</v>
      </c>
      <c r="D20" s="5">
        <v>1</v>
      </c>
      <c r="E20" s="5">
        <v>10.149699353948799</v>
      </c>
      <c r="F20" s="5">
        <v>15.4606137549239</v>
      </c>
      <c r="G20" s="5">
        <v>0</v>
      </c>
      <c r="H20" s="5">
        <v>0</v>
      </c>
      <c r="I20" s="5">
        <v>0</v>
      </c>
      <c r="J20" s="5">
        <v>0</v>
      </c>
      <c r="K20" s="5">
        <v>1.67</v>
      </c>
      <c r="L20" s="5">
        <v>5.33</v>
      </c>
      <c r="M20" s="5">
        <v>12.67</v>
      </c>
      <c r="N20" s="5">
        <v>24.33</v>
      </c>
      <c r="O20" s="5">
        <v>35.33</v>
      </c>
      <c r="P20" s="5">
        <v>71.33</v>
      </c>
      <c r="Q20" s="5">
        <v>489.67</v>
      </c>
      <c r="R20" s="5">
        <v>35.33</v>
      </c>
      <c r="S20" s="5">
        <v>0</v>
      </c>
    </row>
    <row r="21" spans="1:19" x14ac:dyDescent="0.25">
      <c r="A21" s="5" t="s">
        <v>163</v>
      </c>
      <c r="B21" s="5">
        <v>71047</v>
      </c>
      <c r="C21" s="5">
        <v>0</v>
      </c>
      <c r="D21" s="5">
        <v>1</v>
      </c>
      <c r="E21" s="5">
        <v>1.85287668726336</v>
      </c>
      <c r="F21" s="5">
        <v>5.5562591776877204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0.33</v>
      </c>
      <c r="M21" s="5">
        <v>1.33</v>
      </c>
      <c r="N21" s="5">
        <v>4.67</v>
      </c>
      <c r="O21" s="5">
        <v>8.67</v>
      </c>
      <c r="P21" s="5">
        <v>23.33</v>
      </c>
      <c r="Q21" s="5">
        <v>212.67</v>
      </c>
      <c r="R21" s="5">
        <v>8.67</v>
      </c>
      <c r="S21" s="5">
        <v>0</v>
      </c>
    </row>
    <row r="22" spans="1:19" x14ac:dyDescent="0.25">
      <c r="A22" s="5" t="s">
        <v>164</v>
      </c>
      <c r="B22" s="5">
        <v>71047</v>
      </c>
      <c r="C22" s="5">
        <v>0</v>
      </c>
      <c r="D22" s="5">
        <v>1</v>
      </c>
      <c r="E22" s="5">
        <v>18.7508269173927</v>
      </c>
      <c r="F22" s="5">
        <v>9.78756846617215</v>
      </c>
      <c r="G22" s="5">
        <v>6</v>
      </c>
      <c r="H22" s="5">
        <v>6</v>
      </c>
      <c r="I22" s="5">
        <v>7</v>
      </c>
      <c r="J22" s="5">
        <v>8</v>
      </c>
      <c r="K22" s="5">
        <v>11</v>
      </c>
      <c r="L22" s="5">
        <v>16</v>
      </c>
      <c r="M22" s="5">
        <v>24</v>
      </c>
      <c r="N22" s="5">
        <v>33</v>
      </c>
      <c r="O22" s="5">
        <v>37</v>
      </c>
      <c r="P22" s="5">
        <v>49</v>
      </c>
      <c r="Q22" s="5">
        <v>61</v>
      </c>
      <c r="R22" s="5">
        <v>37</v>
      </c>
      <c r="S22" s="5">
        <v>7</v>
      </c>
    </row>
    <row r="23" spans="1:19" x14ac:dyDescent="0.25">
      <c r="A23" s="5" t="s">
        <v>165</v>
      </c>
      <c r="B23" s="5">
        <v>71047</v>
      </c>
      <c r="C23" s="5">
        <v>0</v>
      </c>
      <c r="D23" s="5">
        <v>1</v>
      </c>
      <c r="E23" s="5">
        <v>1.5295508606978501</v>
      </c>
      <c r="F23" s="5">
        <v>1.1317740405168799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2</v>
      </c>
      <c r="N23" s="5">
        <v>3</v>
      </c>
      <c r="O23" s="5">
        <v>3</v>
      </c>
      <c r="P23" s="5">
        <v>5</v>
      </c>
      <c r="Q23" s="5">
        <v>196</v>
      </c>
      <c r="R23" s="5">
        <v>3</v>
      </c>
      <c r="S23" s="5">
        <v>1</v>
      </c>
    </row>
    <row r="24" spans="1:19" x14ac:dyDescent="0.25">
      <c r="A24" s="5" t="s">
        <v>166</v>
      </c>
      <c r="B24" s="5">
        <v>71047</v>
      </c>
      <c r="C24" s="5">
        <v>0</v>
      </c>
      <c r="D24" s="5">
        <v>1</v>
      </c>
      <c r="E24" s="5">
        <v>1.3516545385449099</v>
      </c>
      <c r="F24" s="5">
        <v>0.66004931969150504</v>
      </c>
      <c r="G24" s="5">
        <v>0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2</v>
      </c>
      <c r="N24" s="5">
        <v>2</v>
      </c>
      <c r="O24" s="5">
        <v>2</v>
      </c>
      <c r="P24" s="5">
        <v>4</v>
      </c>
      <c r="Q24" s="5">
        <v>53</v>
      </c>
      <c r="R24" s="5">
        <v>2</v>
      </c>
      <c r="S24" s="5">
        <v>1</v>
      </c>
    </row>
    <row r="25" spans="1:19" x14ac:dyDescent="0.25">
      <c r="A25" s="5" t="s">
        <v>167</v>
      </c>
      <c r="B25" s="5">
        <v>71046</v>
      </c>
      <c r="C25" s="5">
        <v>1</v>
      </c>
      <c r="D25" s="5">
        <v>1</v>
      </c>
      <c r="E25" s="5">
        <v>1.8086169523970399</v>
      </c>
      <c r="F25" s="5">
        <v>1.3361202501452101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2</v>
      </c>
      <c r="N25" s="5">
        <v>3</v>
      </c>
      <c r="O25" s="5">
        <v>4</v>
      </c>
      <c r="P25" s="5">
        <v>7</v>
      </c>
      <c r="Q25" s="5">
        <v>28</v>
      </c>
      <c r="R25" s="5">
        <v>4</v>
      </c>
      <c r="S25" s="5">
        <v>1</v>
      </c>
    </row>
    <row r="26" spans="1:19" x14ac:dyDescent="0.25">
      <c r="A26" s="5" t="s">
        <v>168</v>
      </c>
      <c r="B26" s="5">
        <v>71046</v>
      </c>
      <c r="C26" s="5">
        <v>1</v>
      </c>
      <c r="D26" s="5">
        <v>1</v>
      </c>
      <c r="E26" s="5">
        <v>1.5617909523407401</v>
      </c>
      <c r="F26" s="5">
        <v>0.90828048279005202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2</v>
      </c>
      <c r="N26" s="5">
        <v>3</v>
      </c>
      <c r="O26" s="5">
        <v>3</v>
      </c>
      <c r="P26" s="5">
        <v>5</v>
      </c>
      <c r="Q26" s="5">
        <v>16</v>
      </c>
      <c r="R26" s="5">
        <v>3</v>
      </c>
      <c r="S26" s="5">
        <v>1</v>
      </c>
    </row>
    <row r="27" spans="1:19" x14ac:dyDescent="0.25">
      <c r="A27" s="5" t="s">
        <v>169</v>
      </c>
      <c r="B27" s="5">
        <v>71046</v>
      </c>
      <c r="C27" s="5">
        <v>1</v>
      </c>
      <c r="D27" s="5">
        <v>1</v>
      </c>
      <c r="E27" s="5">
        <v>380.26563071812598</v>
      </c>
      <c r="F27" s="5">
        <v>254.29469231867</v>
      </c>
      <c r="G27" s="5">
        <v>-5</v>
      </c>
      <c r="H27" s="5">
        <v>7</v>
      </c>
      <c r="I27" s="5">
        <v>42</v>
      </c>
      <c r="J27" s="5">
        <v>87</v>
      </c>
      <c r="K27" s="5">
        <v>204</v>
      </c>
      <c r="L27" s="5">
        <v>330</v>
      </c>
      <c r="M27" s="5">
        <v>515</v>
      </c>
      <c r="N27" s="5">
        <v>732</v>
      </c>
      <c r="O27" s="5">
        <v>865.75</v>
      </c>
      <c r="P27" s="5">
        <v>1150</v>
      </c>
      <c r="Q27" s="5">
        <v>1823</v>
      </c>
      <c r="R27" s="5">
        <v>865.75</v>
      </c>
      <c r="S27" s="5">
        <v>42</v>
      </c>
    </row>
    <row r="28" spans="1:19" x14ac:dyDescent="0.25">
      <c r="A28" s="5" t="s">
        <v>170</v>
      </c>
      <c r="B28" s="5">
        <v>69803</v>
      </c>
      <c r="C28" s="5">
        <v>1244</v>
      </c>
      <c r="D28" s="5">
        <v>1</v>
      </c>
      <c r="E28" s="5">
        <v>31.3751128175007</v>
      </c>
      <c r="F28" s="5">
        <v>22.082194982242001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36</v>
      </c>
      <c r="M28" s="5">
        <v>48</v>
      </c>
      <c r="N28" s="5">
        <v>56</v>
      </c>
      <c r="O28" s="5">
        <v>62</v>
      </c>
      <c r="P28" s="5">
        <v>74</v>
      </c>
      <c r="Q28" s="5">
        <v>99</v>
      </c>
      <c r="R28" s="5">
        <v>62</v>
      </c>
      <c r="S28" s="5">
        <v>0</v>
      </c>
    </row>
    <row r="29" spans="1:19" x14ac:dyDescent="0.25">
      <c r="A29" s="5" t="s">
        <v>171</v>
      </c>
      <c r="B29" s="5">
        <v>69803</v>
      </c>
      <c r="C29" s="5">
        <v>1244</v>
      </c>
      <c r="D29" s="5">
        <v>1</v>
      </c>
      <c r="E29" s="5">
        <v>21.157715284443402</v>
      </c>
      <c r="F29" s="5">
        <v>23.917585517785199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42</v>
      </c>
      <c r="N29" s="5">
        <v>54</v>
      </c>
      <c r="O29" s="5">
        <v>62</v>
      </c>
      <c r="P29" s="5">
        <v>76</v>
      </c>
      <c r="Q29" s="5">
        <v>99</v>
      </c>
      <c r="R29" s="5">
        <v>62</v>
      </c>
      <c r="S29" s="5">
        <v>0</v>
      </c>
    </row>
    <row r="30" spans="1:19" x14ac:dyDescent="0.25">
      <c r="A30" s="5" t="s">
        <v>172</v>
      </c>
      <c r="B30" s="5">
        <v>71047</v>
      </c>
      <c r="C30" s="5">
        <v>0</v>
      </c>
      <c r="D30" s="5">
        <v>1</v>
      </c>
      <c r="E30" s="5">
        <v>5.0853660253071899E-2</v>
      </c>
      <c r="F30" s="5">
        <v>0.29044369357363398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</v>
      </c>
      <c r="Q30" s="5">
        <v>35</v>
      </c>
      <c r="R30" s="5">
        <v>0</v>
      </c>
      <c r="S30" s="5">
        <v>0</v>
      </c>
    </row>
    <row r="31" spans="1:19" x14ac:dyDescent="0.25">
      <c r="A31" s="5" t="s">
        <v>173</v>
      </c>
      <c r="B31" s="5">
        <v>53297</v>
      </c>
      <c r="C31" s="5">
        <v>17750</v>
      </c>
      <c r="D31" s="5">
        <v>0</v>
      </c>
      <c r="E31" s="5">
        <v>5.7776985571420498</v>
      </c>
      <c r="F31" s="5">
        <v>2.1860090986806902</v>
      </c>
      <c r="G31" s="5">
        <v>1</v>
      </c>
      <c r="H31" s="5">
        <v>1</v>
      </c>
      <c r="I31" s="5">
        <v>1</v>
      </c>
      <c r="J31" s="5">
        <v>3</v>
      </c>
      <c r="K31" s="5">
        <v>4</v>
      </c>
      <c r="L31" s="5">
        <v>6</v>
      </c>
      <c r="M31" s="5">
        <v>7</v>
      </c>
      <c r="N31" s="5">
        <v>9</v>
      </c>
      <c r="O31" s="5">
        <v>9</v>
      </c>
      <c r="P31" s="5">
        <v>9</v>
      </c>
      <c r="Q31" s="5">
        <v>9</v>
      </c>
      <c r="R31" s="5">
        <v>9</v>
      </c>
      <c r="S31" s="5">
        <v>1</v>
      </c>
    </row>
    <row r="32" spans="1:19" x14ac:dyDescent="0.25">
      <c r="A32" s="5" t="s">
        <v>174</v>
      </c>
      <c r="B32" s="5">
        <v>71047</v>
      </c>
      <c r="C32" s="5">
        <v>0</v>
      </c>
      <c r="D32" s="5">
        <v>1</v>
      </c>
      <c r="E32" s="5">
        <v>5.3161991357833498E-2</v>
      </c>
      <c r="F32" s="5">
        <v>0.37498805278271602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1</v>
      </c>
      <c r="Q32" s="5">
        <v>25</v>
      </c>
      <c r="R32" s="5">
        <v>0</v>
      </c>
      <c r="S32" s="5">
        <v>0</v>
      </c>
    </row>
    <row r="33" spans="1:19" x14ac:dyDescent="0.25">
      <c r="A33" s="5" t="s">
        <v>175</v>
      </c>
      <c r="B33" s="5">
        <v>30798</v>
      </c>
      <c r="C33" s="5">
        <v>40249</v>
      </c>
      <c r="D33" s="5">
        <v>1</v>
      </c>
      <c r="E33" s="5">
        <v>82.582700824728903</v>
      </c>
      <c r="F33" s="5">
        <v>60.351083119765001</v>
      </c>
      <c r="G33" s="5">
        <v>9.99</v>
      </c>
      <c r="H33" s="5">
        <v>9.99</v>
      </c>
      <c r="I33" s="5">
        <v>9.99</v>
      </c>
      <c r="J33" s="5">
        <v>29.99</v>
      </c>
      <c r="K33" s="5">
        <v>29.99</v>
      </c>
      <c r="L33" s="5">
        <v>59.99</v>
      </c>
      <c r="M33" s="5">
        <v>129.99</v>
      </c>
      <c r="N33" s="5">
        <v>149.99</v>
      </c>
      <c r="O33" s="5">
        <v>199.99</v>
      </c>
      <c r="P33" s="5">
        <v>199.99</v>
      </c>
      <c r="Q33" s="5">
        <v>499.99</v>
      </c>
      <c r="R33" s="5">
        <v>199.99</v>
      </c>
      <c r="S33" s="5">
        <v>9.99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Q2" sqref="Q2"/>
    </sheetView>
  </sheetViews>
  <sheetFormatPr defaultRowHeight="15" x14ac:dyDescent="0.25"/>
  <sheetData>
    <row r="1" spans="1:16" ht="18.75" x14ac:dyDescent="0.3">
      <c r="A1" s="63" t="s">
        <v>119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6" ht="15.75" thickBot="1" x14ac:dyDescent="0.3"/>
    <row r="3" spans="1:16" ht="16.5" thickBot="1" x14ac:dyDescent="0.3">
      <c r="A3" s="64" t="s">
        <v>120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17"/>
    </row>
    <row r="4" spans="1:16" ht="15.75" thickBot="1" x14ac:dyDescent="0.3"/>
    <row r="5" spans="1:16" x14ac:dyDescent="0.25">
      <c r="A5" s="67" t="s">
        <v>121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9"/>
    </row>
    <row r="6" spans="1:16" ht="15.75" thickBot="1" x14ac:dyDescent="0.3">
      <c r="A6" s="70" t="s">
        <v>122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2"/>
    </row>
    <row r="7" spans="1:16" ht="15.75" thickBot="1" x14ac:dyDescent="0.3"/>
    <row r="8" spans="1:16" x14ac:dyDescent="0.25">
      <c r="A8" s="51" t="s">
        <v>126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3"/>
    </row>
    <row r="9" spans="1:16" ht="15.75" thickBot="1" x14ac:dyDescent="0.3">
      <c r="A9" s="54" t="s">
        <v>124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</row>
    <row r="10" spans="1:16" ht="15.75" thickBot="1" x14ac:dyDescent="0.3"/>
    <row r="11" spans="1:16" x14ac:dyDescent="0.25">
      <c r="A11" s="77" t="s">
        <v>123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6" ht="15.75" thickBot="1" x14ac:dyDescent="0.3">
      <c r="A12" s="80" t="s">
        <v>127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2"/>
    </row>
    <row r="13" spans="1:16" ht="15.75" thickBot="1" x14ac:dyDescent="0.3"/>
    <row r="14" spans="1:16" x14ac:dyDescent="0.25">
      <c r="A14" s="57" t="s">
        <v>128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9"/>
    </row>
    <row r="15" spans="1:16" ht="15.75" thickBot="1" x14ac:dyDescent="0.3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2"/>
    </row>
    <row r="16" spans="1:16" ht="15.75" thickBot="1" x14ac:dyDescent="0.3"/>
    <row r="17" spans="1:17" ht="15.75" thickBot="1" x14ac:dyDescent="0.3">
      <c r="A17" s="74" t="s">
        <v>125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6"/>
    </row>
    <row r="22" spans="1:17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47"/>
    </row>
    <row r="23" spans="1:17" x14ac:dyDescent="0.25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47"/>
    </row>
    <row r="24" spans="1:17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47"/>
    </row>
  </sheetData>
  <mergeCells count="14">
    <mergeCell ref="A22:P22"/>
    <mergeCell ref="A23:P23"/>
    <mergeCell ref="A24:P24"/>
    <mergeCell ref="A17:O17"/>
    <mergeCell ref="A11:O11"/>
    <mergeCell ref="A12:O12"/>
    <mergeCell ref="A8:O8"/>
    <mergeCell ref="A9:O9"/>
    <mergeCell ref="A14:O14"/>
    <mergeCell ref="A15:O15"/>
    <mergeCell ref="A1:O1"/>
    <mergeCell ref="A3:O3"/>
    <mergeCell ref="A5:O5"/>
    <mergeCell ref="A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K1" sqref="K1"/>
    </sheetView>
  </sheetViews>
  <sheetFormatPr defaultRowHeight="15" x14ac:dyDescent="0.25"/>
  <sheetData>
    <row r="1" spans="1:9" x14ac:dyDescent="0.25">
      <c r="A1" s="17"/>
      <c r="B1" s="17" t="s">
        <v>177</v>
      </c>
      <c r="C1" s="17" t="s">
        <v>178</v>
      </c>
      <c r="D1" s="17" t="s">
        <v>179</v>
      </c>
      <c r="E1" s="17" t="s">
        <v>180</v>
      </c>
      <c r="F1" s="17" t="s">
        <v>181</v>
      </c>
      <c r="G1" s="17" t="s">
        <v>182</v>
      </c>
      <c r="H1" s="17" t="s">
        <v>183</v>
      </c>
      <c r="I1" s="17" t="s">
        <v>184</v>
      </c>
    </row>
    <row r="2" spans="1:9" x14ac:dyDescent="0.25">
      <c r="A2" s="20" t="s">
        <v>161</v>
      </c>
      <c r="B2" s="20">
        <v>0.87467520721766301</v>
      </c>
      <c r="C2">
        <v>0.102472137420905</v>
      </c>
      <c r="D2">
        <v>9.9491654108531793E-2</v>
      </c>
      <c r="E2">
        <v>-8.64887511413618E-2</v>
      </c>
      <c r="F2">
        <v>-0.166602320056949</v>
      </c>
      <c r="G2">
        <v>9.66697396528928E-2</v>
      </c>
      <c r="H2">
        <v>5.5906486004673003E-2</v>
      </c>
      <c r="I2">
        <v>0.14526686082072801</v>
      </c>
    </row>
    <row r="3" spans="1:9" x14ac:dyDescent="0.25">
      <c r="A3" s="20" t="s">
        <v>157</v>
      </c>
      <c r="B3" s="20">
        <v>0.83567429934076498</v>
      </c>
      <c r="C3">
        <v>0.1086814545542</v>
      </c>
      <c r="D3">
        <v>0.240120672682333</v>
      </c>
      <c r="E3">
        <v>-5.5872804699545697E-2</v>
      </c>
      <c r="F3">
        <v>-8.9196590548775601E-2</v>
      </c>
      <c r="G3">
        <v>4.4921741256423398E-2</v>
      </c>
      <c r="H3">
        <v>0.14373478868363901</v>
      </c>
      <c r="I3">
        <v>3.6658583286522398E-2</v>
      </c>
    </row>
    <row r="4" spans="1:9" x14ac:dyDescent="0.25">
      <c r="A4" s="20" t="s">
        <v>158</v>
      </c>
      <c r="B4" s="20">
        <v>0.80827391118071101</v>
      </c>
      <c r="C4">
        <v>0.108890574477506</v>
      </c>
      <c r="D4">
        <v>0.17193864461658601</v>
      </c>
      <c r="E4">
        <v>2.1945841075827699E-2</v>
      </c>
      <c r="F4">
        <v>-8.6341943555805101E-2</v>
      </c>
      <c r="G4">
        <v>3.6802945127000199E-2</v>
      </c>
      <c r="H4">
        <v>8.0235680825376507E-2</v>
      </c>
      <c r="I4">
        <v>0.12566744255888301</v>
      </c>
    </row>
    <row r="5" spans="1:9" x14ac:dyDescent="0.25">
      <c r="A5" s="16" t="s">
        <v>148</v>
      </c>
      <c r="B5" s="20">
        <v>0.77695364405048595</v>
      </c>
      <c r="C5">
        <v>0.11294015928572</v>
      </c>
      <c r="D5">
        <v>0.36251394778073998</v>
      </c>
      <c r="E5">
        <v>-6.7982933784337105E-2</v>
      </c>
      <c r="F5">
        <v>-0.14815048815659901</v>
      </c>
      <c r="G5">
        <v>8.64545793386855E-2</v>
      </c>
      <c r="H5">
        <v>0.18568144651111099</v>
      </c>
      <c r="I5">
        <v>8.4872283631015705E-2</v>
      </c>
    </row>
    <row r="6" spans="1:9" x14ac:dyDescent="0.25">
      <c r="A6" s="20" t="s">
        <v>160</v>
      </c>
      <c r="B6" s="20">
        <v>0.77141632712026398</v>
      </c>
      <c r="C6">
        <v>0.155081818814435</v>
      </c>
      <c r="D6">
        <v>0.33453275342638</v>
      </c>
      <c r="E6">
        <v>-4.1624717315710399E-3</v>
      </c>
      <c r="F6">
        <v>-2.99850213067713E-2</v>
      </c>
      <c r="G6">
        <v>0.106237929105773</v>
      </c>
      <c r="H6">
        <v>0.14398672199350601</v>
      </c>
      <c r="I6">
        <v>0.13285723357805099</v>
      </c>
    </row>
    <row r="7" spans="1:9" x14ac:dyDescent="0.25">
      <c r="A7" s="16" t="s">
        <v>159</v>
      </c>
      <c r="B7" s="20">
        <v>0.74691311015746498</v>
      </c>
      <c r="C7">
        <v>0.11176202675552201</v>
      </c>
      <c r="D7">
        <v>7.4769844794220497E-2</v>
      </c>
      <c r="E7">
        <v>0.112158273127116</v>
      </c>
      <c r="F7">
        <v>-8.5440925852700605E-2</v>
      </c>
      <c r="G7">
        <v>3.3958890042571001E-2</v>
      </c>
      <c r="H7">
        <v>2.9166518824641201E-2</v>
      </c>
      <c r="I7">
        <v>-3.9500509793339196E-3</v>
      </c>
    </row>
    <row r="8" spans="1:9" x14ac:dyDescent="0.25">
      <c r="A8" s="20" t="s">
        <v>163</v>
      </c>
      <c r="B8" s="20">
        <v>0.73608742269083804</v>
      </c>
      <c r="C8">
        <v>9.7254126158205806E-2</v>
      </c>
      <c r="D8">
        <v>0.17777337419866199</v>
      </c>
      <c r="E8">
        <v>-3.1143045504520499E-2</v>
      </c>
      <c r="F8">
        <v>-6.5971764374732206E-2</v>
      </c>
      <c r="G8">
        <v>0.15143400482342301</v>
      </c>
      <c r="H8">
        <v>0.108284911493029</v>
      </c>
      <c r="I8">
        <v>3.35327169907663E-3</v>
      </c>
    </row>
    <row r="9" spans="1:9" x14ac:dyDescent="0.25">
      <c r="A9" s="20" t="s">
        <v>154</v>
      </c>
      <c r="B9" s="20">
        <v>0.72032222689502601</v>
      </c>
      <c r="C9">
        <v>0.108453892094419</v>
      </c>
      <c r="D9">
        <v>0.17195296425345299</v>
      </c>
      <c r="E9">
        <v>-5.6288462263371003E-2</v>
      </c>
      <c r="F9">
        <v>-0.12741977951668301</v>
      </c>
      <c r="G9">
        <v>0.12672451858140901</v>
      </c>
      <c r="H9">
        <v>8.4445711631863901E-2</v>
      </c>
      <c r="I9">
        <v>0.17152946431742699</v>
      </c>
    </row>
    <row r="10" spans="1:9" x14ac:dyDescent="0.25">
      <c r="A10" s="20" t="s">
        <v>162</v>
      </c>
      <c r="B10" s="20">
        <v>0.57742864887551604</v>
      </c>
      <c r="C10">
        <v>8.8984710582385093E-2</v>
      </c>
      <c r="D10">
        <v>0.23148774933498101</v>
      </c>
      <c r="E10">
        <v>-3.6815429588658001E-2</v>
      </c>
      <c r="F10">
        <v>-0.100302749752979</v>
      </c>
      <c r="G10">
        <v>0.50149667716393398</v>
      </c>
      <c r="H10">
        <v>8.5331826725272605E-2</v>
      </c>
      <c r="I10">
        <v>0.55649571803591902</v>
      </c>
    </row>
    <row r="11" spans="1:9" x14ac:dyDescent="0.25">
      <c r="A11" s="16" t="s">
        <v>155</v>
      </c>
      <c r="B11" s="20">
        <v>0.46718383360286803</v>
      </c>
      <c r="C11">
        <v>5.6908710598527201E-2</v>
      </c>
      <c r="D11">
        <v>4.4658525071169901E-2</v>
      </c>
      <c r="E11">
        <v>-0.12998770944312499</v>
      </c>
      <c r="F11">
        <v>-0.18882025659530899</v>
      </c>
      <c r="G11">
        <v>0.102345104335791</v>
      </c>
      <c r="H11">
        <v>9.5074631631979697E-3</v>
      </c>
      <c r="I11">
        <v>0.105915568418824</v>
      </c>
    </row>
    <row r="12" spans="1:9" x14ac:dyDescent="0.25">
      <c r="A12" s="20" t="s">
        <v>156</v>
      </c>
      <c r="B12" s="20">
        <v>0.32529358235144201</v>
      </c>
      <c r="C12">
        <v>3.7741016280344403E-2</v>
      </c>
      <c r="D12">
        <v>8.3340119475427493E-2</v>
      </c>
      <c r="E12">
        <v>-3.5473898444044E-2</v>
      </c>
      <c r="F12">
        <v>-0.11110370673124501</v>
      </c>
      <c r="G12">
        <v>0.158795565330898</v>
      </c>
      <c r="H12">
        <v>5.36293442864147E-2</v>
      </c>
      <c r="I12">
        <v>0.19561712474947801</v>
      </c>
    </row>
    <row r="13" spans="1:9" x14ac:dyDescent="0.25">
      <c r="A13" s="20" t="s">
        <v>171</v>
      </c>
      <c r="B13" s="20">
        <v>-0.124034960155556</v>
      </c>
      <c r="C13">
        <v>-9.2228592285309094E-3</v>
      </c>
      <c r="D13">
        <v>-6.6818687915633904E-2</v>
      </c>
      <c r="E13">
        <v>0.10599288907882901</v>
      </c>
      <c r="F13">
        <v>0.121222689476224</v>
      </c>
      <c r="G13">
        <v>3.0523791600627698E-2</v>
      </c>
      <c r="H13">
        <v>-1.6610033768742E-2</v>
      </c>
      <c r="I13">
        <v>-2.5660039976223799E-2</v>
      </c>
    </row>
    <row r="14" spans="1:9" x14ac:dyDescent="0.25">
      <c r="A14" s="20" t="s">
        <v>151</v>
      </c>
      <c r="B14" s="20">
        <v>-7.3641133116594204E-2</v>
      </c>
      <c r="C14">
        <v>-7.4028520318503701E-3</v>
      </c>
      <c r="D14">
        <v>-2.4652303209249601E-2</v>
      </c>
      <c r="E14">
        <v>1.2276827092389499E-2</v>
      </c>
      <c r="F14">
        <v>-4.04317311977877E-3</v>
      </c>
      <c r="G14">
        <v>-1.7725426719450502E-2</v>
      </c>
      <c r="H14">
        <v>-3.7161071293614102E-2</v>
      </c>
      <c r="I14">
        <v>-2.9028777857212199E-2</v>
      </c>
    </row>
    <row r="15" spans="1:9" x14ac:dyDescent="0.25">
      <c r="A15" s="16" t="s">
        <v>32</v>
      </c>
      <c r="B15" s="20">
        <v>-6.7731677499337395E-2</v>
      </c>
      <c r="C15">
        <v>2.74919130102311E-2</v>
      </c>
      <c r="D15">
        <v>1.0622460711642299E-2</v>
      </c>
      <c r="E15">
        <v>4.7330568350228601E-3</v>
      </c>
      <c r="F15">
        <v>-1.4674748722167801E-2</v>
      </c>
      <c r="G15">
        <v>-1.9176427378301199E-2</v>
      </c>
      <c r="H15">
        <v>1.4108410794796101E-2</v>
      </c>
      <c r="I15">
        <v>-5.1424975270067799E-2</v>
      </c>
    </row>
    <row r="16" spans="1:9" x14ac:dyDescent="0.25">
      <c r="A16" s="122" t="s">
        <v>168</v>
      </c>
      <c r="B16" s="123">
        <v>0.18187180173564099</v>
      </c>
      <c r="C16" s="123">
        <v>0.92951890266185699</v>
      </c>
      <c r="D16">
        <v>8.0408738707474101E-2</v>
      </c>
      <c r="E16">
        <v>2.39177182573568E-2</v>
      </c>
      <c r="F16">
        <v>1.9086773124192099E-2</v>
      </c>
      <c r="G16">
        <v>2.5891809405260001E-2</v>
      </c>
      <c r="H16">
        <v>2.8781342588838601E-2</v>
      </c>
      <c r="I16">
        <v>2.0348995524575999E-2</v>
      </c>
    </row>
    <row r="17" spans="1:9" x14ac:dyDescent="0.25">
      <c r="A17" s="123" t="s">
        <v>167</v>
      </c>
      <c r="B17" s="123">
        <v>0.19471772976056401</v>
      </c>
      <c r="C17" s="123">
        <v>0.91088525312269597</v>
      </c>
      <c r="D17">
        <v>9.1614169819324298E-2</v>
      </c>
      <c r="E17">
        <v>1.13078517840202E-2</v>
      </c>
      <c r="F17">
        <v>2.1476517470057299E-2</v>
      </c>
      <c r="G17">
        <v>3.23022088216115E-2</v>
      </c>
      <c r="H17">
        <v>2.4497235637217899E-2</v>
      </c>
      <c r="I17">
        <v>2.13079064689356E-2</v>
      </c>
    </row>
    <row r="18" spans="1:9" x14ac:dyDescent="0.25">
      <c r="A18" s="124" t="s">
        <v>40</v>
      </c>
      <c r="B18" s="125">
        <v>0.34343575476383797</v>
      </c>
      <c r="C18" s="125">
        <v>8.9555759567436097E-2</v>
      </c>
      <c r="D18" s="125">
        <v>0.78461827008116303</v>
      </c>
      <c r="E18">
        <v>-6.9845824001610601E-2</v>
      </c>
      <c r="F18">
        <v>-0.113313540705983</v>
      </c>
      <c r="G18">
        <v>3.6714557439038203E-2</v>
      </c>
      <c r="H18">
        <v>-0.154739727347325</v>
      </c>
      <c r="I18">
        <v>-2.0079084110915899E-2</v>
      </c>
    </row>
    <row r="19" spans="1:9" x14ac:dyDescent="0.25">
      <c r="A19" s="125" t="s">
        <v>147</v>
      </c>
      <c r="B19" s="125">
        <v>0.44058054529284901</v>
      </c>
      <c r="C19" s="125">
        <v>0.109421395885346</v>
      </c>
      <c r="D19" s="125">
        <v>0.75160846667582204</v>
      </c>
      <c r="E19">
        <v>-3.3496734333943901E-2</v>
      </c>
      <c r="F19">
        <v>-4.8533282458683401E-2</v>
      </c>
      <c r="G19">
        <v>4.9077398553729903E-2</v>
      </c>
      <c r="H19">
        <v>0.42919186127208903</v>
      </c>
      <c r="I19">
        <v>1.2185779717456199E-2</v>
      </c>
    </row>
    <row r="20" spans="1:9" x14ac:dyDescent="0.25">
      <c r="A20" s="124" t="s">
        <v>149</v>
      </c>
      <c r="B20" s="125">
        <v>0.29073264209497701</v>
      </c>
      <c r="C20" s="125">
        <v>8.9144437689623199E-2</v>
      </c>
      <c r="D20" s="125">
        <v>0.32974126070446402</v>
      </c>
      <c r="E20">
        <v>-4.7938560255780197E-3</v>
      </c>
      <c r="F20">
        <v>-2.0067864705311699E-2</v>
      </c>
      <c r="G20">
        <v>4.3053049787051198E-2</v>
      </c>
      <c r="H20">
        <v>0.13497468903461499</v>
      </c>
      <c r="I20">
        <v>4.2954891587795703E-2</v>
      </c>
    </row>
    <row r="21" spans="1:9" x14ac:dyDescent="0.25">
      <c r="A21" s="125" t="s">
        <v>150</v>
      </c>
      <c r="B21" s="125">
        <v>3.1340521501682102E-2</v>
      </c>
      <c r="C21" s="125">
        <v>6.0609444224537998E-3</v>
      </c>
      <c r="D21" s="125">
        <v>0.25815284819873202</v>
      </c>
      <c r="E21">
        <v>-4.3865071020064003E-3</v>
      </c>
      <c r="F21">
        <v>-2.4190816014884101E-2</v>
      </c>
      <c r="G21">
        <v>2.8479965473828701E-2</v>
      </c>
      <c r="H21">
        <v>4.7666894326301099E-2</v>
      </c>
      <c r="I21">
        <v>5.0742157090125001E-2</v>
      </c>
    </row>
    <row r="22" spans="1:9" x14ac:dyDescent="0.25">
      <c r="A22" s="126" t="s">
        <v>166</v>
      </c>
      <c r="B22" s="126">
        <v>-8.78064011037007E-3</v>
      </c>
      <c r="C22" s="126">
        <v>5.8635821471870603E-3</v>
      </c>
      <c r="D22" s="126">
        <v>-3.0659234196297801E-2</v>
      </c>
      <c r="E22" s="126">
        <v>0.92858131718363002</v>
      </c>
      <c r="F22">
        <v>5.40997807316837E-2</v>
      </c>
      <c r="G22">
        <v>-8.2624341342536108E-3</v>
      </c>
      <c r="H22">
        <v>-7.8996951891685003E-3</v>
      </c>
      <c r="I22">
        <v>-2.35833384204251E-2</v>
      </c>
    </row>
    <row r="23" spans="1:9" x14ac:dyDescent="0.25">
      <c r="A23" s="127" t="s">
        <v>165</v>
      </c>
      <c r="B23" s="126">
        <v>9.4514244136554293E-3</v>
      </c>
      <c r="C23" s="126">
        <v>4.1947182262122698E-2</v>
      </c>
      <c r="D23" s="126">
        <v>-1.48665524819332E-2</v>
      </c>
      <c r="E23" s="126">
        <v>0.83992577886056696</v>
      </c>
      <c r="F23">
        <v>2.72094805170859E-2</v>
      </c>
      <c r="G23">
        <v>-8.0866976181748901E-3</v>
      </c>
      <c r="H23">
        <v>-7.9574889537542496E-3</v>
      </c>
      <c r="I23">
        <v>-1.5086954916197401E-2</v>
      </c>
    </row>
    <row r="24" spans="1:9" x14ac:dyDescent="0.25">
      <c r="A24" s="128" t="s">
        <v>164</v>
      </c>
      <c r="B24" s="128">
        <v>-1.14024758704095E-2</v>
      </c>
      <c r="C24" s="128">
        <v>0.40370316108488302</v>
      </c>
      <c r="D24" s="128">
        <v>-1.56747713259183E-2</v>
      </c>
      <c r="E24" s="128">
        <v>-1.11837224338481E-2</v>
      </c>
      <c r="F24" s="128">
        <v>0.838056042395665</v>
      </c>
      <c r="G24">
        <v>-5.0752705162220697E-2</v>
      </c>
      <c r="H24">
        <v>3.2077683956468601E-3</v>
      </c>
      <c r="I24">
        <v>-1.45159994789431E-2</v>
      </c>
    </row>
    <row r="25" spans="1:9" x14ac:dyDescent="0.25">
      <c r="A25" s="129" t="s">
        <v>169</v>
      </c>
      <c r="B25" s="128">
        <v>-0.15981293235989999</v>
      </c>
      <c r="C25" s="128">
        <v>-0.436143721405929</v>
      </c>
      <c r="D25" s="128">
        <v>-0.11942465584393799</v>
      </c>
      <c r="E25" s="128">
        <v>-2.23764889607409E-2</v>
      </c>
      <c r="F25" s="128">
        <v>0.72926180385601602</v>
      </c>
      <c r="G25">
        <v>-5.9420793731312802E-2</v>
      </c>
      <c r="H25">
        <v>-2.5846449996641801E-2</v>
      </c>
      <c r="I25">
        <v>-2.3891281153016902E-2</v>
      </c>
    </row>
    <row r="26" spans="1:9" x14ac:dyDescent="0.25">
      <c r="A26" s="129" t="s">
        <v>170</v>
      </c>
      <c r="B26" s="128">
        <v>-0.14977559559188999</v>
      </c>
      <c r="C26" s="128">
        <v>8.5927493042890699E-3</v>
      </c>
      <c r="D26" s="128">
        <v>-6.3720578970963795E-2</v>
      </c>
      <c r="E26" s="128">
        <v>9.1738410042857294E-2</v>
      </c>
      <c r="F26" s="128">
        <v>0.156650904526667</v>
      </c>
      <c r="G26">
        <v>1.30559825356111E-2</v>
      </c>
      <c r="H26">
        <v>-1.13994201392663E-2</v>
      </c>
      <c r="I26">
        <v>-2.1721972609002601E-2</v>
      </c>
    </row>
    <row r="27" spans="1:9" x14ac:dyDescent="0.25">
      <c r="A27" s="128" t="s">
        <v>173</v>
      </c>
      <c r="B27" s="128">
        <v>-0.114643533768773</v>
      </c>
      <c r="C27" s="128">
        <v>-1.9005366829678499E-2</v>
      </c>
      <c r="D27" s="128">
        <v>9.1477166455112603E-4</v>
      </c>
      <c r="E27" s="128">
        <v>0.126934761601456</v>
      </c>
      <c r="F27" s="128">
        <v>0.14271448984066601</v>
      </c>
      <c r="G27">
        <v>-3.8969923873358202E-2</v>
      </c>
      <c r="H27">
        <v>-3.9037985701144799E-3</v>
      </c>
      <c r="I27">
        <v>4.9643259915153502E-3</v>
      </c>
    </row>
    <row r="28" spans="1:9" x14ac:dyDescent="0.25">
      <c r="A28" s="130" t="s">
        <v>153</v>
      </c>
      <c r="B28" s="131">
        <v>0.338963382914023</v>
      </c>
      <c r="C28" s="131">
        <v>3.8314029037766602E-2</v>
      </c>
      <c r="D28" s="131">
        <v>0.120298454868001</v>
      </c>
      <c r="E28" s="131">
        <v>-1.2913832831331301E-2</v>
      </c>
      <c r="F28" s="131">
        <v>-5.9797584353367399E-2</v>
      </c>
      <c r="G28" s="131">
        <v>0.92412139986572805</v>
      </c>
      <c r="H28">
        <v>4.5485114403431601E-2</v>
      </c>
      <c r="I28">
        <v>6.5974006343824707E-2</v>
      </c>
    </row>
    <row r="29" spans="1:9" x14ac:dyDescent="0.25">
      <c r="A29" s="132" t="s">
        <v>31</v>
      </c>
      <c r="B29" s="133">
        <v>0.37759339221756699</v>
      </c>
      <c r="C29" s="133">
        <v>3.53023871138506E-2</v>
      </c>
      <c r="D29" s="133">
        <v>0.24255878990261401</v>
      </c>
      <c r="E29" s="133">
        <v>-1.6231041844017299E-2</v>
      </c>
      <c r="F29" s="133">
        <v>-3.6179314115411497E-2</v>
      </c>
      <c r="G29" s="133">
        <v>5.0167133648019398E-2</v>
      </c>
      <c r="H29" s="133">
        <v>0.88711081993025398</v>
      </c>
      <c r="I29">
        <v>3.5908732468494103E-2</v>
      </c>
    </row>
    <row r="30" spans="1:9" x14ac:dyDescent="0.25">
      <c r="A30" s="134" t="s">
        <v>152</v>
      </c>
      <c r="B30" s="134">
        <v>0.58737953512608498</v>
      </c>
      <c r="C30" s="134">
        <v>0.104588854540983</v>
      </c>
      <c r="D30" s="134">
        <v>0.243362185978901</v>
      </c>
      <c r="E30" s="134">
        <v>-4.1466919686390102E-2</v>
      </c>
      <c r="F30" s="134">
        <v>-9.3108614996354505E-2</v>
      </c>
      <c r="G30" s="134">
        <v>-1.50850195230874E-2</v>
      </c>
      <c r="H30" s="134">
        <v>8.7291223311904198E-2</v>
      </c>
      <c r="I30" s="134">
        <v>0.72497082996134099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A5" workbookViewId="0">
      <selection activeCell="A5" sqref="A5"/>
    </sheetView>
  </sheetViews>
  <sheetFormatPr defaultRowHeight="15" x14ac:dyDescent="0.25"/>
  <cols>
    <col min="2" max="2" width="15.5703125" customWidth="1"/>
    <col min="3" max="3" width="14.42578125" customWidth="1"/>
    <col min="4" max="4" width="13.5703125" customWidth="1"/>
    <col min="5" max="5" width="16.7109375" customWidth="1"/>
    <col min="6" max="6" width="16.28515625" customWidth="1"/>
    <col min="7" max="7" width="16.42578125" customWidth="1"/>
    <col min="8" max="8" width="15.5703125" customWidth="1"/>
    <col min="9" max="9" width="16.140625" customWidth="1"/>
    <col min="10" max="10" width="15.140625" customWidth="1"/>
    <col min="11" max="11" width="15" customWidth="1"/>
    <col min="12" max="12" width="14.5703125" customWidth="1"/>
    <col min="16" max="16" width="16" customWidth="1"/>
  </cols>
  <sheetData>
    <row r="1" spans="1:18" ht="15.75" thickBot="1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P1" s="1" t="s">
        <v>11</v>
      </c>
      <c r="Q1" s="2" t="s">
        <v>12</v>
      </c>
      <c r="R1" s="3" t="s">
        <v>13</v>
      </c>
    </row>
    <row r="2" spans="1:18" x14ac:dyDescent="0.25">
      <c r="A2" s="25">
        <v>0.1</v>
      </c>
      <c r="B2" s="5">
        <v>10</v>
      </c>
      <c r="C2" s="5">
        <v>4000</v>
      </c>
      <c r="D2" s="5">
        <v>0.62517355932897201</v>
      </c>
      <c r="E2" s="5">
        <v>0.83103304441310599</v>
      </c>
      <c r="F2" s="5">
        <v>2595</v>
      </c>
      <c r="G2" s="5">
        <v>1405</v>
      </c>
      <c r="H2" s="6">
        <f>F2/$F$12</f>
        <v>0.12975</v>
      </c>
      <c r="I2" s="6">
        <f>G2/$G$12</f>
        <v>7.0250000000000007E-2</v>
      </c>
      <c r="J2" s="6">
        <f>H2</f>
        <v>0.12975</v>
      </c>
      <c r="K2" s="6">
        <f>I2</f>
        <v>7.0250000000000007E-2</v>
      </c>
      <c r="L2" s="6">
        <f>ABS(K2-J2)</f>
        <v>5.9499999999999997E-2</v>
      </c>
      <c r="P2" s="10">
        <v>10</v>
      </c>
      <c r="Q2" s="14">
        <f>J2/P2</f>
        <v>1.2975E-2</v>
      </c>
      <c r="R2" s="11">
        <v>1</v>
      </c>
    </row>
    <row r="3" spans="1:18" x14ac:dyDescent="0.25">
      <c r="A3" s="25">
        <v>0.2</v>
      </c>
      <c r="B3" s="5">
        <v>9</v>
      </c>
      <c r="C3" s="5">
        <v>4000</v>
      </c>
      <c r="D3" s="5">
        <v>0.58303138525778897</v>
      </c>
      <c r="E3" s="5">
        <v>0.62515580062348597</v>
      </c>
      <c r="F3" s="5">
        <v>2419</v>
      </c>
      <c r="G3" s="5">
        <v>1581</v>
      </c>
      <c r="H3" s="6">
        <f t="shared" ref="H3:H11" si="0">F3/$F$12</f>
        <v>0.12095</v>
      </c>
      <c r="I3" s="6">
        <f t="shared" ref="I3:I11" si="1">G3/$G$12</f>
        <v>7.9049999999999995E-2</v>
      </c>
      <c r="J3" s="6">
        <f>H3+J2</f>
        <v>0.25070000000000003</v>
      </c>
      <c r="K3" s="6">
        <f>I3+K2</f>
        <v>0.14929999999999999</v>
      </c>
      <c r="L3" s="6">
        <f t="shared" ref="L3:L11" si="2">ABS(K3-J3)</f>
        <v>0.10140000000000005</v>
      </c>
      <c r="P3" s="10">
        <v>20</v>
      </c>
      <c r="Q3" s="14">
        <f t="shared" ref="Q3:Q11" si="3">J3/P3</f>
        <v>1.2535000000000001E-2</v>
      </c>
      <c r="R3" s="11">
        <v>1</v>
      </c>
    </row>
    <row r="4" spans="1:18" x14ac:dyDescent="0.25">
      <c r="A4" s="25">
        <v>0.3</v>
      </c>
      <c r="B4" s="5">
        <v>8</v>
      </c>
      <c r="C4" s="5">
        <v>4000</v>
      </c>
      <c r="D4" s="5">
        <v>0.55160830825276497</v>
      </c>
      <c r="E4" s="5">
        <v>0.583022607901305</v>
      </c>
      <c r="F4" s="5">
        <v>2281</v>
      </c>
      <c r="G4" s="5">
        <v>1719</v>
      </c>
      <c r="H4" s="6">
        <f t="shared" si="0"/>
        <v>0.11405</v>
      </c>
      <c r="I4" s="6">
        <f t="shared" si="1"/>
        <v>8.5949999999999999E-2</v>
      </c>
      <c r="J4" s="6">
        <f t="shared" ref="J4:J11" si="4">H4+J3</f>
        <v>0.36475000000000002</v>
      </c>
      <c r="K4" s="6">
        <f t="shared" ref="K4:K11" si="5">I4+K3</f>
        <v>0.23524999999999999</v>
      </c>
      <c r="L4" s="6">
        <f t="shared" si="2"/>
        <v>0.12950000000000003</v>
      </c>
      <c r="P4" s="10">
        <v>30</v>
      </c>
      <c r="Q4" s="14">
        <f t="shared" si="3"/>
        <v>1.2158333333333333E-2</v>
      </c>
      <c r="R4" s="11">
        <v>1</v>
      </c>
    </row>
    <row r="5" spans="1:18" x14ac:dyDescent="0.25">
      <c r="A5" s="25">
        <v>0.4</v>
      </c>
      <c r="B5" s="5">
        <v>7</v>
      </c>
      <c r="C5" s="5">
        <v>4000</v>
      </c>
      <c r="D5" s="5">
        <v>0.52513932395504004</v>
      </c>
      <c r="E5" s="5">
        <v>0.55157429694770699</v>
      </c>
      <c r="F5" s="5">
        <v>2200</v>
      </c>
      <c r="G5" s="5">
        <v>1800</v>
      </c>
      <c r="H5" s="6">
        <f t="shared" si="0"/>
        <v>0.11</v>
      </c>
      <c r="I5" s="6">
        <f t="shared" si="1"/>
        <v>0.09</v>
      </c>
      <c r="J5" s="6">
        <f t="shared" si="4"/>
        <v>0.47475000000000001</v>
      </c>
      <c r="K5" s="6">
        <f t="shared" si="5"/>
        <v>0.32524999999999998</v>
      </c>
      <c r="L5" s="6">
        <f t="shared" si="2"/>
        <v>0.14950000000000002</v>
      </c>
      <c r="P5" s="10">
        <v>40</v>
      </c>
      <c r="Q5" s="14">
        <f t="shared" si="3"/>
        <v>1.1868750000000001E-2</v>
      </c>
      <c r="R5" s="11">
        <v>1</v>
      </c>
    </row>
    <row r="6" spans="1:18" x14ac:dyDescent="0.25">
      <c r="A6" s="25">
        <v>0.5</v>
      </c>
      <c r="B6" s="5">
        <v>6</v>
      </c>
      <c r="C6" s="5">
        <v>4000</v>
      </c>
      <c r="D6" s="5">
        <v>0.50056668929638704</v>
      </c>
      <c r="E6" s="5">
        <v>0.52513926376111797</v>
      </c>
      <c r="F6" s="5">
        <v>2106</v>
      </c>
      <c r="G6" s="5">
        <v>1894</v>
      </c>
      <c r="H6" s="6">
        <f t="shared" si="0"/>
        <v>0.1053</v>
      </c>
      <c r="I6" s="6">
        <f t="shared" si="1"/>
        <v>9.4700000000000006E-2</v>
      </c>
      <c r="J6" s="6">
        <f t="shared" si="4"/>
        <v>0.58004999999999995</v>
      </c>
      <c r="K6" s="6">
        <f t="shared" si="5"/>
        <v>0.41994999999999999</v>
      </c>
      <c r="L6" s="6">
        <f t="shared" si="2"/>
        <v>0.16009999999999996</v>
      </c>
      <c r="P6" s="10">
        <v>50</v>
      </c>
      <c r="Q6" s="14">
        <f t="shared" si="3"/>
        <v>1.1600999999999998E-2</v>
      </c>
      <c r="R6" s="11">
        <v>1</v>
      </c>
    </row>
    <row r="7" spans="1:18" x14ac:dyDescent="0.25">
      <c r="A7" s="25">
        <v>0.6</v>
      </c>
      <c r="B7" s="5">
        <v>5</v>
      </c>
      <c r="C7" s="5">
        <v>4000</v>
      </c>
      <c r="D7" s="5">
        <v>0.47486542260182801</v>
      </c>
      <c r="E7" s="5">
        <v>0.500564706764284</v>
      </c>
      <c r="F7" s="5">
        <v>1988</v>
      </c>
      <c r="G7" s="5">
        <v>2012</v>
      </c>
      <c r="H7" s="6">
        <f t="shared" si="0"/>
        <v>9.9400000000000002E-2</v>
      </c>
      <c r="I7" s="6">
        <f t="shared" si="1"/>
        <v>0.10059999999999999</v>
      </c>
      <c r="J7" s="6">
        <f t="shared" si="4"/>
        <v>0.67945</v>
      </c>
      <c r="K7" s="6">
        <f t="shared" si="5"/>
        <v>0.52054999999999996</v>
      </c>
      <c r="L7" s="6">
        <f t="shared" si="2"/>
        <v>0.15890000000000004</v>
      </c>
      <c r="P7" s="10">
        <v>60</v>
      </c>
      <c r="Q7" s="14">
        <f t="shared" si="3"/>
        <v>1.1324166666666666E-2</v>
      </c>
      <c r="R7" s="11">
        <v>1</v>
      </c>
    </row>
    <row r="8" spans="1:18" x14ac:dyDescent="0.25">
      <c r="A8" s="25">
        <v>0.7</v>
      </c>
      <c r="B8" s="5">
        <v>4</v>
      </c>
      <c r="C8" s="5">
        <v>4000</v>
      </c>
      <c r="D8" s="5">
        <v>0.44846009469271397</v>
      </c>
      <c r="E8" s="5">
        <v>0.47485811095074199</v>
      </c>
      <c r="F8" s="5">
        <v>1862</v>
      </c>
      <c r="G8" s="5">
        <v>2138</v>
      </c>
      <c r="H8" s="6">
        <f t="shared" si="0"/>
        <v>9.3100000000000002E-2</v>
      </c>
      <c r="I8" s="6">
        <f t="shared" si="1"/>
        <v>0.1069</v>
      </c>
      <c r="J8" s="6">
        <f t="shared" si="4"/>
        <v>0.77254999999999996</v>
      </c>
      <c r="K8" s="6">
        <f t="shared" si="5"/>
        <v>0.62744999999999995</v>
      </c>
      <c r="L8" s="6">
        <f t="shared" si="2"/>
        <v>0.14510000000000001</v>
      </c>
      <c r="P8" s="10">
        <v>70</v>
      </c>
      <c r="Q8" s="14">
        <f t="shared" si="3"/>
        <v>1.103642857142857E-2</v>
      </c>
      <c r="R8" s="11">
        <v>1</v>
      </c>
    </row>
    <row r="9" spans="1:18" x14ac:dyDescent="0.25">
      <c r="A9" s="25">
        <v>0.8</v>
      </c>
      <c r="B9" s="5">
        <v>3</v>
      </c>
      <c r="C9" s="5">
        <v>4000</v>
      </c>
      <c r="D9" s="5">
        <v>0.41698487922566602</v>
      </c>
      <c r="E9" s="5">
        <v>0.44843967374681099</v>
      </c>
      <c r="F9" s="5">
        <v>1716</v>
      </c>
      <c r="G9" s="5">
        <v>2284</v>
      </c>
      <c r="H9" s="6">
        <f t="shared" si="0"/>
        <v>8.5800000000000001E-2</v>
      </c>
      <c r="I9" s="6">
        <f t="shared" si="1"/>
        <v>0.1142</v>
      </c>
      <c r="J9" s="6">
        <f t="shared" si="4"/>
        <v>0.85834999999999995</v>
      </c>
      <c r="K9" s="6">
        <f t="shared" si="5"/>
        <v>0.74164999999999992</v>
      </c>
      <c r="L9" s="6">
        <f t="shared" si="2"/>
        <v>0.11670000000000003</v>
      </c>
      <c r="P9" s="10">
        <v>80</v>
      </c>
      <c r="Q9" s="14">
        <f t="shared" si="3"/>
        <v>1.0729374999999999E-2</v>
      </c>
      <c r="R9" s="11">
        <v>1</v>
      </c>
    </row>
    <row r="10" spans="1:18" x14ac:dyDescent="0.25">
      <c r="A10" s="25">
        <v>0.9</v>
      </c>
      <c r="B10" s="5">
        <v>2</v>
      </c>
      <c r="C10" s="5">
        <v>4000</v>
      </c>
      <c r="D10" s="5">
        <v>0.37460922126307999</v>
      </c>
      <c r="E10" s="5">
        <v>0.41698115825723098</v>
      </c>
      <c r="F10" s="5">
        <v>1576</v>
      </c>
      <c r="G10" s="5">
        <v>2424</v>
      </c>
      <c r="H10" s="6">
        <f t="shared" si="0"/>
        <v>7.8799999999999995E-2</v>
      </c>
      <c r="I10" s="6">
        <f t="shared" si="1"/>
        <v>0.1212</v>
      </c>
      <c r="J10" s="6">
        <f t="shared" si="4"/>
        <v>0.93714999999999993</v>
      </c>
      <c r="K10" s="6">
        <f t="shared" si="5"/>
        <v>0.86284999999999989</v>
      </c>
      <c r="L10" s="6">
        <f t="shared" si="2"/>
        <v>7.4300000000000033E-2</v>
      </c>
      <c r="P10" s="10">
        <v>90</v>
      </c>
      <c r="Q10" s="14">
        <f t="shared" si="3"/>
        <v>1.0412777777777778E-2</v>
      </c>
      <c r="R10" s="11">
        <v>1</v>
      </c>
    </row>
    <row r="11" spans="1:18" ht="15.75" thickBot="1" x14ac:dyDescent="0.3">
      <c r="A11" s="25">
        <v>1</v>
      </c>
      <c r="B11" s="5">
        <v>1</v>
      </c>
      <c r="C11" s="5">
        <v>4000</v>
      </c>
      <c r="D11" s="5">
        <v>0.166262573583558</v>
      </c>
      <c r="E11" s="5">
        <v>0.37459170331896302</v>
      </c>
      <c r="F11" s="5">
        <v>1257</v>
      </c>
      <c r="G11" s="5">
        <v>2743</v>
      </c>
      <c r="H11" s="6">
        <f t="shared" si="0"/>
        <v>6.2850000000000003E-2</v>
      </c>
      <c r="I11" s="6">
        <f t="shared" si="1"/>
        <v>0.13714999999999999</v>
      </c>
      <c r="J11" s="6">
        <f t="shared" si="4"/>
        <v>0.99999999999999989</v>
      </c>
      <c r="K11" s="6">
        <f t="shared" si="5"/>
        <v>0.99999999999999989</v>
      </c>
      <c r="L11" s="6">
        <f t="shared" si="2"/>
        <v>0</v>
      </c>
      <c r="P11" s="12">
        <v>100</v>
      </c>
      <c r="Q11" s="15">
        <f t="shared" si="3"/>
        <v>9.9999999999999985E-3</v>
      </c>
      <c r="R11" s="13">
        <v>1</v>
      </c>
    </row>
    <row r="12" spans="1:18" x14ac:dyDescent="0.25">
      <c r="F12">
        <f>SUM(F2:F11)</f>
        <v>20000</v>
      </c>
      <c r="G12">
        <f>SUM(G2:G11)</f>
        <v>20000</v>
      </c>
    </row>
    <row r="13" spans="1:18" x14ac:dyDescent="0.25">
      <c r="N13" s="16" t="s">
        <v>14</v>
      </c>
    </row>
    <row r="15" spans="1:18" ht="15.75" thickBot="1" x14ac:dyDescent="0.3"/>
    <row r="16" spans="1:18" ht="15.75" thickBot="1" x14ac:dyDescent="0.3">
      <c r="B16" s="7" t="s">
        <v>0</v>
      </c>
      <c r="C16" s="8" t="s">
        <v>1</v>
      </c>
      <c r="D16" s="8" t="s">
        <v>2</v>
      </c>
      <c r="E16" s="8" t="s">
        <v>3</v>
      </c>
      <c r="F16" s="8" t="s">
        <v>4</v>
      </c>
      <c r="G16" s="8" t="s">
        <v>5</v>
      </c>
      <c r="H16" s="8" t="s">
        <v>6</v>
      </c>
      <c r="I16" s="8" t="s">
        <v>7</v>
      </c>
      <c r="J16" s="8" t="s">
        <v>8</v>
      </c>
      <c r="K16" s="8" t="s">
        <v>9</v>
      </c>
      <c r="L16" s="9" t="s">
        <v>10</v>
      </c>
      <c r="P16" s="1" t="s">
        <v>11</v>
      </c>
      <c r="Q16" s="2" t="s">
        <v>12</v>
      </c>
      <c r="R16" s="3" t="s">
        <v>13</v>
      </c>
    </row>
    <row r="17" spans="1:18" x14ac:dyDescent="0.25">
      <c r="A17">
        <v>1</v>
      </c>
      <c r="B17" s="5">
        <v>10</v>
      </c>
      <c r="C17" s="5">
        <v>3105</v>
      </c>
      <c r="D17" s="5">
        <v>0.60807611230624903</v>
      </c>
      <c r="E17" s="5">
        <v>0.80457115327703399</v>
      </c>
      <c r="F17" s="5">
        <v>100</v>
      </c>
      <c r="G17" s="5">
        <v>3005</v>
      </c>
      <c r="H17" s="6">
        <f>F17/$F$27</f>
        <v>0.16420361247947454</v>
      </c>
      <c r="I17" s="6">
        <f>G17/$G$27</f>
        <v>9.8725277613509424E-2</v>
      </c>
      <c r="J17" s="6">
        <f>H17</f>
        <v>0.16420361247947454</v>
      </c>
      <c r="K17" s="6">
        <f>I17</f>
        <v>9.8725277613509424E-2</v>
      </c>
      <c r="L17" s="6">
        <f>ABS(K17-J17)</f>
        <v>6.5478334865965118E-2</v>
      </c>
      <c r="P17" s="10">
        <v>10</v>
      </c>
      <c r="Q17" s="14">
        <f>J17/P17</f>
        <v>1.6420361247947456E-2</v>
      </c>
      <c r="R17" s="11">
        <v>1</v>
      </c>
    </row>
    <row r="18" spans="1:18" x14ac:dyDescent="0.25">
      <c r="A18">
        <v>2</v>
      </c>
      <c r="B18" s="5">
        <v>9</v>
      </c>
      <c r="C18" s="5">
        <v>3105</v>
      </c>
      <c r="D18" s="5">
        <v>0.56408568356196198</v>
      </c>
      <c r="E18" s="5">
        <v>0.60806221511507397</v>
      </c>
      <c r="F18" s="5">
        <v>91</v>
      </c>
      <c r="G18" s="5">
        <v>3014</v>
      </c>
      <c r="H18" s="6">
        <f t="shared" ref="H18:H26" si="6">F18/$F$27</f>
        <v>0.14942528735632185</v>
      </c>
      <c r="I18" s="6">
        <f t="shared" ref="I18:I26" si="7">G18/$G$27</f>
        <v>9.902096064130364E-2</v>
      </c>
      <c r="J18" s="6">
        <f>H18+J17</f>
        <v>0.31362889983579639</v>
      </c>
      <c r="K18" s="6">
        <f>K17+I18</f>
        <v>0.19774623825481308</v>
      </c>
      <c r="L18" s="6">
        <f t="shared" ref="L18:L26" si="8">ABS(K18-J18)</f>
        <v>0.11588266158098331</v>
      </c>
      <c r="P18" s="10">
        <v>20</v>
      </c>
      <c r="Q18" s="14">
        <f t="shared" ref="Q18:Q26" si="9">J18/P18</f>
        <v>1.568144499178982E-2</v>
      </c>
      <c r="R18" s="11">
        <v>1</v>
      </c>
    </row>
    <row r="19" spans="1:18" x14ac:dyDescent="0.25">
      <c r="A19">
        <v>3</v>
      </c>
      <c r="B19" s="5">
        <v>8</v>
      </c>
      <c r="C19" s="5">
        <v>3104</v>
      </c>
      <c r="D19" s="5">
        <v>0.53238302035407103</v>
      </c>
      <c r="E19" s="5">
        <v>0.56407956344746801</v>
      </c>
      <c r="F19" s="5">
        <v>80</v>
      </c>
      <c r="G19" s="5">
        <v>3024</v>
      </c>
      <c r="H19" s="6">
        <f t="shared" si="6"/>
        <v>0.13136288998357964</v>
      </c>
      <c r="I19" s="6">
        <f t="shared" si="7"/>
        <v>9.9349497338852746E-2</v>
      </c>
      <c r="J19" s="6">
        <f t="shared" ref="J19:J26" si="10">H19+J18</f>
        <v>0.44499178981937604</v>
      </c>
      <c r="K19" s="6">
        <f t="shared" ref="K19:K26" si="11">K18+I19</f>
        <v>0.29709573559366581</v>
      </c>
      <c r="L19" s="6">
        <f t="shared" si="8"/>
        <v>0.14789605422571023</v>
      </c>
      <c r="P19" s="10">
        <v>30</v>
      </c>
      <c r="Q19" s="14">
        <f t="shared" si="9"/>
        <v>1.4833059660645869E-2</v>
      </c>
      <c r="R19" s="11">
        <v>1</v>
      </c>
    </row>
    <row r="20" spans="1:18" x14ac:dyDescent="0.25">
      <c r="A20">
        <v>4</v>
      </c>
      <c r="B20" s="5">
        <v>7</v>
      </c>
      <c r="C20" s="5">
        <v>3105</v>
      </c>
      <c r="D20" s="5">
        <v>0.50519739704253297</v>
      </c>
      <c r="E20" s="5">
        <v>0.53236501812820003</v>
      </c>
      <c r="F20" s="5">
        <v>74</v>
      </c>
      <c r="G20" s="5">
        <v>3031</v>
      </c>
      <c r="H20" s="6">
        <f t="shared" si="6"/>
        <v>0.12151067323481117</v>
      </c>
      <c r="I20" s="6">
        <f t="shared" si="7"/>
        <v>9.9579473027137128E-2</v>
      </c>
      <c r="J20" s="6">
        <f t="shared" si="10"/>
        <v>0.56650246305418717</v>
      </c>
      <c r="K20" s="6">
        <f t="shared" si="11"/>
        <v>0.39667520862080297</v>
      </c>
      <c r="L20" s="6">
        <f t="shared" si="8"/>
        <v>0.1698272544333842</v>
      </c>
      <c r="P20" s="10">
        <v>40</v>
      </c>
      <c r="Q20" s="14">
        <f t="shared" si="9"/>
        <v>1.416256157635468E-2</v>
      </c>
      <c r="R20" s="11">
        <v>1</v>
      </c>
    </row>
    <row r="21" spans="1:18" x14ac:dyDescent="0.25">
      <c r="A21">
        <v>5</v>
      </c>
      <c r="B21" s="5">
        <v>6</v>
      </c>
      <c r="C21" s="5">
        <v>3105</v>
      </c>
      <c r="D21" s="5">
        <v>0.48012569260479299</v>
      </c>
      <c r="E21" s="5">
        <v>0.50519178622238503</v>
      </c>
      <c r="F21" s="5">
        <v>56</v>
      </c>
      <c r="G21" s="5">
        <v>3049</v>
      </c>
      <c r="H21" s="6">
        <f t="shared" si="6"/>
        <v>9.1954022988505746E-2</v>
      </c>
      <c r="I21" s="6">
        <f t="shared" si="7"/>
        <v>0.10017083908272555</v>
      </c>
      <c r="J21" s="6">
        <f t="shared" si="10"/>
        <v>0.65845648604269291</v>
      </c>
      <c r="K21" s="6">
        <f t="shared" si="11"/>
        <v>0.49684604770352853</v>
      </c>
      <c r="L21" s="6">
        <f t="shared" si="8"/>
        <v>0.16161043833916439</v>
      </c>
      <c r="P21" s="10">
        <v>50</v>
      </c>
      <c r="Q21" s="14">
        <f t="shared" si="9"/>
        <v>1.3169129720853857E-2</v>
      </c>
      <c r="R21" s="11">
        <v>1</v>
      </c>
    </row>
    <row r="22" spans="1:18" x14ac:dyDescent="0.25">
      <c r="A22">
        <v>6</v>
      </c>
      <c r="B22" s="5">
        <v>5</v>
      </c>
      <c r="C22" s="5">
        <v>3104</v>
      </c>
      <c r="D22" s="5">
        <v>0.45563129019368598</v>
      </c>
      <c r="E22" s="5">
        <v>0.48012289263040597</v>
      </c>
      <c r="F22" s="5">
        <v>54</v>
      </c>
      <c r="G22" s="5">
        <v>3050</v>
      </c>
      <c r="H22" s="6">
        <f t="shared" si="6"/>
        <v>8.8669950738916259E-2</v>
      </c>
      <c r="I22" s="6">
        <f t="shared" si="7"/>
        <v>0.10020369275248045</v>
      </c>
      <c r="J22" s="6">
        <f t="shared" si="10"/>
        <v>0.74712643678160917</v>
      </c>
      <c r="K22" s="6">
        <f t="shared" si="11"/>
        <v>0.597049740456009</v>
      </c>
      <c r="L22" s="6">
        <f t="shared" si="8"/>
        <v>0.15007669632560017</v>
      </c>
      <c r="P22" s="10">
        <v>60</v>
      </c>
      <c r="Q22" s="14">
        <f t="shared" si="9"/>
        <v>1.2452107279693486E-2</v>
      </c>
      <c r="R22" s="11">
        <v>1</v>
      </c>
    </row>
    <row r="23" spans="1:18" x14ac:dyDescent="0.25">
      <c r="A23">
        <v>7</v>
      </c>
      <c r="B23" s="5">
        <v>4</v>
      </c>
      <c r="C23" s="5">
        <v>3105</v>
      </c>
      <c r="D23" s="5">
        <v>0.429180672899801</v>
      </c>
      <c r="E23" s="5">
        <v>0.45562015643424297</v>
      </c>
      <c r="F23" s="5">
        <v>45</v>
      </c>
      <c r="G23" s="5">
        <v>3060</v>
      </c>
      <c r="H23" s="6">
        <f t="shared" si="6"/>
        <v>7.3891625615763554E-2</v>
      </c>
      <c r="I23" s="6">
        <f t="shared" si="7"/>
        <v>0.10053222945002957</v>
      </c>
      <c r="J23" s="6">
        <f t="shared" si="10"/>
        <v>0.82101806239737274</v>
      </c>
      <c r="K23" s="6">
        <f t="shared" si="11"/>
        <v>0.6975819699060386</v>
      </c>
      <c r="L23" s="6">
        <f t="shared" si="8"/>
        <v>0.12343609249133414</v>
      </c>
      <c r="P23" s="10">
        <v>70</v>
      </c>
      <c r="Q23" s="14">
        <f t="shared" si="9"/>
        <v>1.172882946281961E-2</v>
      </c>
      <c r="R23" s="11">
        <v>1</v>
      </c>
    </row>
    <row r="24" spans="1:18" x14ac:dyDescent="0.25">
      <c r="A24">
        <v>8</v>
      </c>
      <c r="B24" s="5">
        <v>3</v>
      </c>
      <c r="C24" s="5">
        <v>3104</v>
      </c>
      <c r="D24" s="5">
        <v>0.39800160063385598</v>
      </c>
      <c r="E24" s="5">
        <v>0.42917614799795301</v>
      </c>
      <c r="F24" s="5">
        <v>44</v>
      </c>
      <c r="G24" s="5">
        <v>3060</v>
      </c>
      <c r="H24" s="6">
        <f t="shared" si="6"/>
        <v>7.2249589490968796E-2</v>
      </c>
      <c r="I24" s="6">
        <f t="shared" si="7"/>
        <v>0.10053222945002957</v>
      </c>
      <c r="J24" s="6">
        <f t="shared" si="10"/>
        <v>0.89326765188834156</v>
      </c>
      <c r="K24" s="6">
        <f t="shared" si="11"/>
        <v>0.7981141993560682</v>
      </c>
      <c r="L24" s="6">
        <f t="shared" si="8"/>
        <v>9.5153452532273364E-2</v>
      </c>
      <c r="P24" s="10">
        <v>80</v>
      </c>
      <c r="Q24" s="14">
        <f t="shared" si="9"/>
        <v>1.116584564860427E-2</v>
      </c>
      <c r="R24" s="11">
        <v>1</v>
      </c>
    </row>
    <row r="25" spans="1:18" x14ac:dyDescent="0.25">
      <c r="A25">
        <v>9</v>
      </c>
      <c r="B25" s="5">
        <v>2</v>
      </c>
      <c r="C25" s="5">
        <v>3105</v>
      </c>
      <c r="D25" s="5">
        <v>0.35817209563691399</v>
      </c>
      <c r="E25" s="5">
        <v>0.39798278409453702</v>
      </c>
      <c r="F25" s="5">
        <v>39</v>
      </c>
      <c r="G25" s="5">
        <v>3066</v>
      </c>
      <c r="H25" s="6">
        <f t="shared" si="6"/>
        <v>6.4039408866995079E-2</v>
      </c>
      <c r="I25" s="6">
        <f t="shared" si="7"/>
        <v>0.10072935146855903</v>
      </c>
      <c r="J25" s="6">
        <f t="shared" si="10"/>
        <v>0.95730706075533667</v>
      </c>
      <c r="K25" s="6">
        <f t="shared" si="11"/>
        <v>0.89884355082462719</v>
      </c>
      <c r="L25" s="6">
        <f t="shared" si="8"/>
        <v>5.8463509930709479E-2</v>
      </c>
      <c r="P25" s="10">
        <v>90</v>
      </c>
      <c r="Q25" s="14">
        <f t="shared" si="9"/>
        <v>1.0636745119503742E-2</v>
      </c>
      <c r="R25" s="11">
        <v>1</v>
      </c>
    </row>
    <row r="26" spans="1:18" ht="15.75" thickBot="1" x14ac:dyDescent="0.3">
      <c r="A26">
        <v>10</v>
      </c>
      <c r="B26" s="5">
        <v>1</v>
      </c>
      <c r="C26" s="5">
        <v>3105</v>
      </c>
      <c r="D26" s="5">
        <v>0.17232028008858499</v>
      </c>
      <c r="E26" s="5">
        <v>0.358150444497919</v>
      </c>
      <c r="F26" s="5">
        <v>26</v>
      </c>
      <c r="G26" s="5">
        <v>3079</v>
      </c>
      <c r="H26" s="6">
        <f t="shared" si="6"/>
        <v>4.2692939244663386E-2</v>
      </c>
      <c r="I26" s="6">
        <f t="shared" si="7"/>
        <v>0.10115644917537289</v>
      </c>
      <c r="J26" s="6">
        <f t="shared" si="10"/>
        <v>1</v>
      </c>
      <c r="K26" s="6">
        <f t="shared" si="11"/>
        <v>1</v>
      </c>
      <c r="L26" s="6">
        <f t="shared" si="8"/>
        <v>0</v>
      </c>
      <c r="P26" s="12">
        <v>100</v>
      </c>
      <c r="Q26" s="15">
        <f t="shared" si="9"/>
        <v>0.01</v>
      </c>
      <c r="R26" s="13">
        <v>1</v>
      </c>
    </row>
    <row r="27" spans="1:18" x14ac:dyDescent="0.25">
      <c r="F27">
        <f>SUM(F17:F26)</f>
        <v>609</v>
      </c>
      <c r="G27">
        <f>SUM(G17:G26)</f>
        <v>30438</v>
      </c>
    </row>
    <row r="44" spans="3:3" x14ac:dyDescent="0.25">
      <c r="C44" t="s">
        <v>27</v>
      </c>
    </row>
  </sheetData>
  <conditionalFormatting sqref="H2:H1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{23EF446E-C568-4DA8-B0CB-B9CCB449BF51}</x14:id>
        </ext>
      </extLst>
    </cfRule>
  </conditionalFormatting>
  <conditionalFormatting sqref="H17:H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{DC280AFD-05DC-4329-A8DA-7DFDDA1A2CC7}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EF446E-C568-4DA8-B0CB-B9CCB449BF5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DC280AFD-05DC-4329-A8DA-7DFDDA1A2C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H17:H26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5"/>
  <sheetViews>
    <sheetView topLeftCell="A26" workbookViewId="0">
      <selection activeCell="G44" sqref="G44"/>
    </sheetView>
  </sheetViews>
  <sheetFormatPr defaultRowHeight="15" x14ac:dyDescent="0.25"/>
  <sheetData>
    <row r="2" spans="6:8" ht="15.75" thickBot="1" x14ac:dyDescent="0.3"/>
    <row r="3" spans="6:8" ht="15.75" thickBot="1" x14ac:dyDescent="0.3">
      <c r="F3" s="48" t="s">
        <v>176</v>
      </c>
      <c r="G3" s="49"/>
      <c r="H3" s="50"/>
    </row>
    <row r="23" spans="1:1" ht="17.25" x14ac:dyDescent="0.3">
      <c r="A23" s="18" t="s">
        <v>15</v>
      </c>
    </row>
    <row r="34" spans="1:3" x14ac:dyDescent="0.25">
      <c r="A34" s="16" t="s">
        <v>25</v>
      </c>
      <c r="B34" s="16"/>
      <c r="C34" s="16">
        <v>57.74</v>
      </c>
    </row>
    <row r="35" spans="1:3" x14ac:dyDescent="0.25">
      <c r="A35" s="16" t="s">
        <v>26</v>
      </c>
      <c r="B35" s="16"/>
      <c r="C35" s="16">
        <v>58.22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opLeftCell="A23" workbookViewId="0">
      <selection activeCell="H41" sqref="H41"/>
    </sheetView>
  </sheetViews>
  <sheetFormatPr defaultRowHeight="15" x14ac:dyDescent="0.25"/>
  <cols>
    <col min="2" max="2" width="15.5703125" customWidth="1"/>
    <col min="3" max="3" width="13.28515625" customWidth="1"/>
    <col min="4" max="4" width="13.5703125" customWidth="1"/>
  </cols>
  <sheetData>
    <row r="1" spans="1:10" ht="17.25" x14ac:dyDescent="0.3">
      <c r="A1" s="23"/>
      <c r="B1" s="24" t="s">
        <v>20</v>
      </c>
      <c r="C1" s="24" t="s">
        <v>21</v>
      </c>
      <c r="D1" s="24" t="s">
        <v>22</v>
      </c>
      <c r="E1" s="24" t="s">
        <v>19</v>
      </c>
    </row>
    <row r="2" spans="1:10" x14ac:dyDescent="0.25">
      <c r="A2" s="5">
        <v>1</v>
      </c>
      <c r="B2" s="5">
        <v>0.21</v>
      </c>
      <c r="C2" s="5">
        <v>5.5000000000000003E-4</v>
      </c>
      <c r="D2" s="5">
        <v>0.99965000000000004</v>
      </c>
      <c r="E2" s="5">
        <f>C2+D2</f>
        <v>1.0002</v>
      </c>
    </row>
    <row r="3" spans="1:10" x14ac:dyDescent="0.25">
      <c r="A3" s="5">
        <v>2</v>
      </c>
      <c r="B3" s="5">
        <v>0.22</v>
      </c>
      <c r="C3" s="5">
        <v>8.4999999999999995E-4</v>
      </c>
      <c r="D3" s="5">
        <v>0.99944999999999995</v>
      </c>
      <c r="E3" s="5">
        <f t="shared" ref="E3:E66" si="0">C3+D3</f>
        <v>1.0003</v>
      </c>
    </row>
    <row r="4" spans="1:10" x14ac:dyDescent="0.25">
      <c r="A4" s="5">
        <v>3</v>
      </c>
      <c r="B4" s="5">
        <v>0.23</v>
      </c>
      <c r="C4" s="5">
        <v>1.4E-3</v>
      </c>
      <c r="D4" s="5">
        <v>0.99924999999999997</v>
      </c>
      <c r="E4" s="5">
        <f t="shared" si="0"/>
        <v>1.00065</v>
      </c>
      <c r="I4" t="s">
        <v>23</v>
      </c>
    </row>
    <row r="5" spans="1:10" x14ac:dyDescent="0.25">
      <c r="A5" s="5">
        <v>4</v>
      </c>
      <c r="B5" s="5">
        <v>0.24</v>
      </c>
      <c r="C5" s="5">
        <v>2.3999999999999998E-3</v>
      </c>
      <c r="D5" s="5">
        <v>0.99855000000000005</v>
      </c>
      <c r="E5" s="5">
        <f t="shared" si="0"/>
        <v>1.00095</v>
      </c>
    </row>
    <row r="6" spans="1:10" x14ac:dyDescent="0.25">
      <c r="A6" s="5">
        <v>5</v>
      </c>
      <c r="B6" s="5">
        <v>0.25</v>
      </c>
      <c r="C6" s="5">
        <v>3.5999999999999999E-3</v>
      </c>
      <c r="D6" s="5">
        <v>0.99814999999999998</v>
      </c>
      <c r="E6" s="5">
        <f t="shared" si="0"/>
        <v>1.0017499999999999</v>
      </c>
    </row>
    <row r="7" spans="1:10" x14ac:dyDescent="0.25">
      <c r="A7" s="5">
        <v>6</v>
      </c>
      <c r="B7" s="5">
        <v>0.26</v>
      </c>
      <c r="C7" s="5">
        <v>5.7999999999999996E-3</v>
      </c>
      <c r="D7" s="5">
        <v>0.99760000000000004</v>
      </c>
      <c r="E7" s="5">
        <f t="shared" si="0"/>
        <v>1.0034000000000001</v>
      </c>
      <c r="I7" s="16" t="s">
        <v>24</v>
      </c>
      <c r="J7" s="20"/>
    </row>
    <row r="8" spans="1:10" x14ac:dyDescent="0.25">
      <c r="A8" s="5">
        <v>7</v>
      </c>
      <c r="B8" s="5">
        <v>0.27</v>
      </c>
      <c r="C8" s="5">
        <v>8.3000000000000001E-3</v>
      </c>
      <c r="D8" s="5">
        <v>0.99650000000000005</v>
      </c>
      <c r="E8" s="5">
        <f t="shared" si="0"/>
        <v>1.0048000000000001</v>
      </c>
    </row>
    <row r="9" spans="1:10" x14ac:dyDescent="0.25">
      <c r="A9" s="5">
        <v>8</v>
      </c>
      <c r="B9" s="5">
        <v>0.28000000000000003</v>
      </c>
      <c r="C9" s="5">
        <v>1.26E-2</v>
      </c>
      <c r="D9" s="5">
        <v>0.99544999999999995</v>
      </c>
      <c r="E9" s="5">
        <f t="shared" si="0"/>
        <v>1.0080499999999999</v>
      </c>
    </row>
    <row r="10" spans="1:10" x14ac:dyDescent="0.25">
      <c r="A10" s="5">
        <v>9</v>
      </c>
      <c r="B10" s="5">
        <v>0.28999999999999998</v>
      </c>
      <c r="C10" s="5">
        <v>1.84E-2</v>
      </c>
      <c r="D10" s="5">
        <v>0.99355000000000004</v>
      </c>
      <c r="E10" s="5">
        <f t="shared" si="0"/>
        <v>1.0119500000000001</v>
      </c>
    </row>
    <row r="11" spans="1:10" x14ac:dyDescent="0.25">
      <c r="A11" s="5">
        <v>10</v>
      </c>
      <c r="B11" s="5">
        <v>0.3</v>
      </c>
      <c r="C11" s="5">
        <v>2.4400000000000002E-2</v>
      </c>
      <c r="D11" s="5">
        <v>0.99139999999999995</v>
      </c>
      <c r="E11" s="5">
        <f t="shared" si="0"/>
        <v>1.0158</v>
      </c>
    </row>
    <row r="12" spans="1:10" x14ac:dyDescent="0.25">
      <c r="A12" s="5">
        <v>11</v>
      </c>
      <c r="B12" s="5">
        <v>0.31</v>
      </c>
      <c r="C12" s="5">
        <v>3.2500000000000001E-2</v>
      </c>
      <c r="D12" s="5">
        <v>0.98850000000000005</v>
      </c>
      <c r="E12" s="5">
        <f t="shared" si="0"/>
        <v>1.0210000000000001</v>
      </c>
    </row>
    <row r="13" spans="1:10" x14ac:dyDescent="0.25">
      <c r="A13" s="5">
        <v>12</v>
      </c>
      <c r="B13" s="5">
        <v>0.32</v>
      </c>
      <c r="C13" s="5">
        <v>4.1500000000000002E-2</v>
      </c>
      <c r="D13" s="5">
        <v>0.98524999999999996</v>
      </c>
      <c r="E13" s="5">
        <f t="shared" si="0"/>
        <v>1.0267500000000001</v>
      </c>
    </row>
    <row r="14" spans="1:10" x14ac:dyDescent="0.25">
      <c r="A14" s="5">
        <v>13</v>
      </c>
      <c r="B14" s="5">
        <v>0.33</v>
      </c>
      <c r="C14" s="5">
        <v>5.3100000000000001E-2</v>
      </c>
      <c r="D14" s="5">
        <v>0.97914999999999996</v>
      </c>
      <c r="E14" s="5">
        <f t="shared" si="0"/>
        <v>1.0322499999999999</v>
      </c>
    </row>
    <row r="15" spans="1:10" x14ac:dyDescent="0.25">
      <c r="A15" s="5">
        <v>14</v>
      </c>
      <c r="B15" s="5">
        <v>0.34</v>
      </c>
      <c r="C15" s="5">
        <v>6.6949999999999996E-2</v>
      </c>
      <c r="D15" s="5">
        <v>0.97230000000000005</v>
      </c>
      <c r="E15" s="5">
        <f t="shared" si="0"/>
        <v>1.03925</v>
      </c>
    </row>
    <row r="16" spans="1:10" x14ac:dyDescent="0.25">
      <c r="A16" s="5">
        <v>15</v>
      </c>
      <c r="B16" s="5">
        <v>0.35</v>
      </c>
      <c r="C16" s="5">
        <v>8.405E-2</v>
      </c>
      <c r="D16" s="5">
        <v>0.96440000000000003</v>
      </c>
      <c r="E16" s="5">
        <f t="shared" si="0"/>
        <v>1.0484500000000001</v>
      </c>
    </row>
    <row r="17" spans="1:5" x14ac:dyDescent="0.25">
      <c r="A17" s="5">
        <v>16</v>
      </c>
      <c r="B17" s="5">
        <v>0.36</v>
      </c>
      <c r="C17" s="5">
        <v>0.1026</v>
      </c>
      <c r="D17" s="5">
        <v>0.95540000000000003</v>
      </c>
      <c r="E17" s="5">
        <f t="shared" si="0"/>
        <v>1.0580000000000001</v>
      </c>
    </row>
    <row r="18" spans="1:5" x14ac:dyDescent="0.25">
      <c r="A18" s="5">
        <v>17</v>
      </c>
      <c r="B18" s="5">
        <v>0.37</v>
      </c>
      <c r="C18" s="5">
        <v>0.12509999999999999</v>
      </c>
      <c r="D18" s="5">
        <v>0.94225000000000003</v>
      </c>
      <c r="E18" s="5">
        <f t="shared" si="0"/>
        <v>1.06735</v>
      </c>
    </row>
    <row r="19" spans="1:5" x14ac:dyDescent="0.25">
      <c r="A19" s="5">
        <v>18</v>
      </c>
      <c r="B19" s="5">
        <v>0.38</v>
      </c>
      <c r="C19" s="5">
        <v>0.15035000000000001</v>
      </c>
      <c r="D19" s="5">
        <v>0.92795000000000005</v>
      </c>
      <c r="E19" s="5">
        <f t="shared" si="0"/>
        <v>1.0783</v>
      </c>
    </row>
    <row r="20" spans="1:5" x14ac:dyDescent="0.25">
      <c r="A20" s="5">
        <v>19</v>
      </c>
      <c r="B20" s="5">
        <v>0.39</v>
      </c>
      <c r="C20" s="5">
        <v>0.1782</v>
      </c>
      <c r="D20" s="5">
        <v>0.91164999999999996</v>
      </c>
      <c r="E20" s="5">
        <f t="shared" si="0"/>
        <v>1.08985</v>
      </c>
    </row>
    <row r="21" spans="1:5" x14ac:dyDescent="0.25">
      <c r="A21" s="5">
        <v>20</v>
      </c>
      <c r="B21" s="5">
        <v>0.4</v>
      </c>
      <c r="C21" s="5">
        <v>0.20845</v>
      </c>
      <c r="D21" s="5">
        <v>0.89259999999999995</v>
      </c>
      <c r="E21" s="5">
        <f t="shared" si="0"/>
        <v>1.1010499999999999</v>
      </c>
    </row>
    <row r="22" spans="1:5" x14ac:dyDescent="0.25">
      <c r="A22" s="5">
        <v>21</v>
      </c>
      <c r="B22" s="5">
        <v>0.41</v>
      </c>
      <c r="C22" s="5">
        <v>0.2366</v>
      </c>
      <c r="D22" s="5">
        <v>0.87275000000000003</v>
      </c>
      <c r="E22" s="5">
        <f t="shared" si="0"/>
        <v>1.1093500000000001</v>
      </c>
    </row>
    <row r="23" spans="1:5" x14ac:dyDescent="0.25">
      <c r="A23" s="5">
        <v>22</v>
      </c>
      <c r="B23" s="5">
        <v>0.42</v>
      </c>
      <c r="C23" s="5">
        <v>0.2681</v>
      </c>
      <c r="D23" s="5">
        <v>0.85019999999999996</v>
      </c>
      <c r="E23" s="5">
        <f t="shared" si="0"/>
        <v>1.1183000000000001</v>
      </c>
    </row>
    <row r="24" spans="1:5" x14ac:dyDescent="0.25">
      <c r="A24" s="5">
        <v>23</v>
      </c>
      <c r="B24" s="5">
        <v>0.43</v>
      </c>
      <c r="C24" s="5">
        <v>0.30464999999999998</v>
      </c>
      <c r="D24" s="5">
        <v>0.82379999999999998</v>
      </c>
      <c r="E24" s="5">
        <f t="shared" si="0"/>
        <v>1.12845</v>
      </c>
    </row>
    <row r="25" spans="1:5" x14ac:dyDescent="0.25">
      <c r="A25" s="5">
        <v>24</v>
      </c>
      <c r="B25" s="5">
        <v>0.44</v>
      </c>
      <c r="C25" s="5">
        <v>0.34100000000000003</v>
      </c>
      <c r="D25" s="5">
        <v>0.79779999999999995</v>
      </c>
      <c r="E25" s="5">
        <f t="shared" si="0"/>
        <v>1.1388</v>
      </c>
    </row>
    <row r="26" spans="1:5" x14ac:dyDescent="0.25">
      <c r="A26" s="5">
        <v>25</v>
      </c>
      <c r="B26" s="5">
        <v>0.45</v>
      </c>
      <c r="C26" s="5">
        <v>0.37869999999999998</v>
      </c>
      <c r="D26" s="5">
        <v>0.76780000000000004</v>
      </c>
      <c r="E26" s="5">
        <f t="shared" si="0"/>
        <v>1.1465000000000001</v>
      </c>
    </row>
    <row r="27" spans="1:5" x14ac:dyDescent="0.25">
      <c r="A27" s="5">
        <v>26</v>
      </c>
      <c r="B27" s="5">
        <v>0.46</v>
      </c>
      <c r="C27" s="5">
        <v>0.41810000000000003</v>
      </c>
      <c r="D27" s="5">
        <v>0.73385</v>
      </c>
      <c r="E27" s="5">
        <f t="shared" si="0"/>
        <v>1.15195</v>
      </c>
    </row>
    <row r="28" spans="1:5" x14ac:dyDescent="0.25">
      <c r="A28" s="5">
        <v>27</v>
      </c>
      <c r="B28" s="5">
        <v>0.47</v>
      </c>
      <c r="C28" s="5">
        <v>0.45995000000000003</v>
      </c>
      <c r="D28" s="5">
        <v>0.69910000000000005</v>
      </c>
      <c r="E28" s="5">
        <f t="shared" si="0"/>
        <v>1.1590500000000001</v>
      </c>
    </row>
    <row r="29" spans="1:5" x14ac:dyDescent="0.25">
      <c r="A29" s="5">
        <v>28</v>
      </c>
      <c r="B29" s="5">
        <v>0.48</v>
      </c>
      <c r="C29" s="5">
        <v>0.49964999999999998</v>
      </c>
      <c r="D29" s="5">
        <v>0.65990000000000004</v>
      </c>
      <c r="E29" s="5">
        <f t="shared" si="0"/>
        <v>1.1595500000000001</v>
      </c>
    </row>
    <row r="30" spans="1:5" x14ac:dyDescent="0.25">
      <c r="A30" s="5">
        <v>29</v>
      </c>
      <c r="B30" s="5">
        <v>0.49</v>
      </c>
      <c r="C30" s="5">
        <v>0.53759999999999997</v>
      </c>
      <c r="D30" s="5">
        <v>0.62160000000000004</v>
      </c>
      <c r="E30" s="5">
        <f t="shared" si="0"/>
        <v>1.1592</v>
      </c>
    </row>
    <row r="31" spans="1:5" x14ac:dyDescent="0.25">
      <c r="A31" s="5">
        <v>30</v>
      </c>
      <c r="B31" s="21">
        <v>0.5</v>
      </c>
      <c r="C31" s="21">
        <v>0.57740000000000002</v>
      </c>
      <c r="D31" s="21">
        <v>0.58225000000000005</v>
      </c>
      <c r="E31" s="5">
        <f t="shared" si="0"/>
        <v>1.1596500000000001</v>
      </c>
    </row>
    <row r="32" spans="1:5" x14ac:dyDescent="0.25">
      <c r="A32" s="5">
        <v>31</v>
      </c>
      <c r="B32" s="5">
        <v>0.51</v>
      </c>
      <c r="C32" s="5">
        <v>0.61709999999999998</v>
      </c>
      <c r="D32" s="5">
        <v>0.53954999999999997</v>
      </c>
      <c r="E32" s="5">
        <f t="shared" si="0"/>
        <v>1.15665</v>
      </c>
    </row>
    <row r="33" spans="1:5" x14ac:dyDescent="0.25">
      <c r="A33" s="5">
        <v>32</v>
      </c>
      <c r="B33" s="5">
        <v>0.52</v>
      </c>
      <c r="C33" s="5">
        <v>0.65539999999999998</v>
      </c>
      <c r="D33" s="5">
        <v>0.49719999999999998</v>
      </c>
      <c r="E33" s="5">
        <f t="shared" si="0"/>
        <v>1.1526000000000001</v>
      </c>
    </row>
    <row r="34" spans="1:5" x14ac:dyDescent="0.25">
      <c r="A34" s="5">
        <v>33</v>
      </c>
      <c r="B34" s="5">
        <v>0.53</v>
      </c>
      <c r="C34" s="5">
        <v>0.69255</v>
      </c>
      <c r="D34" s="5">
        <v>0.45434999999999998</v>
      </c>
      <c r="E34" s="5">
        <f t="shared" si="0"/>
        <v>1.1469</v>
      </c>
    </row>
    <row r="35" spans="1:5" x14ac:dyDescent="0.25">
      <c r="A35" s="5">
        <v>34</v>
      </c>
      <c r="B35" s="5">
        <v>0.54</v>
      </c>
      <c r="C35" s="5">
        <v>0.7288</v>
      </c>
      <c r="D35" s="5">
        <v>0.41234999999999999</v>
      </c>
      <c r="E35" s="5">
        <f t="shared" si="0"/>
        <v>1.1411500000000001</v>
      </c>
    </row>
    <row r="36" spans="1:5" x14ac:dyDescent="0.25">
      <c r="A36" s="5">
        <v>35</v>
      </c>
      <c r="B36" s="5">
        <v>0.55000000000000004</v>
      </c>
      <c r="C36" s="5">
        <v>0.75985000000000003</v>
      </c>
      <c r="D36" s="5">
        <v>0.37104999999999999</v>
      </c>
      <c r="E36" s="5">
        <f t="shared" si="0"/>
        <v>1.1309</v>
      </c>
    </row>
    <row r="37" spans="1:5" x14ac:dyDescent="0.25">
      <c r="A37" s="5">
        <v>36</v>
      </c>
      <c r="B37" s="5">
        <v>0.56000000000000005</v>
      </c>
      <c r="C37" s="5">
        <v>0.79115000000000002</v>
      </c>
      <c r="D37" s="5">
        <v>0.33279999999999998</v>
      </c>
      <c r="E37" s="5">
        <f t="shared" si="0"/>
        <v>1.12395</v>
      </c>
    </row>
    <row r="38" spans="1:5" x14ac:dyDescent="0.25">
      <c r="A38" s="5">
        <v>37</v>
      </c>
      <c r="B38" s="5">
        <v>0.56999999999999995</v>
      </c>
      <c r="C38" s="5">
        <v>0.81789999999999996</v>
      </c>
      <c r="D38" s="5">
        <v>0.29720000000000002</v>
      </c>
      <c r="E38" s="5">
        <f t="shared" si="0"/>
        <v>1.1151</v>
      </c>
    </row>
    <row r="39" spans="1:5" x14ac:dyDescent="0.25">
      <c r="A39" s="5">
        <v>38</v>
      </c>
      <c r="B39" s="5">
        <v>0.57999999999999996</v>
      </c>
      <c r="C39" s="5">
        <v>0.84394999999999998</v>
      </c>
      <c r="D39" s="5">
        <v>0.26014999999999999</v>
      </c>
      <c r="E39" s="5">
        <f t="shared" si="0"/>
        <v>1.1040999999999999</v>
      </c>
    </row>
    <row r="40" spans="1:5" x14ac:dyDescent="0.25">
      <c r="A40" s="5">
        <v>39</v>
      </c>
      <c r="B40" s="5">
        <v>0.59</v>
      </c>
      <c r="C40" s="5">
        <v>0.86670000000000003</v>
      </c>
      <c r="D40" s="5">
        <v>0.2278</v>
      </c>
      <c r="E40" s="5">
        <f t="shared" si="0"/>
        <v>1.0945</v>
      </c>
    </row>
    <row r="41" spans="1:5" x14ac:dyDescent="0.25">
      <c r="A41" s="5">
        <v>40</v>
      </c>
      <c r="B41" s="5">
        <v>0.6</v>
      </c>
      <c r="C41" s="5">
        <v>0.88719999999999999</v>
      </c>
      <c r="D41" s="5">
        <v>0.19735</v>
      </c>
      <c r="E41" s="5">
        <f t="shared" si="0"/>
        <v>1.0845499999999999</v>
      </c>
    </row>
    <row r="42" spans="1:5" x14ac:dyDescent="0.25">
      <c r="A42" s="5">
        <v>41</v>
      </c>
      <c r="B42" s="5">
        <v>0.61</v>
      </c>
      <c r="C42" s="5">
        <v>0.90575000000000006</v>
      </c>
      <c r="D42" s="5">
        <v>0.16905000000000001</v>
      </c>
      <c r="E42" s="5">
        <f t="shared" si="0"/>
        <v>1.0748</v>
      </c>
    </row>
    <row r="43" spans="1:5" x14ac:dyDescent="0.25">
      <c r="A43" s="5">
        <v>42</v>
      </c>
      <c r="B43" s="5">
        <v>0.62</v>
      </c>
      <c r="C43" s="5">
        <v>0.92159999999999997</v>
      </c>
      <c r="D43" s="5">
        <v>0.14324999999999999</v>
      </c>
      <c r="E43" s="5">
        <f t="shared" si="0"/>
        <v>1.0648499999999999</v>
      </c>
    </row>
    <row r="44" spans="1:5" x14ac:dyDescent="0.25">
      <c r="A44" s="5">
        <v>43</v>
      </c>
      <c r="B44" s="5">
        <v>0.63</v>
      </c>
      <c r="C44" s="5">
        <v>0.93674999999999997</v>
      </c>
      <c r="D44" s="5">
        <v>0.11905</v>
      </c>
      <c r="E44" s="5">
        <f t="shared" si="0"/>
        <v>1.0558000000000001</v>
      </c>
    </row>
    <row r="45" spans="1:5" x14ac:dyDescent="0.25">
      <c r="A45" s="5">
        <v>44</v>
      </c>
      <c r="B45" s="5">
        <v>0.64</v>
      </c>
      <c r="C45" s="5">
        <v>0.94869999999999999</v>
      </c>
      <c r="D45" s="5">
        <v>9.8049999999999998E-2</v>
      </c>
      <c r="E45" s="5">
        <f t="shared" si="0"/>
        <v>1.0467500000000001</v>
      </c>
    </row>
    <row r="46" spans="1:5" x14ac:dyDescent="0.25">
      <c r="A46" s="5">
        <v>45</v>
      </c>
      <c r="B46" s="5">
        <v>0.65</v>
      </c>
      <c r="C46" s="5">
        <v>0.95825000000000005</v>
      </c>
      <c r="D46" s="5">
        <v>7.9000000000000001E-2</v>
      </c>
      <c r="E46" s="5">
        <f t="shared" si="0"/>
        <v>1.03725</v>
      </c>
    </row>
    <row r="47" spans="1:5" x14ac:dyDescent="0.25">
      <c r="A47" s="5">
        <v>46</v>
      </c>
      <c r="B47" s="5">
        <v>0.66</v>
      </c>
      <c r="C47" s="5">
        <v>0.96689999999999998</v>
      </c>
      <c r="D47" s="5">
        <v>6.3049999999999995E-2</v>
      </c>
      <c r="E47" s="5">
        <f t="shared" si="0"/>
        <v>1.0299499999999999</v>
      </c>
    </row>
    <row r="48" spans="1:5" x14ac:dyDescent="0.25">
      <c r="A48" s="5">
        <v>47</v>
      </c>
      <c r="B48" s="5">
        <v>0.67</v>
      </c>
      <c r="C48" s="5">
        <v>0.97340000000000004</v>
      </c>
      <c r="D48" s="5">
        <v>4.8849999999999998E-2</v>
      </c>
      <c r="E48" s="5">
        <f t="shared" si="0"/>
        <v>1.0222500000000001</v>
      </c>
    </row>
    <row r="49" spans="1:5" x14ac:dyDescent="0.25">
      <c r="A49" s="5">
        <v>48</v>
      </c>
      <c r="B49" s="5">
        <v>0.68</v>
      </c>
      <c r="C49" s="5">
        <v>0.97960000000000003</v>
      </c>
      <c r="D49" s="5">
        <v>3.8800000000000001E-2</v>
      </c>
      <c r="E49" s="5">
        <f t="shared" si="0"/>
        <v>1.0184</v>
      </c>
    </row>
    <row r="50" spans="1:5" x14ac:dyDescent="0.25">
      <c r="A50" s="5">
        <v>49</v>
      </c>
      <c r="B50" s="5">
        <v>0.69</v>
      </c>
      <c r="C50" s="5">
        <v>0.98394999999999999</v>
      </c>
      <c r="D50" s="5">
        <v>2.9850000000000002E-2</v>
      </c>
      <c r="E50" s="5">
        <f t="shared" si="0"/>
        <v>1.0138</v>
      </c>
    </row>
    <row r="51" spans="1:5" x14ac:dyDescent="0.25">
      <c r="A51" s="5">
        <v>50</v>
      </c>
      <c r="B51" s="5">
        <v>0.7</v>
      </c>
      <c r="C51" s="5">
        <v>0.98770000000000002</v>
      </c>
      <c r="D51" s="5">
        <v>2.205E-2</v>
      </c>
      <c r="E51" s="5">
        <f t="shared" si="0"/>
        <v>1.0097499999999999</v>
      </c>
    </row>
    <row r="52" spans="1:5" x14ac:dyDescent="0.25">
      <c r="A52" s="5">
        <v>51</v>
      </c>
      <c r="B52" s="5">
        <v>0.71</v>
      </c>
      <c r="C52" s="5">
        <v>0.99119999999999997</v>
      </c>
      <c r="D52" s="5">
        <v>1.5350000000000001E-2</v>
      </c>
      <c r="E52" s="5">
        <f t="shared" si="0"/>
        <v>1.0065500000000001</v>
      </c>
    </row>
    <row r="53" spans="1:5" x14ac:dyDescent="0.25">
      <c r="A53" s="5">
        <v>52</v>
      </c>
      <c r="B53" s="5">
        <v>0.72</v>
      </c>
      <c r="C53" s="5">
        <v>0.99365000000000003</v>
      </c>
      <c r="D53" s="5">
        <v>1.0149999999999999E-2</v>
      </c>
      <c r="E53" s="5">
        <f t="shared" si="0"/>
        <v>1.0038</v>
      </c>
    </row>
    <row r="54" spans="1:5" x14ac:dyDescent="0.25">
      <c r="A54" s="5">
        <v>53</v>
      </c>
      <c r="B54" s="5">
        <v>0.73</v>
      </c>
      <c r="C54" s="5">
        <v>0.99555000000000005</v>
      </c>
      <c r="D54" s="5">
        <v>7.0000000000000001E-3</v>
      </c>
      <c r="E54" s="5">
        <f t="shared" si="0"/>
        <v>1.0025500000000001</v>
      </c>
    </row>
    <row r="55" spans="1:5" x14ac:dyDescent="0.25">
      <c r="A55" s="5">
        <v>54</v>
      </c>
      <c r="B55" s="5">
        <v>0.74</v>
      </c>
      <c r="C55" s="5">
        <v>0.99744999999999995</v>
      </c>
      <c r="D55" s="5">
        <v>4.5500000000000002E-3</v>
      </c>
      <c r="E55" s="5">
        <f t="shared" si="0"/>
        <v>1.002</v>
      </c>
    </row>
    <row r="56" spans="1:5" x14ac:dyDescent="0.25">
      <c r="A56" s="5">
        <v>55</v>
      </c>
      <c r="B56" s="5">
        <v>0.75</v>
      </c>
      <c r="C56" s="5">
        <v>0.99850000000000005</v>
      </c>
      <c r="D56" s="5">
        <v>3.0500000000000002E-3</v>
      </c>
      <c r="E56" s="5">
        <f t="shared" si="0"/>
        <v>1.0015500000000002</v>
      </c>
    </row>
    <row r="57" spans="1:5" x14ac:dyDescent="0.25">
      <c r="A57" s="5">
        <v>56</v>
      </c>
      <c r="B57" s="5">
        <v>0.76</v>
      </c>
      <c r="C57" s="5">
        <v>0.99919999999999998</v>
      </c>
      <c r="D57" s="5">
        <v>2E-3</v>
      </c>
      <c r="E57" s="5">
        <f t="shared" si="0"/>
        <v>1.0011999999999999</v>
      </c>
    </row>
    <row r="58" spans="1:5" x14ac:dyDescent="0.25">
      <c r="A58" s="5">
        <v>57</v>
      </c>
      <c r="B58" s="5">
        <v>0.77</v>
      </c>
      <c r="C58" s="5">
        <v>0.99965000000000004</v>
      </c>
      <c r="D58" s="5">
        <v>1.1000000000000001E-3</v>
      </c>
      <c r="E58" s="5">
        <f t="shared" si="0"/>
        <v>1.00075</v>
      </c>
    </row>
    <row r="59" spans="1:5" x14ac:dyDescent="0.25">
      <c r="A59" s="5">
        <v>58</v>
      </c>
      <c r="B59" s="5">
        <v>0.78</v>
      </c>
      <c r="C59" s="5">
        <v>0.99980000000000002</v>
      </c>
      <c r="D59" s="22">
        <v>6.9999999999999999E-4</v>
      </c>
      <c r="E59" s="5">
        <f t="shared" si="0"/>
        <v>1.0004999999999999</v>
      </c>
    </row>
    <row r="60" spans="1:5" x14ac:dyDescent="0.25">
      <c r="A60" s="5">
        <v>59</v>
      </c>
      <c r="B60" s="5">
        <v>0.79</v>
      </c>
      <c r="C60" s="5">
        <v>0.99985000000000002</v>
      </c>
      <c r="D60" s="5">
        <v>4.4999999999999999E-4</v>
      </c>
      <c r="E60" s="5">
        <f t="shared" si="0"/>
        <v>1.0003</v>
      </c>
    </row>
    <row r="61" spans="1:5" x14ac:dyDescent="0.25">
      <c r="A61" s="5">
        <v>60</v>
      </c>
      <c r="B61" s="5">
        <v>0.8</v>
      </c>
      <c r="C61" s="5">
        <v>1</v>
      </c>
      <c r="D61" s="22">
        <v>2.9999999999999997E-4</v>
      </c>
      <c r="E61" s="5">
        <f t="shared" si="0"/>
        <v>1.0003</v>
      </c>
    </row>
    <row r="62" spans="1:5" x14ac:dyDescent="0.25">
      <c r="B62" t="s">
        <v>16</v>
      </c>
      <c r="C62" t="s">
        <v>17</v>
      </c>
      <c r="D62" t="s">
        <v>18</v>
      </c>
      <c r="E62" t="s">
        <v>19</v>
      </c>
    </row>
    <row r="63" spans="1:5" x14ac:dyDescent="0.25">
      <c r="A63">
        <v>1</v>
      </c>
      <c r="B63">
        <v>0.21</v>
      </c>
      <c r="C63">
        <v>5.5000000000000003E-4</v>
      </c>
      <c r="D63">
        <v>0.99965000000000004</v>
      </c>
      <c r="E63">
        <f>C63+D63</f>
        <v>1.0002</v>
      </c>
    </row>
    <row r="64" spans="1:5" x14ac:dyDescent="0.25">
      <c r="A64">
        <v>2</v>
      </c>
      <c r="B64">
        <v>0.22</v>
      </c>
      <c r="C64">
        <v>8.4999999999999995E-4</v>
      </c>
      <c r="D64">
        <v>0.99944999999999995</v>
      </c>
      <c r="E64">
        <f t="shared" si="0"/>
        <v>1.0003</v>
      </c>
    </row>
    <row r="65" spans="1:5" x14ac:dyDescent="0.25">
      <c r="A65">
        <v>3</v>
      </c>
      <c r="B65">
        <v>0.23</v>
      </c>
      <c r="C65">
        <v>1.4E-3</v>
      </c>
      <c r="D65">
        <v>0.99924999999999997</v>
      </c>
      <c r="E65">
        <f t="shared" si="0"/>
        <v>1.00065</v>
      </c>
    </row>
    <row r="66" spans="1:5" x14ac:dyDescent="0.25">
      <c r="A66">
        <v>4</v>
      </c>
      <c r="B66">
        <v>0.24</v>
      </c>
      <c r="C66">
        <v>2.3999999999999998E-3</v>
      </c>
      <c r="D66">
        <v>0.99855000000000005</v>
      </c>
      <c r="E66">
        <f t="shared" si="0"/>
        <v>1.00095</v>
      </c>
    </row>
    <row r="67" spans="1:5" x14ac:dyDescent="0.25">
      <c r="A67">
        <v>5</v>
      </c>
      <c r="B67">
        <v>0.25</v>
      </c>
      <c r="C67">
        <v>3.5999999999999999E-3</v>
      </c>
      <c r="D67">
        <v>0.99814999999999998</v>
      </c>
      <c r="E67">
        <f t="shared" ref="E67:E122" si="1">C67+D67</f>
        <v>1.0017499999999999</v>
      </c>
    </row>
    <row r="68" spans="1:5" x14ac:dyDescent="0.25">
      <c r="A68">
        <v>6</v>
      </c>
      <c r="B68">
        <v>0.26</v>
      </c>
      <c r="C68">
        <v>5.7999999999999996E-3</v>
      </c>
      <c r="D68">
        <v>0.99760000000000004</v>
      </c>
      <c r="E68">
        <f t="shared" si="1"/>
        <v>1.0034000000000001</v>
      </c>
    </row>
    <row r="69" spans="1:5" x14ac:dyDescent="0.25">
      <c r="A69">
        <v>7</v>
      </c>
      <c r="B69">
        <v>0.27</v>
      </c>
      <c r="C69">
        <v>8.3000000000000001E-3</v>
      </c>
      <c r="D69">
        <v>0.99650000000000005</v>
      </c>
      <c r="E69">
        <f t="shared" si="1"/>
        <v>1.0048000000000001</v>
      </c>
    </row>
    <row r="70" spans="1:5" x14ac:dyDescent="0.25">
      <c r="A70">
        <v>8</v>
      </c>
      <c r="B70">
        <v>0.28000000000000003</v>
      </c>
      <c r="C70">
        <v>1.26E-2</v>
      </c>
      <c r="D70">
        <v>0.99544999999999995</v>
      </c>
      <c r="E70">
        <f t="shared" si="1"/>
        <v>1.0080499999999999</v>
      </c>
    </row>
    <row r="71" spans="1:5" x14ac:dyDescent="0.25">
      <c r="A71">
        <v>9</v>
      </c>
      <c r="B71">
        <v>0.28999999999999998</v>
      </c>
      <c r="C71">
        <v>1.84E-2</v>
      </c>
      <c r="D71">
        <v>0.99355000000000004</v>
      </c>
      <c r="E71">
        <f t="shared" si="1"/>
        <v>1.0119500000000001</v>
      </c>
    </row>
    <row r="72" spans="1:5" x14ac:dyDescent="0.25">
      <c r="A72">
        <v>10</v>
      </c>
      <c r="B72">
        <v>0.3</v>
      </c>
      <c r="C72">
        <v>2.4400000000000002E-2</v>
      </c>
      <c r="D72">
        <v>0.99139999999999995</v>
      </c>
      <c r="E72">
        <f t="shared" si="1"/>
        <v>1.0158</v>
      </c>
    </row>
    <row r="73" spans="1:5" x14ac:dyDescent="0.25">
      <c r="A73">
        <v>11</v>
      </c>
      <c r="B73">
        <v>0.31</v>
      </c>
      <c r="C73">
        <v>3.2500000000000001E-2</v>
      </c>
      <c r="D73">
        <v>0.98850000000000005</v>
      </c>
      <c r="E73">
        <f t="shared" si="1"/>
        <v>1.0210000000000001</v>
      </c>
    </row>
    <row r="74" spans="1:5" x14ac:dyDescent="0.25">
      <c r="A74">
        <v>12</v>
      </c>
      <c r="B74">
        <v>0.32</v>
      </c>
      <c r="C74">
        <v>4.1500000000000002E-2</v>
      </c>
      <c r="D74">
        <v>0.98524999999999996</v>
      </c>
      <c r="E74">
        <f t="shared" si="1"/>
        <v>1.0267500000000001</v>
      </c>
    </row>
    <row r="75" spans="1:5" x14ac:dyDescent="0.25">
      <c r="A75">
        <v>13</v>
      </c>
      <c r="B75">
        <v>0.33</v>
      </c>
      <c r="C75">
        <v>5.3100000000000001E-2</v>
      </c>
      <c r="D75">
        <v>0.97914999999999996</v>
      </c>
      <c r="E75">
        <f t="shared" si="1"/>
        <v>1.0322499999999999</v>
      </c>
    </row>
    <row r="76" spans="1:5" x14ac:dyDescent="0.25">
      <c r="A76">
        <v>14</v>
      </c>
      <c r="B76">
        <v>0.34</v>
      </c>
      <c r="C76">
        <v>6.6949999999999996E-2</v>
      </c>
      <c r="D76">
        <v>0.97230000000000005</v>
      </c>
      <c r="E76">
        <f t="shared" si="1"/>
        <v>1.03925</v>
      </c>
    </row>
    <row r="77" spans="1:5" x14ac:dyDescent="0.25">
      <c r="A77">
        <v>15</v>
      </c>
      <c r="B77">
        <v>0.35</v>
      </c>
      <c r="C77">
        <v>8.405E-2</v>
      </c>
      <c r="D77">
        <v>0.96440000000000003</v>
      </c>
      <c r="E77">
        <f t="shared" si="1"/>
        <v>1.0484500000000001</v>
      </c>
    </row>
    <row r="78" spans="1:5" x14ac:dyDescent="0.25">
      <c r="A78">
        <v>16</v>
      </c>
      <c r="B78">
        <v>0.36</v>
      </c>
      <c r="C78">
        <v>0.1026</v>
      </c>
      <c r="D78">
        <v>0.95540000000000003</v>
      </c>
      <c r="E78">
        <f t="shared" si="1"/>
        <v>1.0580000000000001</v>
      </c>
    </row>
    <row r="79" spans="1:5" x14ac:dyDescent="0.25">
      <c r="A79">
        <v>17</v>
      </c>
      <c r="B79">
        <v>0.37</v>
      </c>
      <c r="C79">
        <v>0.12509999999999999</v>
      </c>
      <c r="D79">
        <v>0.94225000000000003</v>
      </c>
      <c r="E79">
        <f t="shared" si="1"/>
        <v>1.06735</v>
      </c>
    </row>
    <row r="80" spans="1:5" x14ac:dyDescent="0.25">
      <c r="A80">
        <v>18</v>
      </c>
      <c r="B80">
        <v>0.38</v>
      </c>
      <c r="C80">
        <v>0.15035000000000001</v>
      </c>
      <c r="D80">
        <v>0.92795000000000005</v>
      </c>
      <c r="E80">
        <f t="shared" si="1"/>
        <v>1.0783</v>
      </c>
    </row>
    <row r="81" spans="1:5" x14ac:dyDescent="0.25">
      <c r="A81">
        <v>19</v>
      </c>
      <c r="B81">
        <v>0.39</v>
      </c>
      <c r="C81">
        <v>0.1782</v>
      </c>
      <c r="D81">
        <v>0.91164999999999996</v>
      </c>
      <c r="E81">
        <f t="shared" si="1"/>
        <v>1.08985</v>
      </c>
    </row>
    <row r="82" spans="1:5" x14ac:dyDescent="0.25">
      <c r="A82">
        <v>20</v>
      </c>
      <c r="B82">
        <v>0.4</v>
      </c>
      <c r="C82">
        <v>0.20845</v>
      </c>
      <c r="D82">
        <v>0.89259999999999995</v>
      </c>
      <c r="E82">
        <f t="shared" si="1"/>
        <v>1.1010499999999999</v>
      </c>
    </row>
    <row r="83" spans="1:5" x14ac:dyDescent="0.25">
      <c r="A83">
        <v>21</v>
      </c>
      <c r="B83">
        <v>0.41</v>
      </c>
      <c r="C83">
        <v>0.2366</v>
      </c>
      <c r="D83">
        <v>0.87275000000000003</v>
      </c>
      <c r="E83">
        <f t="shared" si="1"/>
        <v>1.1093500000000001</v>
      </c>
    </row>
    <row r="84" spans="1:5" x14ac:dyDescent="0.25">
      <c r="A84">
        <v>22</v>
      </c>
      <c r="B84">
        <v>0.42</v>
      </c>
      <c r="C84">
        <v>0.2681</v>
      </c>
      <c r="D84">
        <v>0.85019999999999996</v>
      </c>
      <c r="E84">
        <f t="shared" si="1"/>
        <v>1.1183000000000001</v>
      </c>
    </row>
    <row r="85" spans="1:5" x14ac:dyDescent="0.25">
      <c r="A85">
        <v>23</v>
      </c>
      <c r="B85">
        <v>0.43</v>
      </c>
      <c r="C85">
        <v>0.30464999999999998</v>
      </c>
      <c r="D85">
        <v>0.82379999999999998</v>
      </c>
      <c r="E85">
        <f t="shared" si="1"/>
        <v>1.12845</v>
      </c>
    </row>
    <row r="86" spans="1:5" x14ac:dyDescent="0.25">
      <c r="A86">
        <v>24</v>
      </c>
      <c r="B86">
        <v>0.44</v>
      </c>
      <c r="C86">
        <v>0.34100000000000003</v>
      </c>
      <c r="D86">
        <v>0.79779999999999995</v>
      </c>
      <c r="E86">
        <f t="shared" si="1"/>
        <v>1.1388</v>
      </c>
    </row>
    <row r="87" spans="1:5" x14ac:dyDescent="0.25">
      <c r="A87">
        <v>25</v>
      </c>
      <c r="B87">
        <v>0.45</v>
      </c>
      <c r="C87">
        <v>0.37869999999999998</v>
      </c>
      <c r="D87">
        <v>0.76780000000000004</v>
      </c>
      <c r="E87">
        <f t="shared" si="1"/>
        <v>1.1465000000000001</v>
      </c>
    </row>
    <row r="88" spans="1:5" x14ac:dyDescent="0.25">
      <c r="A88">
        <v>26</v>
      </c>
      <c r="B88">
        <v>0.46</v>
      </c>
      <c r="C88">
        <v>0.41810000000000003</v>
      </c>
      <c r="D88">
        <v>0.73385</v>
      </c>
      <c r="E88">
        <f t="shared" si="1"/>
        <v>1.15195</v>
      </c>
    </row>
    <row r="89" spans="1:5" x14ac:dyDescent="0.25">
      <c r="A89">
        <v>27</v>
      </c>
      <c r="B89">
        <v>0.47</v>
      </c>
      <c r="C89">
        <v>0.45995000000000003</v>
      </c>
      <c r="D89">
        <v>0.69910000000000005</v>
      </c>
      <c r="E89">
        <f t="shared" si="1"/>
        <v>1.1590500000000001</v>
      </c>
    </row>
    <row r="90" spans="1:5" x14ac:dyDescent="0.25">
      <c r="A90">
        <v>28</v>
      </c>
      <c r="B90">
        <v>0.48</v>
      </c>
      <c r="C90">
        <v>0.49964999999999998</v>
      </c>
      <c r="D90">
        <v>0.65990000000000004</v>
      </c>
      <c r="E90">
        <f t="shared" si="1"/>
        <v>1.1595500000000001</v>
      </c>
    </row>
    <row r="91" spans="1:5" x14ac:dyDescent="0.25">
      <c r="A91">
        <v>29</v>
      </c>
      <c r="B91">
        <v>0.49</v>
      </c>
      <c r="C91">
        <v>0.53759999999999997</v>
      </c>
      <c r="D91">
        <v>0.62160000000000004</v>
      </c>
      <c r="E91">
        <f t="shared" si="1"/>
        <v>1.1592</v>
      </c>
    </row>
    <row r="92" spans="1:5" x14ac:dyDescent="0.25">
      <c r="A92">
        <v>30</v>
      </c>
      <c r="B92" s="20">
        <v>0.5</v>
      </c>
      <c r="C92" s="20">
        <v>0.57740000000000002</v>
      </c>
      <c r="D92" s="20">
        <v>0.58225000000000005</v>
      </c>
      <c r="E92">
        <f t="shared" si="1"/>
        <v>1.1596500000000001</v>
      </c>
    </row>
    <row r="93" spans="1:5" x14ac:dyDescent="0.25">
      <c r="A93">
        <v>31</v>
      </c>
      <c r="B93">
        <v>0.51</v>
      </c>
      <c r="C93">
        <v>0.61709999999999998</v>
      </c>
      <c r="D93">
        <v>0.53954999999999997</v>
      </c>
      <c r="E93">
        <f t="shared" si="1"/>
        <v>1.15665</v>
      </c>
    </row>
    <row r="94" spans="1:5" x14ac:dyDescent="0.25">
      <c r="A94">
        <v>32</v>
      </c>
      <c r="B94">
        <v>0.52</v>
      </c>
      <c r="C94">
        <v>0.65539999999999998</v>
      </c>
      <c r="D94">
        <v>0.49719999999999998</v>
      </c>
      <c r="E94">
        <f t="shared" si="1"/>
        <v>1.1526000000000001</v>
      </c>
    </row>
    <row r="95" spans="1:5" x14ac:dyDescent="0.25">
      <c r="A95">
        <v>33</v>
      </c>
      <c r="B95">
        <v>0.53</v>
      </c>
      <c r="C95">
        <v>0.69255</v>
      </c>
      <c r="D95">
        <v>0.45434999999999998</v>
      </c>
      <c r="E95">
        <f t="shared" si="1"/>
        <v>1.1469</v>
      </c>
    </row>
    <row r="96" spans="1:5" x14ac:dyDescent="0.25">
      <c r="A96">
        <v>34</v>
      </c>
      <c r="B96">
        <v>0.54</v>
      </c>
      <c r="C96">
        <v>0.7288</v>
      </c>
      <c r="D96">
        <v>0.41234999999999999</v>
      </c>
      <c r="E96">
        <f t="shared" si="1"/>
        <v>1.1411500000000001</v>
      </c>
    </row>
    <row r="97" spans="1:5" x14ac:dyDescent="0.25">
      <c r="A97">
        <v>35</v>
      </c>
      <c r="B97">
        <v>0.55000000000000004</v>
      </c>
      <c r="C97">
        <v>0.75985000000000003</v>
      </c>
      <c r="D97">
        <v>0.37104999999999999</v>
      </c>
      <c r="E97">
        <f t="shared" si="1"/>
        <v>1.1309</v>
      </c>
    </row>
    <row r="98" spans="1:5" x14ac:dyDescent="0.25">
      <c r="A98">
        <v>36</v>
      </c>
      <c r="B98">
        <v>0.56000000000000005</v>
      </c>
      <c r="C98">
        <v>0.79115000000000002</v>
      </c>
      <c r="D98">
        <v>0.33279999999999998</v>
      </c>
      <c r="E98">
        <f t="shared" si="1"/>
        <v>1.12395</v>
      </c>
    </row>
    <row r="99" spans="1:5" x14ac:dyDescent="0.25">
      <c r="A99">
        <v>37</v>
      </c>
      <c r="B99">
        <v>0.56999999999999995</v>
      </c>
      <c r="C99">
        <v>0.81789999999999996</v>
      </c>
      <c r="D99">
        <v>0.29720000000000002</v>
      </c>
      <c r="E99">
        <f t="shared" si="1"/>
        <v>1.1151</v>
      </c>
    </row>
    <row r="100" spans="1:5" x14ac:dyDescent="0.25">
      <c r="A100">
        <v>38</v>
      </c>
      <c r="B100">
        <v>0.57999999999999996</v>
      </c>
      <c r="C100">
        <v>0.84394999999999998</v>
      </c>
      <c r="D100">
        <v>0.26014999999999999</v>
      </c>
      <c r="E100">
        <f t="shared" si="1"/>
        <v>1.1040999999999999</v>
      </c>
    </row>
    <row r="101" spans="1:5" x14ac:dyDescent="0.25">
      <c r="A101">
        <v>39</v>
      </c>
      <c r="B101">
        <v>0.59</v>
      </c>
      <c r="C101">
        <v>0.86670000000000003</v>
      </c>
      <c r="D101">
        <v>0.2278</v>
      </c>
      <c r="E101">
        <f t="shared" si="1"/>
        <v>1.0945</v>
      </c>
    </row>
    <row r="102" spans="1:5" x14ac:dyDescent="0.25">
      <c r="A102">
        <v>40</v>
      </c>
      <c r="B102">
        <v>0.6</v>
      </c>
      <c r="C102">
        <v>0.88719999999999999</v>
      </c>
      <c r="D102">
        <v>0.19735</v>
      </c>
      <c r="E102">
        <f t="shared" si="1"/>
        <v>1.0845499999999999</v>
      </c>
    </row>
    <row r="103" spans="1:5" x14ac:dyDescent="0.25">
      <c r="A103">
        <v>41</v>
      </c>
      <c r="B103">
        <v>0.61</v>
      </c>
      <c r="C103">
        <v>0.90575000000000006</v>
      </c>
      <c r="D103">
        <v>0.16905000000000001</v>
      </c>
      <c r="E103">
        <f t="shared" si="1"/>
        <v>1.0748</v>
      </c>
    </row>
    <row r="104" spans="1:5" x14ac:dyDescent="0.25">
      <c r="A104">
        <v>42</v>
      </c>
      <c r="B104">
        <v>0.62</v>
      </c>
      <c r="C104">
        <v>0.92159999999999997</v>
      </c>
      <c r="D104">
        <v>0.14324999999999999</v>
      </c>
      <c r="E104">
        <f t="shared" si="1"/>
        <v>1.0648499999999999</v>
      </c>
    </row>
    <row r="105" spans="1:5" x14ac:dyDescent="0.25">
      <c r="A105">
        <v>43</v>
      </c>
      <c r="B105">
        <v>0.63</v>
      </c>
      <c r="C105">
        <v>0.93674999999999997</v>
      </c>
      <c r="D105">
        <v>0.11905</v>
      </c>
      <c r="E105">
        <f t="shared" si="1"/>
        <v>1.0558000000000001</v>
      </c>
    </row>
    <row r="106" spans="1:5" x14ac:dyDescent="0.25">
      <c r="A106">
        <v>44</v>
      </c>
      <c r="B106">
        <v>0.64</v>
      </c>
      <c r="C106">
        <v>0.94869999999999999</v>
      </c>
      <c r="D106">
        <v>9.8049999999999998E-2</v>
      </c>
      <c r="E106">
        <f t="shared" si="1"/>
        <v>1.0467500000000001</v>
      </c>
    </row>
    <row r="107" spans="1:5" x14ac:dyDescent="0.25">
      <c r="A107">
        <v>45</v>
      </c>
      <c r="B107">
        <v>0.65</v>
      </c>
      <c r="C107">
        <v>0.95825000000000005</v>
      </c>
      <c r="D107">
        <v>7.9000000000000001E-2</v>
      </c>
      <c r="E107">
        <f t="shared" si="1"/>
        <v>1.03725</v>
      </c>
    </row>
    <row r="108" spans="1:5" x14ac:dyDescent="0.25">
      <c r="A108">
        <v>46</v>
      </c>
      <c r="B108">
        <v>0.66</v>
      </c>
      <c r="C108">
        <v>0.96689999999999998</v>
      </c>
      <c r="D108">
        <v>6.3049999999999995E-2</v>
      </c>
      <c r="E108">
        <f t="shared" si="1"/>
        <v>1.0299499999999999</v>
      </c>
    </row>
    <row r="109" spans="1:5" x14ac:dyDescent="0.25">
      <c r="A109">
        <v>47</v>
      </c>
      <c r="B109">
        <v>0.67</v>
      </c>
      <c r="C109">
        <v>0.97340000000000004</v>
      </c>
      <c r="D109">
        <v>4.8849999999999998E-2</v>
      </c>
      <c r="E109">
        <f t="shared" si="1"/>
        <v>1.0222500000000001</v>
      </c>
    </row>
    <row r="110" spans="1:5" x14ac:dyDescent="0.25">
      <c r="A110">
        <v>48</v>
      </c>
      <c r="B110">
        <v>0.68</v>
      </c>
      <c r="C110">
        <v>0.97960000000000003</v>
      </c>
      <c r="D110">
        <v>3.8800000000000001E-2</v>
      </c>
      <c r="E110">
        <f t="shared" si="1"/>
        <v>1.0184</v>
      </c>
    </row>
    <row r="111" spans="1:5" x14ac:dyDescent="0.25">
      <c r="A111">
        <v>49</v>
      </c>
      <c r="B111">
        <v>0.69</v>
      </c>
      <c r="C111">
        <v>0.98394999999999999</v>
      </c>
      <c r="D111">
        <v>2.9850000000000002E-2</v>
      </c>
      <c r="E111">
        <f t="shared" si="1"/>
        <v>1.0138</v>
      </c>
    </row>
    <row r="112" spans="1:5" x14ac:dyDescent="0.25">
      <c r="A112">
        <v>50</v>
      </c>
      <c r="B112">
        <v>0.7</v>
      </c>
      <c r="C112">
        <v>0.98770000000000002</v>
      </c>
      <c r="D112">
        <v>2.205E-2</v>
      </c>
      <c r="E112">
        <f t="shared" si="1"/>
        <v>1.0097499999999999</v>
      </c>
    </row>
    <row r="113" spans="1:5" x14ac:dyDescent="0.25">
      <c r="A113">
        <v>51</v>
      </c>
      <c r="B113">
        <v>0.71</v>
      </c>
      <c r="C113">
        <v>0.99119999999999997</v>
      </c>
      <c r="D113">
        <v>1.5350000000000001E-2</v>
      </c>
      <c r="E113">
        <f t="shared" si="1"/>
        <v>1.0065500000000001</v>
      </c>
    </row>
    <row r="114" spans="1:5" x14ac:dyDescent="0.25">
      <c r="A114">
        <v>52</v>
      </c>
      <c r="B114">
        <v>0.72</v>
      </c>
      <c r="C114">
        <v>0.99365000000000003</v>
      </c>
      <c r="D114">
        <v>1.0149999999999999E-2</v>
      </c>
      <c r="E114">
        <f t="shared" si="1"/>
        <v>1.0038</v>
      </c>
    </row>
    <row r="115" spans="1:5" x14ac:dyDescent="0.25">
      <c r="A115">
        <v>53</v>
      </c>
      <c r="B115">
        <v>0.73</v>
      </c>
      <c r="C115">
        <v>0.99555000000000005</v>
      </c>
      <c r="D115">
        <v>7.0000000000000001E-3</v>
      </c>
      <c r="E115">
        <f t="shared" si="1"/>
        <v>1.0025500000000001</v>
      </c>
    </row>
    <row r="116" spans="1:5" x14ac:dyDescent="0.25">
      <c r="A116">
        <v>54</v>
      </c>
      <c r="B116">
        <v>0.74</v>
      </c>
      <c r="C116">
        <v>0.99744999999999995</v>
      </c>
      <c r="D116">
        <v>4.5500000000000002E-3</v>
      </c>
      <c r="E116">
        <f t="shared" si="1"/>
        <v>1.002</v>
      </c>
    </row>
    <row r="117" spans="1:5" x14ac:dyDescent="0.25">
      <c r="A117">
        <v>55</v>
      </c>
      <c r="B117">
        <v>0.75</v>
      </c>
      <c r="C117">
        <v>0.99850000000000005</v>
      </c>
      <c r="D117">
        <v>3.0500000000000002E-3</v>
      </c>
      <c r="E117">
        <f t="shared" si="1"/>
        <v>1.0015500000000002</v>
      </c>
    </row>
    <row r="118" spans="1:5" x14ac:dyDescent="0.25">
      <c r="A118">
        <v>56</v>
      </c>
      <c r="B118">
        <v>0.76</v>
      </c>
      <c r="C118">
        <v>0.99919999999999998</v>
      </c>
      <c r="D118">
        <v>2E-3</v>
      </c>
      <c r="E118">
        <f t="shared" si="1"/>
        <v>1.0011999999999999</v>
      </c>
    </row>
    <row r="119" spans="1:5" x14ac:dyDescent="0.25">
      <c r="A119">
        <v>57</v>
      </c>
      <c r="B119">
        <v>0.77</v>
      </c>
      <c r="C119">
        <v>0.99965000000000004</v>
      </c>
      <c r="D119">
        <v>1.1000000000000001E-3</v>
      </c>
      <c r="E119">
        <f t="shared" si="1"/>
        <v>1.00075</v>
      </c>
    </row>
    <row r="120" spans="1:5" x14ac:dyDescent="0.25">
      <c r="A120">
        <v>58</v>
      </c>
      <c r="B120">
        <v>0.78</v>
      </c>
      <c r="C120">
        <v>0.99980000000000002</v>
      </c>
      <c r="D120" s="19">
        <v>6.9999999999999999E-4</v>
      </c>
      <c r="E120">
        <f t="shared" si="1"/>
        <v>1.0004999999999999</v>
      </c>
    </row>
    <row r="121" spans="1:5" x14ac:dyDescent="0.25">
      <c r="A121">
        <v>59</v>
      </c>
      <c r="B121">
        <v>0.79</v>
      </c>
      <c r="C121">
        <v>0.99985000000000002</v>
      </c>
      <c r="D121">
        <v>4.4999999999999999E-4</v>
      </c>
      <c r="E121">
        <f t="shared" si="1"/>
        <v>1.0003</v>
      </c>
    </row>
    <row r="122" spans="1:5" x14ac:dyDescent="0.25">
      <c r="A122">
        <v>60</v>
      </c>
      <c r="B122">
        <v>0.8</v>
      </c>
      <c r="C122">
        <v>1</v>
      </c>
      <c r="D122" s="19">
        <v>2.9999999999999997E-4</v>
      </c>
      <c r="E122">
        <f t="shared" si="1"/>
        <v>1.0003</v>
      </c>
    </row>
  </sheetData>
  <conditionalFormatting sqref="E2:E61 E63:E122">
    <cfRule type="top10" dxfId="0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G12" sqref="G12"/>
    </sheetView>
  </sheetViews>
  <sheetFormatPr defaultRowHeight="15" x14ac:dyDescent="0.25"/>
  <cols>
    <col min="1" max="1" width="19" customWidth="1"/>
    <col min="3" max="3" width="20" customWidth="1"/>
  </cols>
  <sheetData>
    <row r="1" spans="1:3" x14ac:dyDescent="0.25">
      <c r="A1" s="21"/>
      <c r="B1" s="26" t="s">
        <v>28</v>
      </c>
      <c r="C1" s="26" t="s">
        <v>29</v>
      </c>
    </row>
    <row r="2" spans="1:3" x14ac:dyDescent="0.25">
      <c r="A2" s="5" t="s">
        <v>30</v>
      </c>
      <c r="B2" s="5">
        <v>17.585333797244299</v>
      </c>
      <c r="C2" s="27">
        <f t="shared" ref="C2:C19" si="0">B2/$B$20</f>
        <v>0.15298484917206609</v>
      </c>
    </row>
    <row r="3" spans="1:3" x14ac:dyDescent="0.25">
      <c r="A3" s="5" t="s">
        <v>31</v>
      </c>
      <c r="B3" s="5">
        <v>14.4342357959103</v>
      </c>
      <c r="C3" s="27">
        <f t="shared" si="0"/>
        <v>0.12557165030881656</v>
      </c>
    </row>
    <row r="4" spans="1:3" x14ac:dyDescent="0.25">
      <c r="A4" s="5" t="s">
        <v>32</v>
      </c>
      <c r="B4" s="5">
        <v>10.6845058702866</v>
      </c>
      <c r="C4" s="27">
        <f t="shared" si="0"/>
        <v>9.2950610883484858E-2</v>
      </c>
    </row>
    <row r="5" spans="1:3" x14ac:dyDescent="0.25">
      <c r="A5" s="5" t="s">
        <v>33</v>
      </c>
      <c r="B5" s="5">
        <v>9.7722541633633</v>
      </c>
      <c r="C5" s="27">
        <f t="shared" si="0"/>
        <v>8.5014412947197138E-2</v>
      </c>
    </row>
    <row r="6" spans="1:3" x14ac:dyDescent="0.25">
      <c r="A6" s="5" t="s">
        <v>34</v>
      </c>
      <c r="B6" s="5">
        <v>8.7127557667437507</v>
      </c>
      <c r="C6" s="27">
        <f t="shared" si="0"/>
        <v>7.5797232069442777E-2</v>
      </c>
    </row>
    <row r="7" spans="1:3" x14ac:dyDescent="0.25">
      <c r="A7" s="5" t="s">
        <v>35</v>
      </c>
      <c r="B7" s="5">
        <v>8.1376089427843201</v>
      </c>
      <c r="C7" s="27">
        <f t="shared" si="0"/>
        <v>7.0793701790761665E-2</v>
      </c>
    </row>
    <row r="8" spans="1:3" x14ac:dyDescent="0.25">
      <c r="A8" s="5" t="s">
        <v>36</v>
      </c>
      <c r="B8" s="5">
        <v>7.7293265308686196</v>
      </c>
      <c r="C8" s="27">
        <f t="shared" si="0"/>
        <v>6.7241820209968536E-2</v>
      </c>
    </row>
    <row r="9" spans="1:3" x14ac:dyDescent="0.25">
      <c r="A9" s="5" t="s">
        <v>37</v>
      </c>
      <c r="B9" s="5">
        <v>7.1268611291435802</v>
      </c>
      <c r="C9" s="27">
        <f t="shared" si="0"/>
        <v>6.2000630041105405E-2</v>
      </c>
    </row>
    <row r="10" spans="1:3" x14ac:dyDescent="0.25">
      <c r="A10" s="5" t="s">
        <v>38</v>
      </c>
      <c r="B10" s="5">
        <v>6.7855712878579704</v>
      </c>
      <c r="C10" s="27">
        <f t="shared" si="0"/>
        <v>5.9031555044006444E-2</v>
      </c>
    </row>
    <row r="11" spans="1:3" x14ac:dyDescent="0.25">
      <c r="A11" s="5" t="s">
        <v>39</v>
      </c>
      <c r="B11" s="5">
        <v>4.0706923205027898</v>
      </c>
      <c r="C11" s="27">
        <f t="shared" si="0"/>
        <v>3.5413274371601369E-2</v>
      </c>
    </row>
    <row r="12" spans="1:3" x14ac:dyDescent="0.25">
      <c r="A12" s="5" t="s">
        <v>40</v>
      </c>
      <c r="B12" s="5">
        <v>3.8572361915119902</v>
      </c>
      <c r="C12" s="27">
        <f t="shared" si="0"/>
        <v>3.3556297752617439E-2</v>
      </c>
    </row>
    <row r="13" spans="1:3" x14ac:dyDescent="0.25">
      <c r="A13" s="5" t="s">
        <v>41</v>
      </c>
      <c r="B13" s="5">
        <v>3.6743919102985498</v>
      </c>
      <c r="C13" s="27">
        <f t="shared" si="0"/>
        <v>3.1965631058090638E-2</v>
      </c>
    </row>
    <row r="14" spans="1:3" x14ac:dyDescent="0.25">
      <c r="A14" s="5" t="s">
        <v>42</v>
      </c>
      <c r="B14" s="5">
        <v>3.26621693698001</v>
      </c>
      <c r="C14" s="27">
        <f t="shared" si="0"/>
        <v>2.8414684146935945E-2</v>
      </c>
    </row>
    <row r="15" spans="1:3" x14ac:dyDescent="0.25">
      <c r="A15" s="5" t="s">
        <v>43</v>
      </c>
      <c r="B15" s="5">
        <v>2.8376814644337101</v>
      </c>
      <c r="C15" s="27">
        <f t="shared" si="0"/>
        <v>2.4686609639607046E-2</v>
      </c>
    </row>
    <row r="16" spans="1:3" x14ac:dyDescent="0.25">
      <c r="A16" s="5" t="s">
        <v>44</v>
      </c>
      <c r="B16" s="5">
        <v>2.2575403866949002</v>
      </c>
      <c r="C16" s="27">
        <f t="shared" si="0"/>
        <v>1.9639631498634843E-2</v>
      </c>
    </row>
    <row r="17" spans="1:3" x14ac:dyDescent="0.25">
      <c r="A17" s="5" t="s">
        <v>45</v>
      </c>
      <c r="B17" s="5">
        <v>1.8631969661250301</v>
      </c>
      <c r="C17" s="27">
        <f t="shared" si="0"/>
        <v>1.6209013154197621E-2</v>
      </c>
    </row>
    <row r="18" spans="1:3" x14ac:dyDescent="0.25">
      <c r="A18" s="5" t="s">
        <v>46</v>
      </c>
      <c r="B18" s="5">
        <v>1.5636619875821101</v>
      </c>
      <c r="C18" s="27">
        <f t="shared" si="0"/>
        <v>1.3603187524585315E-2</v>
      </c>
    </row>
    <row r="19" spans="1:3" x14ac:dyDescent="0.25">
      <c r="A19" s="5" t="s">
        <v>47</v>
      </c>
      <c r="B19" s="5">
        <v>0.58913350407892096</v>
      </c>
      <c r="C19" s="27">
        <f t="shared" si="0"/>
        <v>5.1252083868802102E-3</v>
      </c>
    </row>
    <row r="20" spans="1:3" x14ac:dyDescent="0.25">
      <c r="B20">
        <f>SUM(B2:B19)</f>
        <v>114.94820495241076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H14" sqref="H14"/>
    </sheetView>
  </sheetViews>
  <sheetFormatPr defaultRowHeight="15" x14ac:dyDescent="0.25"/>
  <cols>
    <col min="6" max="6" width="14.85546875" customWidth="1"/>
    <col min="7" max="7" width="13.85546875" customWidth="1"/>
    <col min="8" max="8" width="26.28515625" customWidth="1"/>
    <col min="9" max="9" width="17.5703125" customWidth="1"/>
    <col min="10" max="10" width="17.28515625" customWidth="1"/>
    <col min="11" max="11" width="19.42578125" customWidth="1"/>
    <col min="12" max="12" width="17" customWidth="1"/>
    <col min="13" max="13" width="28" customWidth="1"/>
    <col min="14" max="14" width="18" customWidth="1"/>
    <col min="15" max="15" width="17.140625" customWidth="1"/>
    <col min="16" max="16" width="15.140625" customWidth="1"/>
    <col min="17" max="17" width="16.85546875" customWidth="1"/>
    <col min="18" max="18" width="10.7109375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102</v>
      </c>
      <c r="H1" s="4" t="s">
        <v>103</v>
      </c>
      <c r="I1" s="4" t="s">
        <v>104</v>
      </c>
      <c r="J1" s="4" t="s">
        <v>105</v>
      </c>
      <c r="K1" s="4" t="s">
        <v>106</v>
      </c>
      <c r="L1" s="4" t="s">
        <v>107</v>
      </c>
      <c r="M1" s="4" t="s">
        <v>108</v>
      </c>
      <c r="N1" s="4" t="s">
        <v>109</v>
      </c>
      <c r="O1" s="4" t="s">
        <v>110</v>
      </c>
      <c r="P1" s="4" t="s">
        <v>111</v>
      </c>
      <c r="Q1" s="4" t="s">
        <v>112</v>
      </c>
      <c r="R1" s="4" t="s">
        <v>113</v>
      </c>
      <c r="S1" s="4" t="s">
        <v>114</v>
      </c>
    </row>
    <row r="2" spans="1:19" x14ac:dyDescent="0.25">
      <c r="A2" s="5">
        <v>1</v>
      </c>
      <c r="B2" s="5">
        <v>4000</v>
      </c>
      <c r="C2" s="5">
        <v>0.166262573583559</v>
      </c>
      <c r="D2" s="5">
        <v>0.37459170331896202</v>
      </c>
      <c r="E2" s="5">
        <v>1257</v>
      </c>
      <c r="F2" s="5">
        <v>2743</v>
      </c>
      <c r="G2" s="5">
        <v>724.59618858437705</v>
      </c>
      <c r="H2" s="5">
        <v>21450.447910786501</v>
      </c>
      <c r="I2" s="5">
        <v>57.082269312553798</v>
      </c>
      <c r="J2" s="5">
        <v>2.7629100000000002</v>
      </c>
      <c r="K2" s="5">
        <v>16.619250000000001</v>
      </c>
      <c r="L2" s="5">
        <v>22.4883433595989</v>
      </c>
      <c r="M2" s="5">
        <v>1.24675</v>
      </c>
      <c r="N2" s="5">
        <v>153.0455</v>
      </c>
      <c r="O2" s="5">
        <v>0.98824999999999996</v>
      </c>
      <c r="P2" s="5">
        <v>0.41675000000000001</v>
      </c>
      <c r="Q2" s="5">
        <v>0.20150000000000001</v>
      </c>
      <c r="R2" s="5">
        <v>0.113</v>
      </c>
      <c r="S2" s="5">
        <v>0.14824999999999999</v>
      </c>
    </row>
    <row r="3" spans="1:19" x14ac:dyDescent="0.25">
      <c r="A3" s="5">
        <v>2</v>
      </c>
      <c r="B3" s="5">
        <v>4000</v>
      </c>
      <c r="C3" s="5">
        <v>0.37460922126307999</v>
      </c>
      <c r="D3" s="5">
        <v>0.41698115825723098</v>
      </c>
      <c r="E3" s="5">
        <v>1576</v>
      </c>
      <c r="F3" s="5">
        <v>2424</v>
      </c>
      <c r="G3" s="5">
        <v>619.40360263055697</v>
      </c>
      <c r="H3" s="5">
        <v>21617.524265334901</v>
      </c>
      <c r="I3" s="5">
        <v>53.216794111158997</v>
      </c>
      <c r="J3" s="5">
        <v>2.1161474999999998</v>
      </c>
      <c r="K3" s="5">
        <v>15.8895</v>
      </c>
      <c r="L3" s="5">
        <v>24.8329359029768</v>
      </c>
      <c r="M3" s="5">
        <v>1.3422499999999999</v>
      </c>
      <c r="N3" s="5">
        <v>224.49449999999999</v>
      </c>
      <c r="O3" s="5">
        <v>0.98350000000000004</v>
      </c>
      <c r="P3" s="5">
        <v>0.40250000000000002</v>
      </c>
      <c r="Q3" s="5">
        <v>0.185</v>
      </c>
      <c r="R3" s="5">
        <v>0.14924999999999999</v>
      </c>
      <c r="S3" s="5">
        <v>0.14874999999999999</v>
      </c>
    </row>
    <row r="4" spans="1:19" x14ac:dyDescent="0.25">
      <c r="A4" s="5">
        <v>3</v>
      </c>
      <c r="B4" s="5">
        <v>4000</v>
      </c>
      <c r="C4" s="5">
        <v>0.41698487922566502</v>
      </c>
      <c r="D4" s="5">
        <v>0.44843967374681099</v>
      </c>
      <c r="E4" s="5">
        <v>1716</v>
      </c>
      <c r="F4" s="5">
        <v>2284</v>
      </c>
      <c r="G4" s="5">
        <v>556.91576351909805</v>
      </c>
      <c r="H4" s="5">
        <v>21553.702347214301</v>
      </c>
      <c r="I4" s="5">
        <v>50.240361006974297</v>
      </c>
      <c r="J4" s="5">
        <v>1.7815675</v>
      </c>
      <c r="K4" s="5">
        <v>15.8005</v>
      </c>
      <c r="L4" s="5">
        <v>26.5627922831105</v>
      </c>
      <c r="M4" s="5">
        <v>1.3832500000000001</v>
      </c>
      <c r="N4" s="5">
        <v>270.81099999999998</v>
      </c>
      <c r="O4" s="5">
        <v>0.97875000000000001</v>
      </c>
      <c r="P4" s="5">
        <v>0.39374999999999999</v>
      </c>
      <c r="Q4" s="5">
        <v>0.1825</v>
      </c>
      <c r="R4" s="5">
        <v>0.16625000000000001</v>
      </c>
      <c r="S4" s="5">
        <v>0.13075000000000001</v>
      </c>
    </row>
    <row r="5" spans="1:19" x14ac:dyDescent="0.25">
      <c r="A5" s="5">
        <v>4</v>
      </c>
      <c r="B5" s="5">
        <v>4000</v>
      </c>
      <c r="C5" s="5">
        <v>0.44846009469271497</v>
      </c>
      <c r="D5" s="5">
        <v>0.47485811095074199</v>
      </c>
      <c r="E5" s="5">
        <v>1862</v>
      </c>
      <c r="F5" s="5">
        <v>2138</v>
      </c>
      <c r="G5" s="5">
        <v>524.76798167673803</v>
      </c>
      <c r="H5" s="5">
        <v>21537.165375723798</v>
      </c>
      <c r="I5" s="5">
        <v>48.1596664097641</v>
      </c>
      <c r="J5" s="5">
        <v>1.57765</v>
      </c>
      <c r="K5" s="5">
        <v>16.125250000000001</v>
      </c>
      <c r="L5" s="5">
        <v>28.205854696354699</v>
      </c>
      <c r="M5" s="5">
        <v>1.43225</v>
      </c>
      <c r="N5" s="5">
        <v>309.89699999999999</v>
      </c>
      <c r="O5" s="5">
        <v>0.97475000000000001</v>
      </c>
      <c r="P5" s="5">
        <v>0.36649999999999999</v>
      </c>
      <c r="Q5" s="5">
        <v>0.183</v>
      </c>
      <c r="R5" s="5">
        <v>0.16175</v>
      </c>
      <c r="S5" s="5">
        <v>0.12475</v>
      </c>
    </row>
    <row r="6" spans="1:19" x14ac:dyDescent="0.25">
      <c r="A6" s="5">
        <v>5</v>
      </c>
      <c r="B6" s="5">
        <v>4000</v>
      </c>
      <c r="C6" s="5">
        <v>0.47486542260182801</v>
      </c>
      <c r="D6" s="5">
        <v>0.500564706764283</v>
      </c>
      <c r="E6" s="5">
        <v>1988</v>
      </c>
      <c r="F6" s="5">
        <v>2012</v>
      </c>
      <c r="G6" s="5">
        <v>490.16273388055703</v>
      </c>
      <c r="H6" s="5">
        <v>21743.931383110801</v>
      </c>
      <c r="I6" s="5">
        <v>46.216154111159</v>
      </c>
      <c r="J6" s="5">
        <v>1.3427275000000001</v>
      </c>
      <c r="K6" s="5">
        <v>16.67775</v>
      </c>
      <c r="L6" s="5">
        <v>29.319028402976802</v>
      </c>
      <c r="M6" s="5">
        <v>1.47725</v>
      </c>
      <c r="N6" s="5">
        <v>354.60599999999999</v>
      </c>
      <c r="O6" s="5">
        <v>0.96299999999999997</v>
      </c>
      <c r="P6" s="5">
        <v>0.36625000000000002</v>
      </c>
      <c r="Q6" s="5">
        <v>0.18725</v>
      </c>
      <c r="R6" s="5">
        <v>0.17324999999999999</v>
      </c>
      <c r="S6" s="5">
        <v>0.10575</v>
      </c>
    </row>
    <row r="7" spans="1:19" x14ac:dyDescent="0.25">
      <c r="A7" s="5">
        <v>6</v>
      </c>
      <c r="B7" s="5">
        <v>4000</v>
      </c>
      <c r="C7" s="5">
        <v>0.50056668929638903</v>
      </c>
      <c r="D7" s="5">
        <v>0.52513926376111897</v>
      </c>
      <c r="E7" s="5">
        <v>2106</v>
      </c>
      <c r="F7" s="5">
        <v>1894</v>
      </c>
      <c r="G7" s="5">
        <v>453.14141167673802</v>
      </c>
      <c r="H7" s="5">
        <v>21764.181356840501</v>
      </c>
      <c r="I7" s="5">
        <v>43.857673909764102</v>
      </c>
      <c r="J7" s="5">
        <v>1.245255</v>
      </c>
      <c r="K7" s="5">
        <v>17.69725</v>
      </c>
      <c r="L7" s="5">
        <v>31.5073784463547</v>
      </c>
      <c r="M7" s="5">
        <v>1.5137499999999999</v>
      </c>
      <c r="N7" s="5">
        <v>394.98374999999999</v>
      </c>
      <c r="O7" s="5">
        <v>0.93625000000000003</v>
      </c>
      <c r="P7" s="5">
        <v>0.35725000000000001</v>
      </c>
      <c r="Q7" s="5">
        <v>0.18575</v>
      </c>
      <c r="R7" s="5">
        <v>0.17924999999999999</v>
      </c>
      <c r="S7" s="5">
        <v>0.10224999999999999</v>
      </c>
    </row>
    <row r="8" spans="1:19" x14ac:dyDescent="0.25">
      <c r="A8" s="5">
        <v>7</v>
      </c>
      <c r="B8" s="5">
        <v>4000</v>
      </c>
      <c r="C8" s="5">
        <v>0.52513932395504004</v>
      </c>
      <c r="D8" s="5">
        <v>0.55157429694770499</v>
      </c>
      <c r="E8" s="5">
        <v>2200</v>
      </c>
      <c r="F8" s="5">
        <v>1800</v>
      </c>
      <c r="G8" s="5">
        <v>418.09075144583602</v>
      </c>
      <c r="H8" s="5">
        <v>22040.9871987689</v>
      </c>
      <c r="I8" s="5">
        <v>41.9862674167384</v>
      </c>
      <c r="J8" s="5">
        <v>0.9844425</v>
      </c>
      <c r="K8" s="5">
        <v>18.905750000000001</v>
      </c>
      <c r="L8" s="5">
        <v>32.777829479465197</v>
      </c>
      <c r="M8" s="5">
        <v>1.5469999999999999</v>
      </c>
      <c r="N8" s="5">
        <v>445.32375000000002</v>
      </c>
      <c r="O8" s="5">
        <v>0.92225000000000001</v>
      </c>
      <c r="P8" s="5">
        <v>0.36725000000000002</v>
      </c>
      <c r="Q8" s="5">
        <v>0.17474999999999999</v>
      </c>
      <c r="R8" s="5">
        <v>0.18174999999999999</v>
      </c>
      <c r="S8" s="5">
        <v>7.7249999999999999E-2</v>
      </c>
    </row>
    <row r="9" spans="1:19" x14ac:dyDescent="0.25">
      <c r="A9" s="5">
        <v>8</v>
      </c>
      <c r="B9" s="5">
        <v>4000</v>
      </c>
      <c r="C9" s="5">
        <v>0.55160830825276397</v>
      </c>
      <c r="D9" s="5">
        <v>0.583022607901305</v>
      </c>
      <c r="E9" s="5">
        <v>2281</v>
      </c>
      <c r="F9" s="5">
        <v>1719</v>
      </c>
      <c r="G9" s="5">
        <v>404.29053282639302</v>
      </c>
      <c r="H9" s="5">
        <v>21873.581578854901</v>
      </c>
      <c r="I9" s="5">
        <v>39.947646527897398</v>
      </c>
      <c r="J9" s="5">
        <v>0.86348000000000003</v>
      </c>
      <c r="K9" s="5">
        <v>20.254249999999999</v>
      </c>
      <c r="L9" s="5">
        <v>36.773144132441999</v>
      </c>
      <c r="M9" s="5">
        <v>1.59175</v>
      </c>
      <c r="N9" s="5">
        <v>494.86124999999998</v>
      </c>
      <c r="O9" s="5">
        <v>0.84125000000000005</v>
      </c>
      <c r="P9" s="5">
        <v>0.35925000000000001</v>
      </c>
      <c r="Q9" s="5">
        <v>0.18575</v>
      </c>
      <c r="R9" s="5">
        <v>0.17924999999999999</v>
      </c>
      <c r="S9" s="5">
        <v>7.0000000000000007E-2</v>
      </c>
    </row>
    <row r="10" spans="1:19" x14ac:dyDescent="0.25">
      <c r="A10" s="5">
        <v>9</v>
      </c>
      <c r="B10" s="5">
        <v>4000</v>
      </c>
      <c r="C10" s="5">
        <v>0.58303138525778797</v>
      </c>
      <c r="D10" s="5">
        <v>0.62515580062348397</v>
      </c>
      <c r="E10" s="5">
        <v>2419</v>
      </c>
      <c r="F10" s="5">
        <v>1581</v>
      </c>
      <c r="G10" s="5">
        <v>370.36660986458998</v>
      </c>
      <c r="H10" s="5">
        <v>21671.645925269899</v>
      </c>
      <c r="I10" s="5">
        <v>37.566508541846098</v>
      </c>
      <c r="J10" s="5">
        <v>0.71295249999999999</v>
      </c>
      <c r="K10" s="5">
        <v>22.16375</v>
      </c>
      <c r="L10" s="5">
        <v>42.182351198663</v>
      </c>
      <c r="M10" s="5">
        <v>1.625</v>
      </c>
      <c r="N10" s="5">
        <v>554.45799999999997</v>
      </c>
      <c r="O10" s="5">
        <v>0.77349999999999997</v>
      </c>
      <c r="P10" s="5">
        <v>0.33800000000000002</v>
      </c>
      <c r="Q10" s="5">
        <v>0.20300000000000001</v>
      </c>
      <c r="R10" s="5">
        <v>0.18049999999999999</v>
      </c>
      <c r="S10" s="5">
        <v>6.4000000000000001E-2</v>
      </c>
    </row>
    <row r="11" spans="1:19" x14ac:dyDescent="0.25">
      <c r="A11" s="5">
        <v>10</v>
      </c>
      <c r="B11" s="5">
        <v>4000</v>
      </c>
      <c r="C11" s="5">
        <v>0.62517355932897101</v>
      </c>
      <c r="D11" s="5">
        <v>0.83103304441310499</v>
      </c>
      <c r="E11" s="5">
        <v>2595</v>
      </c>
      <c r="F11" s="5">
        <v>1405</v>
      </c>
      <c r="G11" s="5">
        <v>325.131063383688</v>
      </c>
      <c r="H11" s="5">
        <v>21409.460821913101</v>
      </c>
      <c r="I11" s="5">
        <v>33.286059548820397</v>
      </c>
      <c r="J11" s="5">
        <v>0.51121249999999996</v>
      </c>
      <c r="K11" s="5">
        <v>24.88625</v>
      </c>
      <c r="L11" s="5">
        <v>51.296842231773503</v>
      </c>
      <c r="M11" s="5">
        <v>1.7010000000000001</v>
      </c>
      <c r="N11" s="5">
        <v>634.97974999999997</v>
      </c>
      <c r="O11" s="5">
        <v>0.58750000000000002</v>
      </c>
      <c r="P11" s="5">
        <v>0.28575</v>
      </c>
      <c r="Q11" s="5">
        <v>0.24249999999999999</v>
      </c>
      <c r="R11" s="5">
        <v>0.19450000000000001</v>
      </c>
      <c r="S11" s="5">
        <v>4.5249999999999999E-2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A2" sqref="A2"/>
    </sheetView>
  </sheetViews>
  <sheetFormatPr defaultRowHeight="15" x14ac:dyDescent="0.25"/>
  <sheetData>
    <row r="1" spans="1:13" ht="18.75" x14ac:dyDescent="0.3">
      <c r="A1" s="84" t="s">
        <v>48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3" spans="1:13" x14ac:dyDescent="0.25">
      <c r="A3" s="83" t="s">
        <v>49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</row>
    <row r="4" spans="1:13" x14ac:dyDescent="0.25">
      <c r="A4" s="83" t="s">
        <v>50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</row>
    <row r="5" spans="1:13" x14ac:dyDescent="0.25">
      <c r="A5" s="83" t="s">
        <v>51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</row>
    <row r="6" spans="1:13" x14ac:dyDescent="0.25">
      <c r="A6" s="83" t="s">
        <v>52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</row>
    <row r="7" spans="1:13" x14ac:dyDescent="0.25">
      <c r="A7" s="83" t="s">
        <v>53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</row>
    <row r="9" spans="1:13" ht="15.75" thickBot="1" x14ac:dyDescent="0.3"/>
    <row r="10" spans="1:13" ht="15.75" x14ac:dyDescent="0.25">
      <c r="A10" s="88" t="s">
        <v>54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90"/>
    </row>
    <row r="11" spans="1:13" x14ac:dyDescent="0.25">
      <c r="A11" s="91" t="s">
        <v>55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3"/>
    </row>
    <row r="12" spans="1:13" x14ac:dyDescent="0.25">
      <c r="A12" s="85" t="s">
        <v>56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7"/>
    </row>
    <row r="13" spans="1:13" x14ac:dyDescent="0.25">
      <c r="A13" s="85" t="s">
        <v>115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7"/>
    </row>
    <row r="14" spans="1:13" x14ac:dyDescent="0.25">
      <c r="A14" s="85" t="s">
        <v>57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7"/>
    </row>
    <row r="15" spans="1:13" x14ac:dyDescent="0.25">
      <c r="A15" s="85" t="s">
        <v>58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7"/>
    </row>
    <row r="16" spans="1:13" x14ac:dyDescent="0.25">
      <c r="A16" s="85" t="s">
        <v>59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7"/>
    </row>
    <row r="17" spans="1:14" x14ac:dyDescent="0.25">
      <c r="A17" s="85" t="s">
        <v>60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7"/>
    </row>
    <row r="18" spans="1:14" x14ac:dyDescent="0.25">
      <c r="A18" s="85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7"/>
    </row>
    <row r="19" spans="1:14" x14ac:dyDescent="0.25">
      <c r="A19" s="91" t="s">
        <v>61</v>
      </c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3"/>
    </row>
    <row r="20" spans="1:14" x14ac:dyDescent="0.25">
      <c r="A20" s="91" t="s">
        <v>62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3"/>
    </row>
    <row r="21" spans="1:14" x14ac:dyDescent="0.25">
      <c r="A21" s="85" t="s">
        <v>63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7"/>
    </row>
    <row r="22" spans="1:14" x14ac:dyDescent="0.25">
      <c r="A22" s="85" t="s">
        <v>64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7"/>
    </row>
    <row r="23" spans="1:14" x14ac:dyDescent="0.25">
      <c r="A23" s="85" t="s">
        <v>65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7"/>
    </row>
    <row r="24" spans="1:14" ht="15.75" thickBot="1" x14ac:dyDescent="0.3">
      <c r="A24" s="28" t="s">
        <v>66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30"/>
    </row>
    <row r="26" spans="1:14" ht="15.75" thickBot="1" x14ac:dyDescent="0.3"/>
    <row r="27" spans="1:14" ht="17.25" x14ac:dyDescent="0.3">
      <c r="A27" s="96" t="s">
        <v>67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31"/>
    </row>
    <row r="28" spans="1:14" x14ac:dyDescent="0.25">
      <c r="A28" s="98" t="s">
        <v>55</v>
      </c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32"/>
    </row>
    <row r="29" spans="1:14" x14ac:dyDescent="0.25">
      <c r="A29" s="94" t="s">
        <v>68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32"/>
    </row>
    <row r="30" spans="1:14" x14ac:dyDescent="0.25">
      <c r="A30" s="94" t="s">
        <v>116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32"/>
    </row>
    <row r="31" spans="1:14" x14ac:dyDescent="0.25">
      <c r="A31" s="94" t="s">
        <v>69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32"/>
    </row>
    <row r="32" spans="1:14" x14ac:dyDescent="0.25">
      <c r="A32" s="94" t="s">
        <v>70</v>
      </c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32"/>
    </row>
    <row r="33" spans="1:14" x14ac:dyDescent="0.25">
      <c r="A33" s="94" t="s">
        <v>71</v>
      </c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32"/>
    </row>
    <row r="34" spans="1:14" x14ac:dyDescent="0.25">
      <c r="A34" s="94" t="s">
        <v>72</v>
      </c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32"/>
    </row>
    <row r="35" spans="1:14" x14ac:dyDescent="0.25">
      <c r="A35" s="3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2"/>
    </row>
    <row r="36" spans="1:14" x14ac:dyDescent="0.25">
      <c r="A36" s="33"/>
      <c r="B36" s="34"/>
      <c r="C36" s="34"/>
      <c r="D36" s="34"/>
      <c r="E36" s="34"/>
      <c r="F36" s="34"/>
      <c r="G36" s="35" t="s">
        <v>61</v>
      </c>
      <c r="H36" s="34"/>
      <c r="I36" s="34"/>
      <c r="J36" s="34"/>
      <c r="K36" s="34"/>
      <c r="L36" s="34"/>
      <c r="M36" s="34"/>
      <c r="N36" s="32"/>
    </row>
    <row r="37" spans="1:14" x14ac:dyDescent="0.25">
      <c r="A37" s="33" t="s">
        <v>73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2"/>
    </row>
    <row r="38" spans="1:14" x14ac:dyDescent="0.25">
      <c r="A38" s="94" t="s">
        <v>74</v>
      </c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100"/>
    </row>
    <row r="39" spans="1:14" x14ac:dyDescent="0.25">
      <c r="A39" s="94" t="s">
        <v>75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32"/>
    </row>
    <row r="40" spans="1:14" ht="15.75" thickBot="1" x14ac:dyDescent="0.3">
      <c r="A40" s="36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8"/>
    </row>
    <row r="42" spans="1:14" ht="15.75" thickBot="1" x14ac:dyDescent="0.3"/>
    <row r="43" spans="1:14" ht="17.25" x14ac:dyDescent="0.3">
      <c r="A43" s="104" t="s">
        <v>76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6"/>
    </row>
    <row r="44" spans="1:14" x14ac:dyDescent="0.25">
      <c r="A44" s="107" t="s">
        <v>55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9"/>
    </row>
    <row r="45" spans="1:14" x14ac:dyDescent="0.25">
      <c r="A45" s="101" t="s">
        <v>77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3"/>
    </row>
    <row r="46" spans="1:14" x14ac:dyDescent="0.25">
      <c r="A46" s="101" t="s">
        <v>117</v>
      </c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3"/>
    </row>
    <row r="47" spans="1:14" x14ac:dyDescent="0.25">
      <c r="A47" s="101" t="s">
        <v>78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3"/>
    </row>
    <row r="48" spans="1:14" x14ac:dyDescent="0.25">
      <c r="A48" s="101" t="s">
        <v>79</v>
      </c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3"/>
    </row>
    <row r="49" spans="1:14" x14ac:dyDescent="0.25">
      <c r="A49" s="101" t="s">
        <v>80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3"/>
    </row>
    <row r="50" spans="1:14" x14ac:dyDescent="0.25">
      <c r="A50" s="101" t="s">
        <v>81</v>
      </c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3"/>
    </row>
    <row r="51" spans="1:14" x14ac:dyDescent="0.25">
      <c r="A51" s="101" t="s">
        <v>82</v>
      </c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3"/>
    </row>
    <row r="52" spans="1:14" x14ac:dyDescent="0.25">
      <c r="A52" s="39" t="s">
        <v>83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1"/>
    </row>
    <row r="53" spans="1:14" x14ac:dyDescent="0.25">
      <c r="A53" s="107" t="s">
        <v>61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9"/>
    </row>
    <row r="54" spans="1:14" x14ac:dyDescent="0.25">
      <c r="A54" s="101" t="s">
        <v>84</v>
      </c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3"/>
    </row>
    <row r="55" spans="1:14" x14ac:dyDescent="0.25">
      <c r="A55" s="101" t="s">
        <v>85</v>
      </c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3"/>
    </row>
    <row r="56" spans="1:14" x14ac:dyDescent="0.25">
      <c r="A56" s="101" t="s">
        <v>86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3"/>
    </row>
    <row r="57" spans="1:14" x14ac:dyDescent="0.25">
      <c r="A57" s="101" t="s">
        <v>87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3"/>
    </row>
    <row r="58" spans="1:14" ht="15.75" thickBot="1" x14ac:dyDescent="0.3">
      <c r="A58" s="112" t="s">
        <v>88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13"/>
      <c r="L58" s="113"/>
      <c r="M58" s="114"/>
    </row>
    <row r="61" spans="1:14" ht="15.75" thickBot="1" x14ac:dyDescent="0.3"/>
    <row r="62" spans="1:14" ht="17.25" x14ac:dyDescent="0.3">
      <c r="A62" s="115" t="s">
        <v>89</v>
      </c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42"/>
    </row>
    <row r="63" spans="1:14" x14ac:dyDescent="0.25">
      <c r="A63" s="110" t="s">
        <v>55</v>
      </c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43"/>
    </row>
    <row r="64" spans="1:14" x14ac:dyDescent="0.25">
      <c r="A64" s="117" t="s">
        <v>90</v>
      </c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43"/>
    </row>
    <row r="65" spans="1:14" x14ac:dyDescent="0.25">
      <c r="A65" s="117" t="s">
        <v>118</v>
      </c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43"/>
    </row>
    <row r="66" spans="1:14" x14ac:dyDescent="0.25">
      <c r="A66" s="117" t="s">
        <v>91</v>
      </c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43"/>
    </row>
    <row r="67" spans="1:14" x14ac:dyDescent="0.25">
      <c r="A67" s="117" t="s">
        <v>92</v>
      </c>
      <c r="B67" s="118"/>
      <c r="C67" s="118"/>
      <c r="D67" s="118"/>
      <c r="E67" s="118"/>
      <c r="F67" s="118"/>
      <c r="G67" s="118"/>
      <c r="H67" s="118"/>
      <c r="I67" s="118"/>
      <c r="J67" s="118"/>
      <c r="K67" s="118"/>
      <c r="L67" s="118"/>
      <c r="M67" s="118"/>
      <c r="N67" s="43"/>
    </row>
    <row r="68" spans="1:14" x14ac:dyDescent="0.25">
      <c r="A68" s="117" t="s">
        <v>93</v>
      </c>
      <c r="B68" s="118"/>
      <c r="C68" s="118"/>
      <c r="D68" s="118"/>
      <c r="E68" s="118"/>
      <c r="F68" s="118"/>
      <c r="G68" s="118"/>
      <c r="H68" s="118"/>
      <c r="I68" s="118"/>
      <c r="J68" s="118"/>
      <c r="K68" s="118"/>
      <c r="L68" s="118"/>
      <c r="M68" s="118"/>
      <c r="N68" s="119"/>
    </row>
    <row r="69" spans="1:14" x14ac:dyDescent="0.25">
      <c r="A69" s="117" t="s">
        <v>94</v>
      </c>
      <c r="B69" s="118"/>
      <c r="C69" s="118"/>
      <c r="D69" s="118"/>
      <c r="E69" s="118"/>
      <c r="F69" s="118"/>
      <c r="G69" s="118"/>
      <c r="H69" s="118"/>
      <c r="I69" s="118"/>
      <c r="J69" s="118"/>
      <c r="K69" s="118"/>
      <c r="L69" s="118"/>
      <c r="M69" s="118"/>
      <c r="N69" s="43"/>
    </row>
    <row r="70" spans="1:14" x14ac:dyDescent="0.25">
      <c r="A70" s="44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3"/>
    </row>
    <row r="71" spans="1:14" x14ac:dyDescent="0.25">
      <c r="A71" s="110" t="s">
        <v>61</v>
      </c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43"/>
    </row>
    <row r="72" spans="1:14" x14ac:dyDescent="0.25">
      <c r="A72" s="117" t="s">
        <v>95</v>
      </c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43"/>
    </row>
    <row r="73" spans="1:14" x14ac:dyDescent="0.25">
      <c r="A73" s="117" t="s">
        <v>96</v>
      </c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43"/>
    </row>
    <row r="74" spans="1:14" x14ac:dyDescent="0.25">
      <c r="A74" s="117" t="s">
        <v>97</v>
      </c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43"/>
    </row>
    <row r="75" spans="1:14" x14ac:dyDescent="0.25">
      <c r="A75" s="117" t="s">
        <v>98</v>
      </c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43"/>
    </row>
    <row r="76" spans="1:14" ht="15.75" thickBot="1" x14ac:dyDescent="0.3">
      <c r="A76" s="120" t="s">
        <v>99</v>
      </c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46"/>
    </row>
    <row r="80" spans="1:14" x14ac:dyDescent="0.25">
      <c r="A80" t="s">
        <v>100</v>
      </c>
    </row>
    <row r="81" spans="1:1" x14ac:dyDescent="0.25">
      <c r="A81" t="s">
        <v>101</v>
      </c>
    </row>
  </sheetData>
  <mergeCells count="59">
    <mergeCell ref="A72:M72"/>
    <mergeCell ref="A73:M73"/>
    <mergeCell ref="A74:M74"/>
    <mergeCell ref="A75:M75"/>
    <mergeCell ref="A76:M76"/>
    <mergeCell ref="A71:M71"/>
    <mergeCell ref="A56:M56"/>
    <mergeCell ref="A57:M57"/>
    <mergeCell ref="A58:M58"/>
    <mergeCell ref="A62:M62"/>
    <mergeCell ref="A63:M63"/>
    <mergeCell ref="A64:M64"/>
    <mergeCell ref="A65:M65"/>
    <mergeCell ref="A66:M66"/>
    <mergeCell ref="A67:M67"/>
    <mergeCell ref="A68:N68"/>
    <mergeCell ref="A69:M69"/>
    <mergeCell ref="A55:M55"/>
    <mergeCell ref="A43:M43"/>
    <mergeCell ref="A44:M44"/>
    <mergeCell ref="A45:M45"/>
    <mergeCell ref="A46:M46"/>
    <mergeCell ref="A47:M47"/>
    <mergeCell ref="A48:M48"/>
    <mergeCell ref="A49:M49"/>
    <mergeCell ref="A50:M50"/>
    <mergeCell ref="A51:M51"/>
    <mergeCell ref="A53:M53"/>
    <mergeCell ref="A54:M54"/>
    <mergeCell ref="A39:M39"/>
    <mergeCell ref="A22:M22"/>
    <mergeCell ref="A23:M23"/>
    <mergeCell ref="A27:M27"/>
    <mergeCell ref="A28:M28"/>
    <mergeCell ref="A29:M29"/>
    <mergeCell ref="A30:M30"/>
    <mergeCell ref="A31:M31"/>
    <mergeCell ref="A32:M32"/>
    <mergeCell ref="A33:M33"/>
    <mergeCell ref="A34:M34"/>
    <mergeCell ref="A38:N38"/>
    <mergeCell ref="A21:M21"/>
    <mergeCell ref="A10:M10"/>
    <mergeCell ref="A11:M11"/>
    <mergeCell ref="A12:M12"/>
    <mergeCell ref="A13:M13"/>
    <mergeCell ref="A14:M14"/>
    <mergeCell ref="A15:M15"/>
    <mergeCell ref="A16:M16"/>
    <mergeCell ref="A17:M17"/>
    <mergeCell ref="A18:M18"/>
    <mergeCell ref="A19:M19"/>
    <mergeCell ref="A20:M20"/>
    <mergeCell ref="A7:M7"/>
    <mergeCell ref="A1:M1"/>
    <mergeCell ref="A3:M3"/>
    <mergeCell ref="A4:M4"/>
    <mergeCell ref="A5:M5"/>
    <mergeCell ref="A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Outlier-sheet</vt:lpstr>
      <vt:lpstr>Feature selection</vt:lpstr>
      <vt:lpstr>factor analysis</vt:lpstr>
      <vt:lpstr>Deciling and Rank ordering</vt:lpstr>
      <vt:lpstr>Accuracy metrics</vt:lpstr>
      <vt:lpstr>Cut-off selection</vt:lpstr>
      <vt:lpstr>Variable Importance</vt:lpstr>
      <vt:lpstr>Reference---&gt;&gt;</vt:lpstr>
      <vt:lpstr>Offer to 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mandaogade</dc:creator>
  <cp:lastModifiedBy>SAMEER</cp:lastModifiedBy>
  <dcterms:created xsi:type="dcterms:W3CDTF">2019-02-06T18:51:59Z</dcterms:created>
  <dcterms:modified xsi:type="dcterms:W3CDTF">2019-02-10T11:13:49Z</dcterms:modified>
</cp:coreProperties>
</file>