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95F99AFB-F7A0-40C3-91ED-C4DB604D749E}" xr6:coauthVersionLast="47" xr6:coauthVersionMax="47" xr10:uidLastSave="{00000000-0000-0000-0000-000000000000}"/>
  <bookViews>
    <workbookView xWindow="-110" yWindow="-110" windowWidth="19420" windowHeight="10300" xr2:uid="{D426BE20-C7E7-487C-B698-08EF8C744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J12" i="1"/>
  <c r="J11" i="1"/>
  <c r="I12" i="1"/>
  <c r="I11" i="1"/>
  <c r="J7" i="1"/>
  <c r="I7" i="1"/>
  <c r="H29" i="1"/>
  <c r="H28" i="1"/>
</calcChain>
</file>

<file path=xl/sharedStrings.xml><?xml version="1.0" encoding="utf-8"?>
<sst xmlns="http://schemas.openxmlformats.org/spreadsheetml/2006/main" count="91" uniqueCount="57">
  <si>
    <t>Assignment -28</t>
  </si>
  <si>
    <t>Use of Counta, Countif, Countifs, Vlookup and Index with Match</t>
  </si>
  <si>
    <t>Employee Database</t>
  </si>
  <si>
    <t>Date</t>
  </si>
  <si>
    <t>Emp Id</t>
  </si>
  <si>
    <t>Name</t>
  </si>
  <si>
    <t>Designation</t>
  </si>
  <si>
    <t>KRA</t>
  </si>
  <si>
    <t>ARUN</t>
  </si>
  <si>
    <t>MIS-OPERATION</t>
  </si>
  <si>
    <t>SALES</t>
  </si>
  <si>
    <t>ASHOK</t>
  </si>
  <si>
    <t>OPERATION</t>
  </si>
  <si>
    <t>PHP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</si>
  <si>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</si>
  <si>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</si>
  <si>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</si>
  <si>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</si>
  <si>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</si>
  <si>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</si>
  <si>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</si>
  <si>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</si>
  <si>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</si>
  <si>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FAHAD</t>
  </si>
  <si>
    <t>DOT NET</t>
  </si>
  <si>
    <t>GANGA</t>
  </si>
  <si>
    <t>SOFTWARE ASSOCIATE</t>
  </si>
  <si>
    <t>TESTING</t>
  </si>
  <si>
    <t>HEMA</t>
  </si>
  <si>
    <t>NETWORK ENG</t>
  </si>
  <si>
    <t>SERVER</t>
  </si>
  <si>
    <t>FARZANA</t>
  </si>
  <si>
    <t>SALES EXECUTIVE</t>
  </si>
  <si>
    <t>AYESH</t>
  </si>
  <si>
    <t>AMAZON</t>
  </si>
  <si>
    <t>PRAVEEN</t>
  </si>
  <si>
    <t>VISHAL</t>
  </si>
  <si>
    <t>GROFFERS</t>
  </si>
  <si>
    <t>VISHNU</t>
  </si>
  <si>
    <t>PAYTM</t>
  </si>
  <si>
    <t>KRISHNA</t>
  </si>
  <si>
    <t>ABHISHEK</t>
  </si>
  <si>
    <t>MYNTRA</t>
  </si>
  <si>
    <t>FARZANA BANU</t>
  </si>
  <si>
    <t>VAMSEE KRISHNA</t>
  </si>
  <si>
    <t>BRAND MANAGER</t>
  </si>
  <si>
    <t>MARKETING</t>
  </si>
  <si>
    <t xml:space="preserve">Q.1 How Many Employee? </t>
  </si>
  <si>
    <t>Use of Counta</t>
  </si>
  <si>
    <t xml:space="preserve">Q.2 How Many Employee in Sales Executive? </t>
  </si>
  <si>
    <t>Use of Countif</t>
  </si>
  <si>
    <t>Q.3 How Many Employee Sales Executive in Amazone and Myntra?</t>
  </si>
  <si>
    <t>Use of Countifs</t>
  </si>
  <si>
    <t xml:space="preserve">Q.4 Employee Dinesh and Vishal Post and KRA? </t>
  </si>
  <si>
    <t>use of Vlookup</t>
  </si>
  <si>
    <t xml:space="preserve">Q.5 Employee Abhishek and Hema Emp id? </t>
  </si>
  <si>
    <t xml:space="preserve">Use of Index with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</si>
</sst>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4" xfId="0" applyFont="1" applyFill="1" applyBorder="1" applyAlignment="1">
      <alignment horizontal="center" vertical="center"/>
    </xf>
    <xf numFmtId="0" fontId="4" fillId="0" borderId="0" xfId="0" applyFont="1"/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380E-603D-438B-83A4-AAAD5C0B6582}">
  <dimension ref="A1:Q1000"/>
  <sheetViews>
    <sheetView tabSelected="1" workbookViewId="0">
      <selection activeCell="I18" sqref="I18"/>
    </sheetView>
  </sheetViews>
  <sheetFormatPr defaultColWidth="14.36328125" defaultRowHeight="14.5" x14ac:dyDescent="0.35"/>
  <cols>
    <col min="1" max="1" width="12.6328125" customWidth="1"/>
    <col min="2" max="2" width="10.90625" customWidth="1"/>
    <col min="3" max="3" width="16.6328125" customWidth="1"/>
    <col min="4" max="4" width="22.90625" customWidth="1"/>
    <col min="5" max="5" width="11.453125" customWidth="1"/>
    <col min="6" max="7" width="7.90625" customWidth="1"/>
    <col min="8" max="8" width="15.1796875" bestFit="1" customWidth="1"/>
    <col min="9" max="9" width="15.36328125" bestFit="1" customWidth="1"/>
    <col min="10" max="10" width="9.6328125" bestFit="1" customWidth="1"/>
    <col min="11" max="26" width="7.90625" customWidth="1"/>
  </cols>
  <sheetData>
    <row r="1" spans="1:17" ht="18.75" customHeight="1" x14ac:dyDescent="0.45">
      <c r="A1" s="1" t="s">
        <v>0</v>
      </c>
      <c r="B1" s="2"/>
      <c r="C1" s="2"/>
      <c r="D1" s="2"/>
      <c r="E1" s="2"/>
    </row>
    <row r="2" spans="1:17" x14ac:dyDescent="0.35">
      <c r="A2" s="3" t="s">
        <v>1</v>
      </c>
      <c r="B2" s="2"/>
      <c r="C2" s="2"/>
      <c r="D2" s="2"/>
      <c r="E2" s="2"/>
    </row>
    <row r="4" spans="1:17" x14ac:dyDescent="0.35">
      <c r="A4" s="4" t="s">
        <v>2</v>
      </c>
      <c r="B4" s="5"/>
      <c r="C4" s="5"/>
      <c r="D4" s="5"/>
      <c r="E4" s="6"/>
    </row>
    <row r="5" spans="1:17" x14ac:dyDescent="0.3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I5" s="8"/>
      <c r="M5" s="8"/>
    </row>
    <row r="6" spans="1:17" x14ac:dyDescent="0.35">
      <c r="A6" s="9">
        <v>43405</v>
      </c>
      <c r="B6" s="10">
        <v>1101</v>
      </c>
      <c r="C6" s="10" t="s">
        <v>8</v>
      </c>
      <c r="D6" s="10" t="s">
        <v>9</v>
      </c>
      <c r="E6" s="10" t="s">
        <v>10</v>
      </c>
      <c r="I6" s="10" t="s">
        <v>34</v>
      </c>
      <c r="J6" s="10" t="s">
        <v>42</v>
      </c>
    </row>
    <row r="7" spans="1:17" x14ac:dyDescent="0.35">
      <c r="A7" s="9">
        <v>43405</v>
      </c>
      <c r="B7" s="10">
        <v>1102</v>
      </c>
      <c r="C7" s="10" t="s">
        <v>11</v>
      </c>
      <c r="D7" s="10" t="s">
        <v>12</v>
      </c>
      <c r="E7" s="10" t="s">
        <v>13</v>
      </c>
      <c r="H7" s="10" t="s">
        <v>32</v>
      </c>
      <c r="I7">
        <f>COUNTIFS(D6:D26,H7,E6:E26,I6)</f>
        <v>4</v>
      </c>
      <c r="J7">
        <f>COUNTIFS(D5:D26,H7,E5:E26,J6)</f>
        <v>4</v>
      </c>
      <c r="P7" s="8"/>
      <c r="Q7" s="8">
        <v>1</v>
      </c>
    </row>
    <row r="8" spans="1:17" x14ac:dyDescent="0.35">
      <c r="A8" s="9">
        <v>43407</v>
      </c>
      <c r="B8" s="10">
        <v>1103</v>
      </c>
      <c r="C8" s="10" t="s">
        <v>14</v>
      </c>
      <c r="D8" s="10" t="s">
        <v>15</v>
      </c>
      <c r="E8" s="10" t="s">
        <v>16</v>
      </c>
      <c r="P8" s="8"/>
      <c r="Q8" s="8">
        <v>4</v>
      </c>
    </row>
    <row r="9" spans="1:17" x14ac:dyDescent="0.35">
      <c r="A9" s="9">
        <v>43407</v>
      </c>
      <c r="B9" s="10">
        <v>1104</v>
      </c>
      <c r="C9" s="10" t="s">
        <v>17</v>
      </c>
      <c r="D9" s="10" t="s">
        <v>18</v>
      </c>
      <c r="E9" s="10" t="s">
        <v>19</v>
      </c>
      <c r="P9" s="8"/>
    </row>
    <row r="10" spans="1:17" x14ac:dyDescent="0.35">
      <c r="A10" s="9">
        <v>43407</v>
      </c>
      <c r="B10" s="10">
        <v>1105</v>
      </c>
      <c r="C10" s="10" t="s">
        <v>20</v>
      </c>
      <c r="D10" s="10" t="s">
        <v>21</v>
      </c>
      <c r="E10" s="10" t="s">
        <v>22</v>
      </c>
      <c r="I10" s="7" t="s">
        <v>6</v>
      </c>
      <c r="J10" s="7" t="s">
        <v>7</v>
      </c>
      <c r="P10" s="8"/>
    </row>
    <row r="11" spans="1:17" x14ac:dyDescent="0.35">
      <c r="A11" s="9">
        <v>43410</v>
      </c>
      <c r="B11" s="10">
        <v>1106</v>
      </c>
      <c r="C11" s="10" t="s">
        <v>23</v>
      </c>
      <c r="D11" s="10" t="s">
        <v>21</v>
      </c>
      <c r="E11" s="10" t="s">
        <v>24</v>
      </c>
      <c r="H11" s="10" t="s">
        <v>36</v>
      </c>
      <c r="I11" t="str">
        <f>VLOOKUP(H11,C5:E27,2,FALSE)</f>
        <v>SALES EXECUTIVE</v>
      </c>
      <c r="J11" t="str">
        <f>VLOOKUP(H11,C5:E26,3,FALSE)</f>
        <v>GROFFERS</v>
      </c>
    </row>
    <row r="12" spans="1:17" x14ac:dyDescent="0.35">
      <c r="A12" s="9">
        <v>43410</v>
      </c>
      <c r="B12" s="10">
        <v>1107</v>
      </c>
      <c r="C12" s="10" t="s">
        <v>25</v>
      </c>
      <c r="D12" s="10" t="s">
        <v>26</v>
      </c>
      <c r="E12" s="10" t="s">
        <v>27</v>
      </c>
      <c r="H12" s="10" t="s">
        <v>17</v>
      </c>
      <c r="I12" t="str">
        <f>VLOOKUP(H12,C5:E28,2,FALSE)</f>
        <v>SME</v>
      </c>
      <c r="J12" t="str">
        <f>VLOOKUP(H12,C5:E26,3,FALSE)</f>
        <v>MAILS</v>
      </c>
      <c r="P12" s="8"/>
      <c r="Q12" s="8">
        <v>1</v>
      </c>
    </row>
    <row r="13" spans="1:17" x14ac:dyDescent="0.35">
      <c r="A13" s="9">
        <v>43412</v>
      </c>
      <c r="B13" s="10">
        <v>1108</v>
      </c>
      <c r="C13" s="10" t="s">
        <v>28</v>
      </c>
      <c r="D13" s="10" t="s">
        <v>29</v>
      </c>
      <c r="E13" s="10" t="s">
        <v>30</v>
      </c>
      <c r="L13" s="8"/>
      <c r="P13" s="8"/>
      <c r="Q13" s="8">
        <v>1</v>
      </c>
    </row>
    <row r="14" spans="1:17" x14ac:dyDescent="0.35">
      <c r="A14" s="9">
        <v>43412</v>
      </c>
      <c r="B14" s="10">
        <v>1109</v>
      </c>
      <c r="C14" s="10" t="s">
        <v>31</v>
      </c>
      <c r="D14" s="10" t="s">
        <v>32</v>
      </c>
      <c r="E14" s="10" t="s">
        <v>10</v>
      </c>
      <c r="I14" s="10"/>
      <c r="K14" s="8"/>
      <c r="L14" s="8"/>
      <c r="P14" s="8"/>
    </row>
    <row r="15" spans="1:17" x14ac:dyDescent="0.35">
      <c r="A15" s="9">
        <v>43412</v>
      </c>
      <c r="B15" s="10">
        <v>1110</v>
      </c>
      <c r="C15" s="10" t="s">
        <v>33</v>
      </c>
      <c r="D15" s="10" t="s">
        <v>32</v>
      </c>
      <c r="E15" s="10" t="s">
        <v>34</v>
      </c>
      <c r="I15" s="7" t="s">
        <v>4</v>
      </c>
      <c r="K15" s="8"/>
      <c r="P15" s="8"/>
    </row>
    <row r="16" spans="1:17" x14ac:dyDescent="0.35">
      <c r="A16" s="9">
        <v>43413</v>
      </c>
      <c r="B16" s="10">
        <v>1111</v>
      </c>
      <c r="C16" s="10" t="s">
        <v>35</v>
      </c>
      <c r="D16" s="10" t="s">
        <v>32</v>
      </c>
      <c r="E16" s="10" t="s">
        <v>34</v>
      </c>
      <c r="H16" s="10" t="s">
        <v>28</v>
      </c>
      <c r="I16">
        <f>INDEX(A5:E26,MATCH(H16,C5:C26,0),MATCH(I15,A5:E5,0))</f>
        <v>1108</v>
      </c>
    </row>
    <row r="17" spans="1:17" x14ac:dyDescent="0.35">
      <c r="A17" s="9">
        <v>43413</v>
      </c>
      <c r="B17" s="10">
        <v>1109</v>
      </c>
      <c r="C17" s="10" t="s">
        <v>31</v>
      </c>
      <c r="D17" s="10" t="s">
        <v>32</v>
      </c>
      <c r="E17" s="10" t="s">
        <v>34</v>
      </c>
      <c r="H17" s="10" t="s">
        <v>41</v>
      </c>
      <c r="I17">
        <f>INDEX(A5:E27,MATCH(H17,C5:C26,0),MATCH(I15,A5:E5,0))</f>
        <v>1115</v>
      </c>
      <c r="P17" s="8"/>
      <c r="Q17" s="8">
        <v>1</v>
      </c>
    </row>
    <row r="18" spans="1:17" x14ac:dyDescent="0.35">
      <c r="A18" s="9">
        <v>43414</v>
      </c>
      <c r="B18" s="10">
        <v>1112</v>
      </c>
      <c r="C18" s="10" t="s">
        <v>36</v>
      </c>
      <c r="D18" s="10" t="s">
        <v>32</v>
      </c>
      <c r="E18" s="10" t="s">
        <v>37</v>
      </c>
      <c r="P18" s="8"/>
      <c r="Q18" s="8">
        <v>1</v>
      </c>
    </row>
    <row r="19" spans="1:17" x14ac:dyDescent="0.35">
      <c r="A19" s="9">
        <v>43414</v>
      </c>
      <c r="B19" s="10">
        <v>1113</v>
      </c>
      <c r="C19" s="10" t="s">
        <v>38</v>
      </c>
      <c r="D19" s="10" t="s">
        <v>32</v>
      </c>
      <c r="E19" s="10" t="s">
        <v>39</v>
      </c>
      <c r="P19" s="8"/>
      <c r="Q19" s="8">
        <v>4</v>
      </c>
    </row>
    <row r="20" spans="1:17" x14ac:dyDescent="0.35">
      <c r="A20" s="9">
        <v>43414</v>
      </c>
      <c r="B20" s="10">
        <v>1114</v>
      </c>
      <c r="C20" s="10" t="s">
        <v>40</v>
      </c>
      <c r="D20" s="10" t="s">
        <v>32</v>
      </c>
      <c r="E20" s="10" t="s">
        <v>39</v>
      </c>
    </row>
    <row r="21" spans="1:17" ht="15.75" customHeight="1" x14ac:dyDescent="0.35">
      <c r="A21" s="9">
        <v>43414</v>
      </c>
      <c r="B21" s="10">
        <v>1115</v>
      </c>
      <c r="C21" s="10" t="s">
        <v>41</v>
      </c>
      <c r="D21" s="10" t="s">
        <v>32</v>
      </c>
      <c r="E21" s="10" t="s">
        <v>42</v>
      </c>
    </row>
    <row r="22" spans="1:17" ht="15.75" customHeight="1" x14ac:dyDescent="0.35">
      <c r="A22" s="9">
        <v>43415</v>
      </c>
      <c r="B22" s="10">
        <v>1109</v>
      </c>
      <c r="C22" s="10" t="s">
        <v>31</v>
      </c>
      <c r="D22" s="10" t="s">
        <v>32</v>
      </c>
      <c r="E22" s="10" t="s">
        <v>34</v>
      </c>
      <c r="P22" s="8">
        <v>1</v>
      </c>
      <c r="Q22" s="8">
        <v>1</v>
      </c>
    </row>
    <row r="23" spans="1:17" ht="15.75" customHeight="1" x14ac:dyDescent="0.35">
      <c r="A23" s="9">
        <v>43415</v>
      </c>
      <c r="B23" s="10">
        <v>1116</v>
      </c>
      <c r="C23" s="10" t="s">
        <v>43</v>
      </c>
      <c r="D23" s="10" t="s">
        <v>32</v>
      </c>
      <c r="E23" s="10" t="s">
        <v>42</v>
      </c>
      <c r="P23" s="8">
        <v>1</v>
      </c>
      <c r="Q23" s="8">
        <v>1</v>
      </c>
    </row>
    <row r="24" spans="1:17" ht="15.75" customHeight="1" x14ac:dyDescent="0.35">
      <c r="A24" s="9">
        <v>43415</v>
      </c>
      <c r="B24" s="10">
        <v>1116</v>
      </c>
      <c r="C24" s="10" t="s">
        <v>43</v>
      </c>
      <c r="D24" s="10" t="s">
        <v>32</v>
      </c>
      <c r="E24" s="10" t="s">
        <v>42</v>
      </c>
      <c r="Q24" s="8">
        <v>4</v>
      </c>
    </row>
    <row r="25" spans="1:17" ht="15.75" customHeight="1" x14ac:dyDescent="0.35">
      <c r="A25" s="9">
        <v>43415</v>
      </c>
      <c r="B25" s="10">
        <v>1116</v>
      </c>
      <c r="C25" s="10" t="s">
        <v>43</v>
      </c>
      <c r="D25" s="10" t="s">
        <v>32</v>
      </c>
      <c r="E25" s="10" t="s">
        <v>42</v>
      </c>
      <c r="P25" s="8">
        <v>2</v>
      </c>
    </row>
    <row r="26" spans="1:17" ht="15.75" customHeight="1" x14ac:dyDescent="0.35">
      <c r="A26" s="11">
        <v>43405</v>
      </c>
      <c r="B26" s="10">
        <v>1010</v>
      </c>
      <c r="C26" s="10" t="s">
        <v>44</v>
      </c>
      <c r="D26" s="10" t="s">
        <v>45</v>
      </c>
      <c r="E26" s="10" t="s">
        <v>46</v>
      </c>
    </row>
    <row r="27" spans="1:17" ht="15.75" customHeight="1" x14ac:dyDescent="0.35"/>
    <row r="28" spans="1:17" ht="15.75" customHeight="1" x14ac:dyDescent="0.35">
      <c r="A28" s="12" t="s">
        <v>47</v>
      </c>
      <c r="D28" s="13" t="s">
        <v>48</v>
      </c>
      <c r="H28">
        <f>COUNTA(C6:C26)</f>
        <v>21</v>
      </c>
    </row>
    <row r="29" spans="1:17" ht="15.75" customHeight="1" x14ac:dyDescent="0.35">
      <c r="A29" s="12" t="s">
        <v>49</v>
      </c>
      <c r="D29" s="13" t="s">
        <v>50</v>
      </c>
      <c r="H29">
        <f>COUNTIF(D5:D26,D14)</f>
        <v>12</v>
      </c>
    </row>
    <row r="30" spans="1:17" ht="15.75" customHeight="1" x14ac:dyDescent="0.35">
      <c r="A30" s="12" t="s">
        <v>51</v>
      </c>
      <c r="E30" s="14" t="s">
        <v>52</v>
      </c>
    </row>
    <row r="31" spans="1:17" ht="15.75" customHeight="1" x14ac:dyDescent="0.35">
      <c r="A31" s="12" t="s">
        <v>53</v>
      </c>
      <c r="E31" s="14" t="s">
        <v>54</v>
      </c>
    </row>
    <row r="32" spans="1:17" ht="15.75" customHeight="1" x14ac:dyDescent="0.35">
      <c r="A32" s="12" t="s">
        <v>55</v>
      </c>
      <c r="E32" s="14" t="s">
        <v>56</v>
      </c>
    </row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3"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2024-11-24T08:10:01Z</dcterms:created>
  <dcterms:modified xsi:type="dcterms:W3CDTF">2024-11-24T08:58:34Z</dcterms:modified>
</cp:coreProperties>
</file>