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QL\Realtime project\"/>
    </mc:Choice>
  </mc:AlternateContent>
  <xr:revisionPtr revIDLastSave="0" documentId="13_ncr:1_{0E240BEE-0C68-4CFF-B62C-CB5985640411}" xr6:coauthVersionLast="47" xr6:coauthVersionMax="47" xr10:uidLastSave="{00000000-0000-0000-0000-000000000000}"/>
  <bookViews>
    <workbookView xWindow="-108" yWindow="-108" windowWidth="23256" windowHeight="12576" firstSheet="1" activeTab="3" xr2:uid="{5E264FF5-C0CA-4D30-B299-B7652A4246BE}"/>
  </bookViews>
  <sheets>
    <sheet name="Count" sheetId="9" r:id="rId1"/>
    <sheet name="Host Count" sheetId="1" r:id="rId2"/>
    <sheet name="Avg_Response Rate" sheetId="2" r:id="rId3"/>
    <sheet name="Listing Count" sheetId="12" r:id="rId4"/>
    <sheet name="Avg_Response Time" sheetId="3" r:id="rId5"/>
    <sheet name="Average_acceptance_rate_x0009_" sheetId="4" r:id="rId6"/>
    <sheet name="Identity Verified" sheetId="5" r:id="rId7"/>
    <sheet name="Instant Booking" sheetId="6" r:id="rId8"/>
    <sheet name="Thessaloniki Comments" sheetId="13" r:id="rId9"/>
    <sheet name="Large Property Types" sheetId="7" r:id="rId10"/>
    <sheet name="Dashboard" sheetId="8" r:id="rId11"/>
  </sheet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11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6" l="1"/>
  <c r="E6" i="6"/>
  <c r="E7" i="6"/>
  <c r="E4" i="6"/>
  <c r="D7" i="6"/>
  <c r="D6" i="6"/>
  <c r="D5" i="6"/>
  <c r="D4" i="6"/>
  <c r="F6" i="5"/>
  <c r="F7" i="5"/>
  <c r="F8" i="5"/>
  <c r="F9" i="5"/>
  <c r="F10" i="5"/>
  <c r="F11" i="5"/>
  <c r="F12" i="5"/>
  <c r="F5" i="5"/>
  <c r="E12" i="5"/>
  <c r="E11" i="5"/>
  <c r="E10" i="5"/>
  <c r="E9" i="5"/>
  <c r="E8" i="5"/>
  <c r="E7" i="5"/>
  <c r="E6" i="5"/>
  <c r="E5" i="5"/>
  <c r="D7" i="4"/>
  <c r="D6" i="4"/>
  <c r="D5" i="4"/>
  <c r="D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4" i="3"/>
  <c r="E17" i="3"/>
  <c r="E18" i="3"/>
  <c r="E19" i="3"/>
  <c r="E16" i="3"/>
  <c r="E13" i="3"/>
  <c r="E14" i="3"/>
  <c r="E15" i="3"/>
  <c r="E12" i="3"/>
  <c r="E9" i="3"/>
  <c r="E10" i="3"/>
  <c r="E11" i="3"/>
  <c r="E8" i="3"/>
  <c r="E5" i="3"/>
  <c r="E6" i="3"/>
  <c r="E7" i="3"/>
  <c r="E4" i="3"/>
  <c r="D5" i="2"/>
  <c r="D6" i="2"/>
  <c r="D7" i="2"/>
  <c r="D4" i="2"/>
</calcChain>
</file>

<file path=xl/sharedStrings.xml><?xml version="1.0" encoding="utf-8"?>
<sst xmlns="http://schemas.openxmlformats.org/spreadsheetml/2006/main" count="310" uniqueCount="48">
  <si>
    <t>city</t>
  </si>
  <si>
    <t>Host_superhost</t>
  </si>
  <si>
    <t>no_of_host</t>
  </si>
  <si>
    <t>Athens</t>
  </si>
  <si>
    <t>Host</t>
  </si>
  <si>
    <t>Superhost</t>
  </si>
  <si>
    <t>Thessaloniki</t>
  </si>
  <si>
    <t>Row Labels</t>
  </si>
  <si>
    <t>Grand Total</t>
  </si>
  <si>
    <t>Column Labels</t>
  </si>
  <si>
    <t>Avg_response_rate</t>
  </si>
  <si>
    <t>host_superhost</t>
  </si>
  <si>
    <t>No_Of_Host</t>
  </si>
  <si>
    <t>%</t>
  </si>
  <si>
    <t>Sum of %</t>
  </si>
  <si>
    <t>within a day</t>
  </si>
  <si>
    <t>within an hour</t>
  </si>
  <si>
    <t>within a few hours</t>
  </si>
  <si>
    <t>a few days or more</t>
  </si>
  <si>
    <t>Avg_Response Time</t>
  </si>
  <si>
    <t>City</t>
  </si>
  <si>
    <t>host_Superhost</t>
  </si>
  <si>
    <t>host_response_time</t>
  </si>
  <si>
    <t>TotalHost</t>
  </si>
  <si>
    <t>Rounded_%</t>
  </si>
  <si>
    <t>Sum of Rounded_%</t>
  </si>
  <si>
    <t>Average_acceptance_rate</t>
  </si>
  <si>
    <t>CITY</t>
  </si>
  <si>
    <t>SuperHost</t>
  </si>
  <si>
    <t>Host Count</t>
  </si>
  <si>
    <t>Identity Verified</t>
  </si>
  <si>
    <t>host_identity_verified</t>
  </si>
  <si>
    <t>NO</t>
  </si>
  <si>
    <t>YES</t>
  </si>
  <si>
    <t>Instant Booking</t>
  </si>
  <si>
    <t>NO_of_host</t>
  </si>
  <si>
    <t>Large Property Types</t>
  </si>
  <si>
    <t>Host_Superhost</t>
  </si>
  <si>
    <t>No_of_Property</t>
  </si>
  <si>
    <t>Sum of No_of_Property</t>
  </si>
  <si>
    <t>Listing Count</t>
  </si>
  <si>
    <t xml:space="preserve">City </t>
  </si>
  <si>
    <t>No_of_hosts</t>
  </si>
  <si>
    <t>Sum of No_of_hosts</t>
  </si>
  <si>
    <t xml:space="preserve">Positive Comments </t>
  </si>
  <si>
    <t>Host_suerhost</t>
  </si>
  <si>
    <t>No_of_positive_comments</t>
  </si>
  <si>
    <t>Sum of No_of_positive_comments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</si>
</sst>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Alignment="1">
      <alignment horizontal="left" indent="1"/>
    </xf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2" borderId="1" xfId="0" applyFill="1" applyBorder="1"/>
    <xf numFmtId="0" fontId="0" fillId="4" borderId="1" xfId="0" applyFill="1" applyBorder="1"/>
    <xf numFmtId="0" fontId="0" fillId="0" borderId="0" xfId="0" applyNumberForma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Athens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Count!$C$3</c:f>
              <c:strCache>
                <c:ptCount val="1"/>
                <c:pt idx="0">
                  <c:v>no_of_host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Count!$A$4:$B$5</c:f>
              <c:multiLvlStrCache>
                <c:ptCount val="2"/>
                <c:lvl>
                  <c:pt idx="0">
                    <c:v>Host</c:v>
                  </c:pt>
                  <c:pt idx="1">
                    <c:v>Superhost</c:v>
                  </c:pt>
                </c:lvl>
                <c:lvl>
                  <c:pt idx="0">
                    <c:v>Athens</c:v>
                  </c:pt>
                  <c:pt idx="1">
                    <c:v>Athens</c:v>
                  </c:pt>
                </c:lvl>
              </c:multiLvlStrCache>
            </c:multiLvlStrRef>
          </c:cat>
          <c:val>
            <c:numRef>
              <c:f>Count!$C$4:$C$5</c:f>
              <c:numCache>
                <c:formatCode>General</c:formatCode>
                <c:ptCount val="2"/>
                <c:pt idx="0">
                  <c:v>3084</c:v>
                </c:pt>
                <c:pt idx="1">
                  <c:v>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994-8487-4087DEDE17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331328"/>
        <c:axId val="30332576"/>
      </c:barChart>
      <c:catAx>
        <c:axId val="303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2576"/>
        <c:crosses val="autoZero"/>
        <c:auto val="1"/>
        <c:lblAlgn val="ctr"/>
        <c:lblOffset val="100"/>
        <c:noMultiLvlLbl val="0"/>
      </c:catAx>
      <c:valAx>
        <c:axId val="303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Analysis.xlsx]Instant Booking!PivotTable4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Host</a:t>
            </a:r>
            <a:r>
              <a:rPr lang="en-IN" baseline="0"/>
              <a:t> Instant Booking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'Instant Booking'!$B$10:$B$11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'Instant Booking'!$A$12:$A$14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'Instant Booking'!$B$12:$B$14</c:f>
              <c:numCache>
                <c:formatCode>General</c:formatCode>
                <c:ptCount val="2"/>
                <c:pt idx="0">
                  <c:v>55.4</c:v>
                </c:pt>
                <c:pt idx="1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6-471B-A227-35B19894760D}"/>
            </c:ext>
          </c:extLst>
        </c:ser>
        <c:ser>
          <c:idx val="1"/>
          <c:order val="1"/>
          <c:tx>
            <c:strRef>
              <c:f>'Instant Booking'!$C$10:$C$11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'Instant Booking'!$A$12:$A$14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'Instant Booking'!$C$12:$C$14</c:f>
              <c:numCache>
                <c:formatCode>General</c:formatCode>
                <c:ptCount val="2"/>
                <c:pt idx="0">
                  <c:v>69.2</c:v>
                </c:pt>
                <c:pt idx="1">
                  <c:v>71.8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6-471B-A227-35B198947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880656"/>
        <c:axId val="1974884816"/>
      </c:barChart>
      <c:catAx>
        <c:axId val="197488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84816"/>
        <c:crosses val="autoZero"/>
        <c:auto val="1"/>
        <c:lblAlgn val="ctr"/>
        <c:lblOffset val="100"/>
        <c:noMultiLvlLbl val="0"/>
      </c:catAx>
      <c:valAx>
        <c:axId val="19748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Instant Booking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Analysis.xlsx]Thessaloniki Comments!PivotTable1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'Thessaloniki Comments'!$B$9:$B$10</c:f>
              <c:strCache>
                <c:ptCount val="1"/>
                <c:pt idx="0">
                  <c:v>Host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'Thessaloniki Comments'!$A$11:$A$12</c:f>
              <c:strCache>
                <c:ptCount val="1"/>
                <c:pt idx="0">
                  <c:v>Thessaloniki</c:v>
                </c:pt>
              </c:strCache>
            </c:strRef>
          </c:cat>
          <c:val>
            <c:numRef>
              <c:f>'Thessaloniki Comments'!$B$11:$B$12</c:f>
              <c:numCache>
                <c:formatCode>General</c:formatCode>
                <c:ptCount val="1"/>
                <c:pt idx="0">
                  <c:v>14340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3-44A8-B28C-ADC37320D20F}"/>
            </c:ext>
          </c:extLst>
        </c:ser>
        <c:ser>
          <c:idx val="1"/>
          <c:order val="1"/>
          <c:tx>
            <c:strRef>
              <c:f>'Thessaloniki Comments'!$C$9:$C$10</c:f>
              <c:strCache>
                <c:ptCount val="1"/>
                <c:pt idx="0">
                  <c:v>SuperHost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'Thessaloniki Comments'!$A$11:$A$12</c:f>
              <c:strCache>
                <c:ptCount val="1"/>
                <c:pt idx="0">
                  <c:v>Thessaloniki</c:v>
                </c:pt>
              </c:strCache>
            </c:strRef>
          </c:cat>
          <c:val>
            <c:numRef>
              <c:f>'Thessaloniki Comments'!$C$11:$C$12</c:f>
              <c:numCache>
                <c:formatCode>General</c:formatCode>
                <c:ptCount val="1"/>
                <c:pt idx="0">
                  <c:v>31375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3-44A8-B28C-ADC37320D2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5430976"/>
        <c:axId val="1815431392"/>
      </c:barChart>
      <c:catAx>
        <c:axId val="181543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31392"/>
        <c:crosses val="autoZero"/>
        <c:auto val="1"/>
        <c:lblAlgn val="ctr"/>
        <c:lblOffset val="100"/>
        <c:noMultiLvlLbl val="0"/>
      </c:catAx>
      <c:valAx>
        <c:axId val="18154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Analysis.xlsx]Large Property Types!PivotTable6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Host</a:t>
            </a:r>
            <a:r>
              <a:rPr lang="en-IN" baseline="0"/>
              <a:t> Property Types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Property Types'!$B$10:$B$11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'Large Property Types'!$A$12:$A$14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'Large Property Types'!$B$12:$B$14</c:f>
              <c:numCache>
                <c:formatCode>General</c:formatCode>
                <c:ptCount val="2"/>
                <c:pt idx="0">
                  <c:v>5896</c:v>
                </c:pt>
                <c:pt idx="1">
                  <c:v>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7-4DAF-80F4-157E2B04B0C7}"/>
            </c:ext>
          </c:extLst>
        </c:ser>
        <c:ser>
          <c:idx val="1"/>
          <c:order val="1"/>
          <c:tx>
            <c:strRef>
              <c:f>'Large Property Types'!$C$10:$C$11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'Large Property Types'!$A$12:$A$14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'Large Property Types'!$C$12:$C$14</c:f>
              <c:numCache>
                <c:formatCode>General</c:formatCode>
                <c:ptCount val="2"/>
                <c:pt idx="0">
                  <c:v>3775</c:v>
                </c:pt>
                <c:pt idx="1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7-4DAF-80F4-157E2B04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34688"/>
        <c:axId val="472823040"/>
      </c:barChart>
      <c:catAx>
        <c:axId val="47283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23040"/>
        <c:crosses val="autoZero"/>
        <c:auto val="1"/>
        <c:lblAlgn val="ctr"/>
        <c:lblOffset val="100"/>
        <c:noMultiLvlLbl val="0"/>
      </c:catAx>
      <c:valAx>
        <c:axId val="4728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Analysis.xlsx]Avg_Response Time!PivotTable1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Host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'Avg_Response Time'!$B$22:$B$23</c:f>
              <c:strCache>
                <c:ptCount val="1"/>
                <c:pt idx="0">
                  <c:v>a few days or more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'Avg_Response Time'!$A$24:$A$30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'Avg_Response Time'!$B$24:$B$30</c:f>
              <c:numCache>
                <c:formatCode>General</c:formatCode>
                <c:ptCount val="4"/>
                <c:pt idx="0">
                  <c:v>8.5</c:v>
                </c:pt>
                <c:pt idx="1">
                  <c:v>0.2</c:v>
                </c:pt>
                <c:pt idx="2">
                  <c:v>4.5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C-46EC-A99F-0C69FADA78F0}"/>
            </c:ext>
          </c:extLst>
        </c:ser>
        <c:ser>
          <c:idx val="1"/>
          <c:order val="1"/>
          <c:tx>
            <c:strRef>
              <c:f>'Avg_Response Time'!$C$22:$C$23</c:f>
              <c:strCache>
                <c:ptCount val="1"/>
                <c:pt idx="0">
                  <c:v>within a 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'Avg_Response Time'!$A$24:$A$30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'Avg_Response Time'!$C$24:$C$30</c:f>
              <c:numCache>
                <c:formatCode>General</c:formatCode>
                <c:ptCount val="4"/>
                <c:pt idx="0">
                  <c:v>8.4</c:v>
                </c:pt>
                <c:pt idx="1">
                  <c:v>3.4</c:v>
                </c:pt>
                <c:pt idx="2">
                  <c:v>7.2</c:v>
                </c:pt>
                <c:pt idx="3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C-46EC-A99F-0C69FADA78F0}"/>
            </c:ext>
          </c:extLst>
        </c:ser>
        <c:ser>
          <c:idx val="2"/>
          <c:order val="2"/>
          <c:tx>
            <c:strRef>
              <c:f>'Avg_Response Time'!$D$22:$D$23</c:f>
              <c:strCache>
                <c:ptCount val="1"/>
                <c:pt idx="0">
                  <c:v>within a few hours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'Avg_Response Time'!$A$24:$A$30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'Avg_Response Time'!$D$24:$D$30</c:f>
              <c:numCache>
                <c:formatCode>General</c:formatCode>
                <c:ptCount val="4"/>
                <c:pt idx="0">
                  <c:v>9.9</c:v>
                </c:pt>
                <c:pt idx="1">
                  <c:v>8.6</c:v>
                </c:pt>
                <c:pt idx="2">
                  <c:v>11.9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C-46EC-A99F-0C69FADA78F0}"/>
            </c:ext>
          </c:extLst>
        </c:ser>
        <c:ser>
          <c:idx val="3"/>
          <c:order val="3"/>
          <c:tx>
            <c:strRef>
              <c:f>'Avg_Response Time'!$E$22:$E$23</c:f>
              <c:strCache>
                <c:ptCount val="1"/>
                <c:pt idx="0">
                  <c:v>within an hour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'Avg_Response Time'!$A$24:$A$30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'Avg_Response Time'!$E$24:$E$30</c:f>
              <c:numCache>
                <c:formatCode>General</c:formatCode>
                <c:ptCount val="4"/>
                <c:pt idx="0">
                  <c:v>37.700000000000003</c:v>
                </c:pt>
                <c:pt idx="1">
                  <c:v>76.7</c:v>
                </c:pt>
                <c:pt idx="2">
                  <c:v>50</c:v>
                </c:pt>
                <c:pt idx="3">
                  <c:v>80.599999999999994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C-46EC-A99F-0C69FADA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6592784"/>
        <c:axId val="1966599024"/>
      </c:barChart>
      <c:catAx>
        <c:axId val="196659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99024"/>
        <c:crosses val="autoZero"/>
        <c:auto val="1"/>
        <c:lblAlgn val="ctr"/>
        <c:lblOffset val="100"/>
        <c:noMultiLvlLbl val="0"/>
      </c:catAx>
      <c:valAx>
        <c:axId val="19665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Analysis.xlsx]Avg_Response Rate!PivotTable21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Host Response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'Avg_Response Rate'!$B$10:$B$11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'Avg_Response Rate'!$A$12:$A$14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'Avg_Response Rate'!$B$12:$B$14</c:f>
              <c:numCache>
                <c:formatCode>General</c:formatCode>
                <c:ptCount val="2"/>
                <c:pt idx="0">
                  <c:v>47.5</c:v>
                </c:pt>
                <c:pt idx="1">
                  <c:v>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8-49E4-9A6B-8FA98C73A4D9}"/>
            </c:ext>
          </c:extLst>
        </c:ser>
        <c:ser>
          <c:idx val="1"/>
          <c:order val="1"/>
          <c:tx>
            <c:strRef>
              <c:f>'Avg_Response Rate'!$C$10:$C$11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'Avg_Response Rate'!$A$12:$A$14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'Avg_Response Rate'!$C$12:$C$14</c:f>
              <c:numCache>
                <c:formatCode>General</c:formatCode>
                <c:ptCount val="2"/>
                <c:pt idx="0">
                  <c:v>84.9</c:v>
                </c:pt>
                <c:pt idx="1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8-49E4-9A6B-8FA98C73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693695"/>
        <c:axId val="476691199"/>
      </c:barChart>
      <c:catAx>
        <c:axId val="47669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91199"/>
        <c:crosses val="autoZero"/>
        <c:auto val="1"/>
        <c:lblAlgn val="ctr"/>
        <c:lblOffset val="100"/>
        <c:noMultiLvlLbl val="0"/>
      </c:catAx>
      <c:valAx>
        <c:axId val="4766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9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Athens</a:t>
            </a:r>
            <a:r>
              <a:rPr lang="en-US" baseline="0"/>
              <a:t> count</a:t>
            </a:r>
            <a:endParaRPr lang="en-US"/>
          </a:p>
        </c:rich>
      </c:tx>
      <c:layout>
        <c:manualLayout>
          <c:xMode val="edge"/>
          <c:yMode val="edge"/>
          <c:x val="0.27069216347956504"/>
          <c:y val="3.7983808361982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829168093118774E-3"/>
          <c:y val="0.17486893862676614"/>
          <c:w val="0.57847483738445737"/>
          <c:h val="0.76826316985967302"/>
        </c:manualLayout>
      </c:layout>
      <c:pieChart>
        <c:varyColors val="1"/>
        <c:ser>
          <c:idx val="0"/>
          <c:order val="0"/>
          <c:tx>
            <c:strRef>
              <c:f>'Host Count'!$C$3</c:f>
              <c:strCache>
                <c:ptCount val="1"/>
                <c:pt idx="0">
                  <c:v>no_of_host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11-4314-8784-29FC370CFA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11-4314-8784-29FC370CFA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'Host Count'!$A$4:$B$5</c:f>
              <c:multiLvlStrCache>
                <c:ptCount val="2"/>
                <c:lvl>
                  <c:pt idx="0">
                    <c:v>Host</c:v>
                  </c:pt>
                  <c:pt idx="1">
                    <c:v>Superhost</c:v>
                  </c:pt>
                </c:lvl>
                <c:lvl>
                  <c:pt idx="0">
                    <c:v>Athens</c:v>
                  </c:pt>
                  <c:pt idx="1">
                    <c:v>Athens</c:v>
                  </c:pt>
                </c:lvl>
              </c:multiLvlStrCache>
            </c:multiLvlStrRef>
          </c:cat>
          <c:val>
            <c:numRef>
              <c:f>'Host Count'!$C$4:$C$5</c:f>
              <c:numCache>
                <c:formatCode>General</c:formatCode>
                <c:ptCount val="2"/>
                <c:pt idx="0">
                  <c:v>3084</c:v>
                </c:pt>
                <c:pt idx="1">
                  <c:v>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11-4314-8784-29FC370CFAF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Thessaloniki</a:t>
            </a:r>
            <a:r>
              <a:rPr lang="en-IN" baseline="0"/>
              <a:t> </a:t>
            </a:r>
            <a:r>
              <a:rPr lang="en-IN"/>
              <a:t>Count</a:t>
            </a:r>
          </a:p>
        </c:rich>
      </c:tx>
      <c:layout>
        <c:manualLayout>
          <c:xMode val="edge"/>
          <c:yMode val="edge"/>
          <c:x val="0.11876562071532103"/>
          <c:y val="5.3771239121425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6190116038126814"/>
          <c:w val="0.56952225668761103"/>
          <c:h val="0.7418776764746511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89-4541-8E26-97229F5C8F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89-4541-8E26-97229F5C8FE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'Host Count'!$A$6:$B$7</c:f>
              <c:multiLvlStrCache>
                <c:ptCount val="2"/>
                <c:lvl>
                  <c:pt idx="0">
                    <c:v>Host</c:v>
                  </c:pt>
                  <c:pt idx="1">
                    <c:v>Superhost</c:v>
                  </c:pt>
                </c:lvl>
                <c:lvl>
                  <c:pt idx="0">
                    <c:v>Thessaloniki</c:v>
                  </c:pt>
                  <c:pt idx="1">
                    <c:v>Thessaloniki</c:v>
                  </c:pt>
                </c:lvl>
              </c:multiLvlStrCache>
            </c:multiLvlStrRef>
          </c:cat>
          <c:val>
            <c:numRef>
              <c:f>'Host Count'!$C$6:$C$7</c:f>
              <c:numCache>
                <c:formatCode>General</c:formatCode>
                <c:ptCount val="2"/>
                <c:pt idx="0">
                  <c:v>818</c:v>
                </c:pt>
                <c:pt idx="1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89-4541-8E26-97229F5C8F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Analysis.xlsx]Average_acceptance_rate	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400" b="1">
                <a:solidFill>
                  <a:sysClr val="windowText" lastClr="000000"/>
                </a:solidFill>
              </a:rPr>
              <a:t>Acceptance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'Average_acceptance_rate	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'Average_acceptance_rate	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'Average_acceptance_rate	'!$B$12:$B$14</c:f>
              <c:numCache>
                <c:formatCode>General</c:formatCode>
                <c:ptCount val="2"/>
                <c:pt idx="0">
                  <c:v>45.590142671854736</c:v>
                </c:pt>
                <c:pt idx="1">
                  <c:v>53.178484107579465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B-4497-9B7A-5CE17B87C3AB}"/>
            </c:ext>
          </c:extLst>
        </c:ser>
        <c:ser>
          <c:idx val="1"/>
          <c:order val="1"/>
          <c:tx>
            <c:strRef>
              <c:f>'Average_acceptance_rate	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'Average_acceptance_rate	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'Average_acceptance_rate	'!$C$12:$C$14</c:f>
              <c:numCache>
                <c:formatCode>General</c:formatCode>
                <c:ptCount val="2"/>
                <c:pt idx="0">
                  <c:v>82.830626450116014</c:v>
                </c:pt>
                <c:pt idx="1">
                  <c:v>85.204991087344027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B-4497-9B7A-5CE17B87C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974876912"/>
        <c:axId val="1974861936"/>
      </c:barChart>
      <c:catAx>
        <c:axId val="197487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61936"/>
        <c:crosses val="autoZero"/>
        <c:auto val="1"/>
        <c:lblAlgn val="ctr"/>
        <c:lblOffset val="100"/>
        <c:noMultiLvlLbl val="0"/>
      </c:catAx>
      <c:valAx>
        <c:axId val="19748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Acceptance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Analysis.xlsx]Identity Verified!PivotTable3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Host Identity verified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'Identity Verified'!$B$16:$B$17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'Identity Verified'!$A$18:$A$24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'Identity Verified'!$B$18:$B$24</c:f>
              <c:numCache>
                <c:formatCode>General</c:formatCode>
                <c:ptCount val="4"/>
                <c:pt idx="0">
                  <c:v>48</c:v>
                </c:pt>
                <c:pt idx="1">
                  <c:v>24.3</c:v>
                </c:pt>
                <c:pt idx="2">
                  <c:v>49</c:v>
                </c:pt>
                <c:pt idx="3">
                  <c:v>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3-407F-AA2D-911098F9DD7E}"/>
            </c:ext>
          </c:extLst>
        </c:ser>
        <c:ser>
          <c:idx val="1"/>
          <c:order val="1"/>
          <c:tx>
            <c:strRef>
              <c:f>'Identity Verified'!$C$16:$C$17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'Identity Verified'!$A$18:$A$24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'Identity Verified'!$C$18:$C$24</c:f>
              <c:numCache>
                <c:formatCode>General</c:formatCode>
                <c:ptCount val="4"/>
                <c:pt idx="0">
                  <c:v>52</c:v>
                </c:pt>
                <c:pt idx="1">
                  <c:v>75.7</c:v>
                </c:pt>
                <c:pt idx="2">
                  <c:v>51</c:v>
                </c:pt>
                <c:pt idx="3">
                  <c:v>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3-407F-AA2D-911098F9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864016"/>
        <c:axId val="1974881488"/>
      </c:barChart>
      <c:catAx>
        <c:axId val="197486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81488"/>
        <c:crosses val="autoZero"/>
        <c:auto val="1"/>
        <c:lblAlgn val="ctr"/>
        <c:lblOffset val="100"/>
        <c:noMultiLvlLbl val="0"/>
      </c:catAx>
      <c:valAx>
        <c:axId val="1974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Identity verified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Analysis.xlsx]Instant Booking!PivotTable4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Host</a:t>
            </a:r>
            <a:r>
              <a:rPr lang="en-IN" b="1" baseline="0"/>
              <a:t> Instant Booking</a:t>
            </a:r>
            <a:endParaRPr lang="en-IN" b="1"/>
          </a:p>
        </c:rich>
      </c:tx>
      <c:layout>
        <c:manualLayout>
          <c:xMode val="edge"/>
          <c:yMode val="edge"/>
          <c:x val="0.32627627627627626"/>
          <c:y val="0.11681809004643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'Instant Booking'!$B$10:$B$11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'Instant Booking'!$A$12:$A$14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'Instant Booking'!$B$12:$B$14</c:f>
              <c:numCache>
                <c:formatCode>General</c:formatCode>
                <c:ptCount val="2"/>
                <c:pt idx="0">
                  <c:v>55.4</c:v>
                </c:pt>
                <c:pt idx="1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C-4443-BCF7-46E315826340}"/>
            </c:ext>
          </c:extLst>
        </c:ser>
        <c:ser>
          <c:idx val="1"/>
          <c:order val="1"/>
          <c:tx>
            <c:strRef>
              <c:f>'Instant Booking'!$C$10:$C$11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'Instant Booking'!$A$12:$A$14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'Instant Booking'!$C$12:$C$14</c:f>
              <c:numCache>
                <c:formatCode>General</c:formatCode>
                <c:ptCount val="2"/>
                <c:pt idx="0">
                  <c:v>69.2</c:v>
                </c:pt>
                <c:pt idx="1">
                  <c:v>71.8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C-4443-BCF7-46E315826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880656"/>
        <c:axId val="1974884816"/>
      </c:barChart>
      <c:catAx>
        <c:axId val="197488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84816"/>
        <c:crosses val="autoZero"/>
        <c:auto val="1"/>
        <c:lblAlgn val="ctr"/>
        <c:lblOffset val="100"/>
        <c:noMultiLvlLbl val="0"/>
      </c:catAx>
      <c:valAx>
        <c:axId val="19748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Instant Booking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Thessaloniki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Count!$H$3</c:f>
              <c:strCache>
                <c:ptCount val="1"/>
                <c:pt idx="0">
                  <c:v>no_of_host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Count!$F$4:$G$5</c:f>
              <c:multiLvlStrCache>
                <c:ptCount val="2"/>
                <c:lvl>
                  <c:pt idx="0">
                    <c:v>Host</c:v>
                  </c:pt>
                  <c:pt idx="1">
                    <c:v>Superhost</c:v>
                  </c:pt>
                </c:lvl>
                <c:lvl>
                  <c:pt idx="0">
                    <c:v>Thessaloniki</c:v>
                  </c:pt>
                  <c:pt idx="1">
                    <c:v>Thessaloniki</c:v>
                  </c:pt>
                </c:lvl>
              </c:multiLvlStrCache>
            </c:multiLvlStrRef>
          </c:cat>
          <c:val>
            <c:numRef>
              <c:f>Count!$H$4:$H$5</c:f>
              <c:numCache>
                <c:formatCode>General</c:formatCode>
                <c:ptCount val="2"/>
                <c:pt idx="0">
                  <c:v>818</c:v>
                </c:pt>
                <c:pt idx="1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D69-9683-BE43A27E7E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93568"/>
        <c:axId val="2293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Count!$I$3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7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tint val="7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tint val="7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Count!$F$4:$G$5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Host</c:v>
                        </c:pt>
                        <c:pt idx="1">
                          <c:v>Superhost</c:v>
                        </c:pt>
                      </c:lvl>
                      <c:lvl>
                        <c:pt idx="0">
                          <c:v>Thessaloniki</c:v>
                        </c:pt>
                        <c:pt idx="1">
                          <c:v>Thessaloniki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Count!$I$4:$I$5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42D-4D69-9683-BE43A27E7E02}"/>
                  </c:ext>
                </c:extLst>
              </c15:ser>
            </c15:filteredBarSeries>
          </c:ext>
        </c:extLst>
      </c:barChart>
      <c:catAx>
        <c:axId val="22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984"/>
        <c:crosses val="autoZero"/>
        <c:auto val="1"/>
        <c:lblAlgn val="ctr"/>
        <c:lblOffset val="100"/>
        <c:noMultiLvlLbl val="0"/>
      </c:catAx>
      <c:valAx>
        <c:axId val="22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Analysis.xlsx]Large Property Types!PivotTable6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Host</a:t>
            </a:r>
            <a:r>
              <a:rPr lang="en-IN" b="1" baseline="0"/>
              <a:t> Property Types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'Large Property Types'!$B$10:$B$11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'Large Property Types'!$A$12:$A$14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'Large Property Types'!$B$12:$B$14</c:f>
              <c:numCache>
                <c:formatCode>General</c:formatCode>
                <c:ptCount val="2"/>
                <c:pt idx="0">
                  <c:v>5896</c:v>
                </c:pt>
                <c:pt idx="1">
                  <c:v>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1-4E43-A783-21AA700F86BA}"/>
            </c:ext>
          </c:extLst>
        </c:ser>
        <c:ser>
          <c:idx val="1"/>
          <c:order val="1"/>
          <c:tx>
            <c:strRef>
              <c:f>'Large Property Types'!$C$10:$C$11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'Large Property Types'!$A$12:$A$14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'Large Property Types'!$C$12:$C$14</c:f>
              <c:numCache>
                <c:formatCode>General</c:formatCode>
                <c:ptCount val="2"/>
                <c:pt idx="0">
                  <c:v>3775</c:v>
                </c:pt>
                <c:pt idx="1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1-4E43-A783-21AA700F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34688"/>
        <c:axId val="472823040"/>
      </c:barChart>
      <c:catAx>
        <c:axId val="47283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23040"/>
        <c:crosses val="autoZero"/>
        <c:auto val="1"/>
        <c:lblAlgn val="ctr"/>
        <c:lblOffset val="100"/>
        <c:noMultiLvlLbl val="0"/>
      </c:catAx>
      <c:valAx>
        <c:axId val="4728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3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Athens</a:t>
            </a:r>
            <a:r>
              <a:rPr lang="en-US" baseline="0"/>
              <a:t> count</a:t>
            </a:r>
            <a:endParaRPr lang="en-US"/>
          </a:p>
        </c:rich>
      </c:tx>
      <c:layout>
        <c:manualLayout>
          <c:xMode val="edge"/>
          <c:yMode val="edge"/>
          <c:x val="0.35640632618551138"/>
          <c:y val="2.6246719160104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829168093118774E-3"/>
          <c:y val="0.17486893862676614"/>
          <c:w val="0.57847483738445737"/>
          <c:h val="0.76826316985967302"/>
        </c:manualLayout>
      </c:layout>
      <c:pieChart>
        <c:varyColors val="1"/>
        <c:ser>
          <c:idx val="0"/>
          <c:order val="0"/>
          <c:tx>
            <c:strRef>
              <c:f>'Host Count'!$C$3</c:f>
              <c:strCache>
                <c:ptCount val="1"/>
                <c:pt idx="0">
                  <c:v>no_of_host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60-433C-9718-6CDB24A77F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39-4366-AF72-2D98B6F663A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'Host Count'!$A$4:$B$5</c:f>
              <c:multiLvlStrCache>
                <c:ptCount val="2"/>
                <c:lvl>
                  <c:pt idx="0">
                    <c:v>Host</c:v>
                  </c:pt>
                  <c:pt idx="1">
                    <c:v>Superhost</c:v>
                  </c:pt>
                </c:lvl>
                <c:lvl>
                  <c:pt idx="0">
                    <c:v>Athens</c:v>
                  </c:pt>
                  <c:pt idx="1">
                    <c:v>Athens</c:v>
                  </c:pt>
                </c:lvl>
              </c:multiLvlStrCache>
            </c:multiLvlStrRef>
          </c:cat>
          <c:val>
            <c:numRef>
              <c:f>'Host Count'!$C$4:$C$5</c:f>
              <c:numCache>
                <c:formatCode>General</c:formatCode>
                <c:ptCount val="2"/>
                <c:pt idx="0">
                  <c:v>3084</c:v>
                </c:pt>
                <c:pt idx="1">
                  <c:v>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9-4366-AF72-2D98B6F663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Thessaloniki</a:t>
            </a:r>
            <a:r>
              <a:rPr lang="en-IN" baseline="0"/>
              <a:t> </a:t>
            </a:r>
            <a:r>
              <a:rPr lang="en-IN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6190116038126814"/>
          <c:w val="0.56952225668761103"/>
          <c:h val="0.7418776764746511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D5-4D6C-B697-5389F3F5EF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D5-4D6C-B697-5389F3F5EF5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'Host Count'!$A$6:$B$7</c:f>
              <c:multiLvlStrCache>
                <c:ptCount val="2"/>
                <c:lvl>
                  <c:pt idx="0">
                    <c:v>Host</c:v>
                  </c:pt>
                  <c:pt idx="1">
                    <c:v>Superhost</c:v>
                  </c:pt>
                </c:lvl>
                <c:lvl>
                  <c:pt idx="0">
                    <c:v>Thessaloniki</c:v>
                  </c:pt>
                  <c:pt idx="1">
                    <c:v>Thessaloniki</c:v>
                  </c:pt>
                </c:lvl>
              </c:multiLvlStrCache>
            </c:multiLvlStrRef>
          </c:cat>
          <c:val>
            <c:numRef>
              <c:f>'Host Count'!$C$6:$C$7</c:f>
              <c:numCache>
                <c:formatCode>General</c:formatCode>
                <c:ptCount val="2"/>
                <c:pt idx="0">
                  <c:v>818</c:v>
                </c:pt>
                <c:pt idx="1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0-4623-864E-56EDD4AE9F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Analysis.xlsx]Avg_Response Rate!PivotTable21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 Response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'Avg_Response Rate'!$B$10:$B$11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'Avg_Response Rate'!$A$12:$A$14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'Avg_Response Rate'!$B$12:$B$14</c:f>
              <c:numCache>
                <c:formatCode>General</c:formatCode>
                <c:ptCount val="2"/>
                <c:pt idx="0">
                  <c:v>47.5</c:v>
                </c:pt>
                <c:pt idx="1">
                  <c:v>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6-4E80-B218-0B89637E7E3C}"/>
            </c:ext>
          </c:extLst>
        </c:ser>
        <c:ser>
          <c:idx val="1"/>
          <c:order val="1"/>
          <c:tx>
            <c:strRef>
              <c:f>'Avg_Response Rate'!$C$10:$C$11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'Avg_Response Rate'!$A$12:$A$14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'Avg_Response Rate'!$C$12:$C$14</c:f>
              <c:numCache>
                <c:formatCode>General</c:formatCode>
                <c:ptCount val="2"/>
                <c:pt idx="0">
                  <c:v>84.9</c:v>
                </c:pt>
                <c:pt idx="1">
                  <c:v>88.2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6-4E80-B218-0B89637E7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693695"/>
        <c:axId val="476691199"/>
      </c:barChart>
      <c:catAx>
        <c:axId val="47669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91199"/>
        <c:crosses val="autoZero"/>
        <c:auto val="1"/>
        <c:lblAlgn val="ctr"/>
        <c:lblOffset val="100"/>
        <c:noMultiLvlLbl val="0"/>
      </c:catAx>
      <c:valAx>
        <c:axId val="4766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9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Analysis.xlsx]Listing Count!PivotTable60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Listing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'Listing Count'!$B$10:$B$11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'Listing Count'!$A$12:$A$14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'Listing Count'!$B$12:$B$14</c:f>
              <c:numCache>
                <c:formatCode>General</c:formatCode>
                <c:ptCount val="2"/>
                <c:pt idx="0">
                  <c:v>394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9-4D31-A341-2B16055AB788}"/>
            </c:ext>
          </c:extLst>
        </c:ser>
        <c:ser>
          <c:idx val="1"/>
          <c:order val="1"/>
          <c:tx>
            <c:strRef>
              <c:f>'Listing Count'!$C$10:$C$11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'Listing Count'!$A$12:$A$14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'Listing Count'!$C$12:$C$14</c:f>
              <c:numCache>
                <c:formatCode>General</c:formatCode>
                <c:ptCount val="2"/>
                <c:pt idx="0">
                  <c:v>301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9-4D31-A341-2B16055AB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05088"/>
        <c:axId val="138397600"/>
      </c:barChart>
      <c:catAx>
        <c:axId val="13840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7600"/>
        <c:crosses val="autoZero"/>
        <c:auto val="1"/>
        <c:lblAlgn val="ctr"/>
        <c:lblOffset val="100"/>
        <c:noMultiLvlLbl val="0"/>
      </c:catAx>
      <c:valAx>
        <c:axId val="1383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Listing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Analysis.xlsx]Avg_Response Time!PivotTable1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Host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'Avg_Response Time'!$B$22:$B$23</c:f>
              <c:strCache>
                <c:ptCount val="1"/>
                <c:pt idx="0">
                  <c:v>a few days or more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'Avg_Response Time'!$A$24:$A$30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'Avg_Response Time'!$B$24:$B$30</c:f>
              <c:numCache>
                <c:formatCode>General</c:formatCode>
                <c:ptCount val="4"/>
                <c:pt idx="0">
                  <c:v>8.5</c:v>
                </c:pt>
                <c:pt idx="1">
                  <c:v>0.2</c:v>
                </c:pt>
                <c:pt idx="2">
                  <c:v>4.5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D-496E-8925-763C96726909}"/>
            </c:ext>
          </c:extLst>
        </c:ser>
        <c:ser>
          <c:idx val="1"/>
          <c:order val="1"/>
          <c:tx>
            <c:strRef>
              <c:f>'Avg_Response Time'!$C$22:$C$23</c:f>
              <c:strCache>
                <c:ptCount val="1"/>
                <c:pt idx="0">
                  <c:v>within a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'Avg_Response Time'!$A$24:$A$30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'Avg_Response Time'!$C$24:$C$30</c:f>
              <c:numCache>
                <c:formatCode>General</c:formatCode>
                <c:ptCount val="4"/>
                <c:pt idx="0">
                  <c:v>8.4</c:v>
                </c:pt>
                <c:pt idx="1">
                  <c:v>3.4</c:v>
                </c:pt>
                <c:pt idx="2">
                  <c:v>7.2</c:v>
                </c:pt>
                <c:pt idx="3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D-496E-8925-763C96726909}"/>
            </c:ext>
          </c:extLst>
        </c:ser>
        <c:ser>
          <c:idx val="2"/>
          <c:order val="2"/>
          <c:tx>
            <c:strRef>
              <c:f>'Avg_Response Time'!$D$22:$D$23</c:f>
              <c:strCache>
                <c:ptCount val="1"/>
                <c:pt idx="0">
                  <c:v>within a few hours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'Avg_Response Time'!$A$24:$A$30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'Avg_Response Time'!$D$24:$D$30</c:f>
              <c:numCache>
                <c:formatCode>General</c:formatCode>
                <c:ptCount val="4"/>
                <c:pt idx="0">
                  <c:v>9.9</c:v>
                </c:pt>
                <c:pt idx="1">
                  <c:v>8.6</c:v>
                </c:pt>
                <c:pt idx="2">
                  <c:v>11.9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D-496E-8925-763C96726909}"/>
            </c:ext>
          </c:extLst>
        </c:ser>
        <c:ser>
          <c:idx val="3"/>
          <c:order val="3"/>
          <c:tx>
            <c:strRef>
              <c:f>'Avg_Response Time'!$E$22:$E$23</c:f>
              <c:strCache>
                <c:ptCount val="1"/>
                <c:pt idx="0">
                  <c:v>within an hour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'Avg_Response Time'!$A$24:$A$30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'Avg_Response Time'!$E$24:$E$30</c:f>
              <c:numCache>
                <c:formatCode>General</c:formatCode>
                <c:ptCount val="4"/>
                <c:pt idx="0">
                  <c:v>37.700000000000003</c:v>
                </c:pt>
                <c:pt idx="1">
                  <c:v>76.7</c:v>
                </c:pt>
                <c:pt idx="2">
                  <c:v>50</c:v>
                </c:pt>
                <c:pt idx="3">
                  <c:v>80.599999999999994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D-496E-8925-763C96726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966592784"/>
        <c:axId val="1966599024"/>
      </c:barChart>
      <c:catAx>
        <c:axId val="196659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99024"/>
        <c:crosses val="autoZero"/>
        <c:auto val="1"/>
        <c:lblAlgn val="ctr"/>
        <c:lblOffset val="100"/>
        <c:noMultiLvlLbl val="0"/>
      </c:catAx>
      <c:valAx>
        <c:axId val="19665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Analysis.xlsx]Average_acceptance_rate	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Acceptance</a:t>
            </a:r>
            <a:r>
              <a:rPr lang="en-IN" baseline="0"/>
              <a:t>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'Average_acceptance_rate	'!$B$10:$B$11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'Average_acceptance_rate	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'Average_acceptance_rate	'!$B$12:$B$14</c:f>
              <c:numCache>
                <c:formatCode>General</c:formatCode>
                <c:ptCount val="2"/>
                <c:pt idx="0">
                  <c:v>45.590142671854736</c:v>
                </c:pt>
                <c:pt idx="1">
                  <c:v>53.178484107579465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DAA-882C-786B16679097}"/>
            </c:ext>
          </c:extLst>
        </c:ser>
        <c:ser>
          <c:idx val="1"/>
          <c:order val="1"/>
          <c:tx>
            <c:strRef>
              <c:f>'Average_acceptance_rate	'!$C$10:$C$11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'Average_acceptance_rate	'!$A$12:$A$14</c:f>
              <c:strCache>
                <c:ptCount val="2"/>
                <c:pt idx="0">
                  <c:v>Athens</c:v>
                </c:pt>
                <c:pt idx="1">
                  <c:v>Thessaloniki</c:v>
                </c:pt>
              </c:strCache>
            </c:strRef>
          </c:cat>
          <c:val>
            <c:numRef>
              <c:f>'Average_acceptance_rate	'!$C$12:$C$14</c:f>
              <c:numCache>
                <c:formatCode>General</c:formatCode>
                <c:ptCount val="2"/>
                <c:pt idx="0">
                  <c:v>82.830626450116014</c:v>
                </c:pt>
                <c:pt idx="1">
                  <c:v>85.204991087344027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A-4DAA-882C-786B16679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876912"/>
        <c:axId val="1974861936"/>
      </c:barChart>
      <c:catAx>
        <c:axId val="197487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61936"/>
        <c:crosses val="autoZero"/>
        <c:auto val="1"/>
        <c:lblAlgn val="ctr"/>
        <c:lblOffset val="100"/>
        <c:noMultiLvlLbl val="0"/>
      </c:catAx>
      <c:valAx>
        <c:axId val="19748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Acceptance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[Host Behavior Analysis.xlsx]Identity Verified!PivotTable3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Host Identity verified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'Identity Verified'!$B$16:$B$17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'Identity Verified'!$A$18:$A$24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'Identity Verified'!$B$18:$B$24</c:f>
              <c:numCache>
                <c:formatCode>General</c:formatCode>
                <c:ptCount val="4"/>
                <c:pt idx="0">
                  <c:v>48</c:v>
                </c:pt>
                <c:pt idx="1">
                  <c:v>24.3</c:v>
                </c:pt>
                <c:pt idx="2">
                  <c:v>49</c:v>
                </c:pt>
                <c:pt idx="3">
                  <c:v>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8-4774-A0A6-5E0F510640DB}"/>
            </c:ext>
          </c:extLst>
        </c:ser>
        <c:ser>
          <c:idx val="1"/>
          <c:order val="1"/>
          <c:tx>
            <c:strRef>
              <c:f>'Identity Verified'!$C$16:$C$17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'Identity Verified'!$A$18:$A$24</c:f>
              <c:multiLvlStrCache>
                <c:ptCount val="4"/>
                <c:lvl>
                  <c:pt idx="0">
                    <c:v>Host</c:v>
                  </c:pt>
                  <c:pt idx="1">
                    <c:v>SuperHost</c:v>
                  </c:pt>
                  <c:pt idx="2">
                    <c:v>Host</c:v>
                  </c:pt>
                  <c:pt idx="3">
                    <c:v>SuperHost</c:v>
                  </c:pt>
                </c:lvl>
                <c:lvl>
                  <c:pt idx="0">
                    <c:v>Athens</c:v>
                  </c:pt>
                  <c:pt idx="2">
                    <c:v>Thessaloniki</c:v>
                  </c:pt>
                </c:lvl>
              </c:multiLvlStrCache>
            </c:multiLvlStrRef>
          </c:cat>
          <c:val>
            <c:numRef>
              <c:f>'Identity Verified'!$C$18:$C$24</c:f>
              <c:numCache>
                <c:formatCode>General</c:formatCode>
                <c:ptCount val="4"/>
                <c:pt idx="0">
                  <c:v>52</c:v>
                </c:pt>
                <c:pt idx="1">
                  <c:v>75.7</c:v>
                </c:pt>
                <c:pt idx="2">
                  <c:v>51</c:v>
                </c:pt>
                <c:pt idx="3">
                  <c:v>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8-4774-A0A6-5E0F51064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864016"/>
        <c:axId val="1974881488"/>
      </c:barChart>
      <c:catAx>
        <c:axId val="197486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81488"/>
        <c:crosses val="autoZero"/>
        <c:auto val="1"/>
        <c:lblAlgn val="ctr"/>
        <c:lblOffset val="100"/>
        <c:noMultiLvlLbl val="0"/>
      </c:catAx>
      <c:valAx>
        <c:axId val="1974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Identity verified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7</xdr:row>
      <xdr:rowOff>137160</xdr:rowOff>
    </xdr:from>
    <xdr:to>
      <xdr:col>8</xdr:col>
      <xdr:colOff>99060</xdr:colOff>
      <xdr:row>22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15E73-C6B4-41C4-256B-6F78F95B7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7</xdr:row>
      <xdr:rowOff>129540</xdr:rowOff>
    </xdr:from>
    <xdr:to>
      <xdr:col>15</xdr:col>
      <xdr:colOff>533400</xdr:colOff>
      <xdr:row>22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17F05-2290-7ABF-4B3D-C5924CB4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6</xdr:row>
      <xdr:rowOff>160020</xdr:rowOff>
    </xdr:from>
    <xdr:to>
      <xdr:col>12</xdr:col>
      <xdr:colOff>274320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C28D9-9A23-8328-8F1D-EB639B944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30480</xdr:rowOff>
    </xdr:from>
    <xdr:to>
      <xdr:col>20</xdr:col>
      <xdr:colOff>480060</xdr:colOff>
      <xdr:row>3</xdr:row>
      <xdr:rowOff>160020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FFD40DA-99A1-5B2E-625C-2C27D17FC4B7}"/>
            </a:ext>
          </a:extLst>
        </xdr:cNvPr>
        <xdr:cNvSpPr/>
      </xdr:nvSpPr>
      <xdr:spPr>
        <a:xfrm>
          <a:off x="1516380" y="30480"/>
          <a:ext cx="11155680" cy="678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5400" b="1">
              <a:solidFill>
                <a:schemeClr val="bg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+mn-lt"/>
              <a:ea typeface="+mn-ea"/>
              <a:cs typeface="+mn-cs"/>
            </a:rPr>
            <a:t>HOST</a:t>
          </a:r>
          <a:r>
            <a:rPr lang="en-US" sz="5400" b="1" baseline="0">
              <a:solidFill>
                <a:schemeClr val="bg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+mn-lt"/>
              <a:ea typeface="+mn-ea"/>
              <a:cs typeface="+mn-cs"/>
            </a:rPr>
            <a:t> BEHAVIOR ANALYSIS</a:t>
          </a:r>
          <a:endParaRPr lang="en-IN" sz="5400">
            <a:solidFill>
              <a:schemeClr val="bg1"/>
            </a:solidFill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12</xdr:col>
      <xdr:colOff>76200</xdr:colOff>
      <xdr:row>3</xdr:row>
      <xdr:rowOff>175260</xdr:rowOff>
    </xdr:from>
    <xdr:to>
      <xdr:col>20</xdr:col>
      <xdr:colOff>464820</xdr:colOff>
      <xdr:row>17</xdr:row>
      <xdr:rowOff>121920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CCDCAB-2887-46C4-9A16-A73E2D1AA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17</xdr:row>
      <xdr:rowOff>144780</xdr:rowOff>
    </xdr:from>
    <xdr:to>
      <xdr:col>8</xdr:col>
      <xdr:colOff>45720</xdr:colOff>
      <xdr:row>31</xdr:row>
      <xdr:rowOff>60960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98B548-5896-47A4-8F5E-0F95B9C72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320040</xdr:colOff>
      <xdr:row>4</xdr:row>
      <xdr:rowOff>0</xdr:rowOff>
    </xdr:from>
    <xdr:to>
      <xdr:col>12</xdr:col>
      <xdr:colOff>38100</xdr:colOff>
      <xdr:row>17</xdr:row>
      <xdr:rowOff>129540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59563CB-24FF-22D3-DA0F-9C0161F89B2C}"/>
            </a:ext>
          </a:extLst>
        </xdr:cNvPr>
        <xdr:cNvSpPr/>
      </xdr:nvSpPr>
      <xdr:spPr>
        <a:xfrm>
          <a:off x="1539240" y="731520"/>
          <a:ext cx="5814060" cy="2506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327660</xdr:colOff>
      <xdr:row>5</xdr:row>
      <xdr:rowOff>137160</xdr:rowOff>
    </xdr:from>
    <xdr:to>
      <xdr:col>7</xdr:col>
      <xdr:colOff>289560</xdr:colOff>
      <xdr:row>17</xdr:row>
      <xdr:rowOff>106680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81EA3A-9943-4459-B5FD-B9395513A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320040</xdr:colOff>
      <xdr:row>5</xdr:row>
      <xdr:rowOff>137160</xdr:rowOff>
    </xdr:from>
    <xdr:to>
      <xdr:col>12</xdr:col>
      <xdr:colOff>22860</xdr:colOff>
      <xdr:row>17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3FD258E-67B8-4A76-B433-42E4B6617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586740</xdr:colOff>
      <xdr:row>3</xdr:row>
      <xdr:rowOff>160020</xdr:rowOff>
    </xdr:from>
    <xdr:to>
      <xdr:col>9</xdr:col>
      <xdr:colOff>228600</xdr:colOff>
      <xdr:row>5</xdr:row>
      <xdr:rowOff>160020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A1D14D8-DF9A-451C-8320-2DF693E2ED83}"/>
            </a:ext>
          </a:extLst>
        </xdr:cNvPr>
        <xdr:cNvSpPr/>
      </xdr:nvSpPr>
      <xdr:spPr>
        <a:xfrm>
          <a:off x="3025140" y="708660"/>
          <a:ext cx="2689860" cy="36576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solidFill>
                <a:srgbClr val="002060"/>
              </a:solidFill>
            </a:rPr>
            <a:t>Host Count</a:t>
          </a:r>
        </a:p>
      </xdr:txBody>
    </xdr:sp>
    <xdr:clientData/>
  </xdr:twoCellAnchor>
  <xdr:twoCellAnchor>
    <xdr:from>
      <xdr:col>8</xdr:col>
      <xdr:colOff>45720</xdr:colOff>
      <xdr:row>17</xdr:row>
      <xdr:rowOff>152400</xdr:rowOff>
    </xdr:from>
    <xdr:to>
      <xdr:col>13</xdr:col>
      <xdr:colOff>449580</xdr:colOff>
      <xdr:row>31</xdr:row>
      <xdr:rowOff>45720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AACC97A-E2BD-46F8-B6BE-B0FDEAFBC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320040</xdr:colOff>
      <xdr:row>31</xdr:row>
      <xdr:rowOff>76200</xdr:rowOff>
    </xdr:from>
    <xdr:to>
      <xdr:col>13</xdr:col>
      <xdr:colOff>144780</xdr:colOff>
      <xdr:row>46</xdr:row>
      <xdr:rowOff>91440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70BC0DE-47B2-4148-8E71-CFCCBEA7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495300</xdr:colOff>
      <xdr:row>17</xdr:row>
      <xdr:rowOff>129540</xdr:rowOff>
    </xdr:from>
    <xdr:to>
      <xdr:col>20</xdr:col>
      <xdr:colOff>457200</xdr:colOff>
      <xdr:row>31</xdr:row>
      <xdr:rowOff>45720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65CE49C-5B1E-4C38-876F-6E878C4B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160020</xdr:colOff>
      <xdr:row>31</xdr:row>
      <xdr:rowOff>83820</xdr:rowOff>
    </xdr:from>
    <xdr:to>
      <xdr:col>20</xdr:col>
      <xdr:colOff>464820</xdr:colOff>
      <xdr:row>46</xdr:row>
      <xdr:rowOff>83820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81FA809-18B7-4D54-BFB0-C1234350E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2</xdr:row>
      <xdr:rowOff>38100</xdr:rowOff>
    </xdr:from>
    <xdr:to>
      <xdr:col>8</xdr:col>
      <xdr:colOff>518160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3B7EA-39C4-74AB-B18D-A01A42C0A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525780</xdr:colOff>
      <xdr:row>2</xdr:row>
      <xdr:rowOff>38100</xdr:rowOff>
    </xdr:from>
    <xdr:to>
      <xdr:col>13</xdr:col>
      <xdr:colOff>350520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04007E-B112-BC4F-8A54-5D12C245A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8</xdr:row>
      <xdr:rowOff>22860</xdr:rowOff>
    </xdr:from>
    <xdr:to>
      <xdr:col>10</xdr:col>
      <xdr:colOff>548640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77770-BCF2-CCF3-101F-730927D97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38100</xdr:rowOff>
    </xdr:from>
    <xdr:to>
      <xdr:col>12</xdr:col>
      <xdr:colOff>335280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5473A-7813-7937-10BF-4A2B2627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15</xdr:row>
      <xdr:rowOff>0</xdr:rowOff>
    </xdr:from>
    <xdr:to>
      <xdr:col>10</xdr:col>
      <xdr:colOff>655320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FE465-F88B-451A-1480-D5946E72C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8</xdr:row>
      <xdr:rowOff>0</xdr:rowOff>
    </xdr:from>
    <xdr:to>
      <xdr:col>11</xdr:col>
      <xdr:colOff>350520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1CA20-74A3-9A2B-6F8F-55CA5E102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38100</xdr:rowOff>
    </xdr:from>
    <xdr:to>
      <xdr:col>12</xdr:col>
      <xdr:colOff>60960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64357-2879-2399-F959-9E76978AA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8</xdr:row>
      <xdr:rowOff>45720</xdr:rowOff>
    </xdr:from>
    <xdr:to>
      <xdr:col>12</xdr:col>
      <xdr:colOff>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BA242-6013-B8BF-EC04-B65D38A51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3</xdr:row>
      <xdr:rowOff>30480</xdr:rowOff>
    </xdr:from>
    <xdr:to>
      <xdr:col>11</xdr:col>
      <xdr:colOff>403860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05E3D-84F6-E31E-C44B-060E3F946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13.882467361109" createdVersion="8" refreshedVersion="8" minRefreshableVersion="3" recordCount="4" xr:uid="{2815B471-3854-48AA-9E18-D64FCB88C013}">
  <cacheSource type="worksheet">
    <worksheetSource ref="A3:D7" sheet="Avg_Response Rate"/>
  </cacheSource>
  <cacheFields count="4">
    <cacheField name="city" numFmtId="0">
      <sharedItems count="2">
        <s v="Athens"/>
        <s v="Thessaloniki"/>
      </sharedItems>
    </cacheField>
    <cacheField name="host_superhost" numFmtId="0">
      <sharedItems count="2">
        <s v="Host"/>
        <s v="Superhost"/>
      </sharedItems>
    </cacheField>
    <cacheField name="No_Of_Host" numFmtId="0">
      <sharedItems containsSemiMixedTypes="0" containsString="0" containsNumber="1" containsInteger="1" minValue="469" maxValue="1466" count="4">
        <n v="1466"/>
        <n v="1464"/>
        <n v="469"/>
        <n v="495"/>
      </sharedItems>
    </cacheField>
    <cacheField name="%" numFmtId="0">
      <sharedItems containsSemiMixedTypes="0" containsString="0" containsNumber="1" minValue="47.5" maxValue="88.2" count="4">
        <n v="47.5"/>
        <n v="84.9"/>
        <n v="57.3"/>
        <n v="88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14.486263541665" createdVersion="8" refreshedVersion="8" minRefreshableVersion="3" recordCount="16" xr:uid="{A9BBBA33-CFA2-4558-8608-E45FE61F68FD}">
  <cacheSource type="worksheet">
    <worksheetSource ref="A3:F19" sheet="Avg_Response Time"/>
  </cacheSource>
  <cacheFields count="6">
    <cacheField name="City" numFmtId="0">
      <sharedItems count="2">
        <s v="Athens"/>
        <s v="Thessaloniki"/>
      </sharedItems>
    </cacheField>
    <cacheField name="host_Superhost" numFmtId="0">
      <sharedItems count="2">
        <s v="Host"/>
        <s v="Superhost"/>
      </sharedItems>
    </cacheField>
    <cacheField name="host_response_time" numFmtId="0">
      <sharedItems count="4">
        <s v="within a day"/>
        <s v="within an hour"/>
        <s v="within a few hours"/>
        <s v="a few days or more"/>
      </sharedItems>
    </cacheField>
    <cacheField name="TotalHost" numFmtId="0">
      <sharedItems containsSemiMixedTypes="0" containsString="0" containsNumber="1" containsInteger="1" minValue="3" maxValue="1322"/>
    </cacheField>
    <cacheField name="%" numFmtId="0">
      <sharedItems containsSemiMixedTypes="0" containsString="0" containsNumber="1" minValue="0.1740139211136891" maxValue="80.570409982174695"/>
    </cacheField>
    <cacheField name="Rounded_%" numFmtId="0">
      <sharedItems containsSemiMixedTypes="0" containsString="0" containsNumber="1" minValue="0.2" maxValue="80.5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14.50754259259" createdVersion="8" refreshedVersion="8" minRefreshableVersion="3" recordCount="4" xr:uid="{BF4EA318-E3B1-457B-8503-59A58306DA76}">
  <cacheSource type="worksheet">
    <worksheetSource ref="A3:D7" sheet="Average_acceptance_rate_x0009_"/>
  </cacheSource>
  <cacheFields count="4">
    <cacheField name="CITY" numFmtId="0">
      <sharedItems count="2">
        <s v="Athens"/>
        <s v="Thessaloniki"/>
      </sharedItems>
    </cacheField>
    <cacheField name="host_Superhost" numFmtId="0">
      <sharedItems count="2">
        <s v="Host"/>
        <s v="SuperHost"/>
      </sharedItems>
    </cacheField>
    <cacheField name="No_Of_Host" numFmtId="0">
      <sharedItems containsSemiMixedTypes="0" containsString="0" containsNumber="1" containsInteger="1" minValue="435" maxValue="1428"/>
    </cacheField>
    <cacheField name="%" numFmtId="0">
      <sharedItems containsSemiMixedTypes="0" containsString="0" containsNumber="1" minValue="45.590142671854736" maxValue="85.204991087344027" count="4">
        <n v="45.590142671854736"/>
        <n v="82.830626450116014"/>
        <n v="53.178484107579465"/>
        <n v="85.2049910873440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14.627829513891" createdVersion="8" refreshedVersion="8" minRefreshableVersion="3" recordCount="8" xr:uid="{E11868CA-57B9-43B5-BBB9-7B18BA7D3F89}">
  <cacheSource type="worksheet">
    <worksheetSource ref="A4:F12" sheet="Identity Verified"/>
  </cacheSource>
  <cacheFields count="6">
    <cacheField name="CITY" numFmtId="0">
      <sharedItems count="2">
        <s v="Athens"/>
        <s v="Thessaloniki"/>
      </sharedItems>
    </cacheField>
    <cacheField name="host_Superhost" numFmtId="0">
      <sharedItems count="2">
        <s v="Host"/>
        <s v="SuperHost"/>
      </sharedItems>
    </cacheField>
    <cacheField name="host_identity_verified" numFmtId="0">
      <sharedItems count="2">
        <s v="NO"/>
        <s v="YES"/>
      </sharedItems>
    </cacheField>
    <cacheField name="TotalHost" numFmtId="0">
      <sharedItems containsSemiMixedTypes="0" containsString="0" containsNumber="1" containsInteger="1" minValue="167" maxValue="1604"/>
    </cacheField>
    <cacheField name="%" numFmtId="0">
      <sharedItems containsSemiMixedTypes="0" containsString="0" containsNumber="1" minValue="24.303944315545245" maxValue="75.696055684454763"/>
    </cacheField>
    <cacheField name="Rounded_%" numFmtId="0">
      <sharedItems containsSemiMixedTypes="0" containsString="0" containsNumber="1" minValue="24.3" maxValue="75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14.710373148147" createdVersion="8" refreshedVersion="8" minRefreshableVersion="3" recordCount="4" xr:uid="{3DF59A5D-A5DD-4FD4-B612-B4419729C991}">
  <cacheSource type="worksheet">
    <worksheetSource ref="A3:E7" sheet="Instant Booking"/>
  </cacheSource>
  <cacheFields count="5">
    <cacheField name="CITY" numFmtId="0">
      <sharedItems count="2">
        <s v="Athens"/>
        <s v="Thessaloniki"/>
      </sharedItems>
    </cacheField>
    <cacheField name="host_Superhost" numFmtId="0">
      <sharedItems count="2">
        <s v="Host"/>
        <s v="SuperHost"/>
      </sharedItems>
    </cacheField>
    <cacheField name="NO_of_host" numFmtId="0">
      <sharedItems containsSemiMixedTypes="0" containsString="0" containsNumber="1" containsInteger="1" minValue="403" maxValue="1707"/>
    </cacheField>
    <cacheField name="%" numFmtId="0">
      <sharedItems containsSemiMixedTypes="0" containsString="0" containsNumber="1" minValue="55.350194552529182" maxValue="71.836007130124784"/>
    </cacheField>
    <cacheField name="Rounded_%" numFmtId="0">
      <sharedItems containsSemiMixedTypes="0" containsString="0" containsNumber="1" minValue="55.4" maxValue="71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14.780306365741" createdVersion="8" refreshedVersion="8" minRefreshableVersion="3" recordCount="4" xr:uid="{75FDD512-5AE4-4D2C-9531-BC1F1B15D1E8}">
  <cacheSource type="worksheet">
    <worksheetSource ref="A3:C7" sheet="Large Property Types"/>
  </cacheSource>
  <cacheFields count="3">
    <cacheField name="City" numFmtId="0">
      <sharedItems count="2">
        <s v="Athens"/>
        <s v="Thessaloniki"/>
      </sharedItems>
    </cacheField>
    <cacheField name="Host_Superhost" numFmtId="0">
      <sharedItems count="2">
        <s v="Host"/>
        <s v="SuperHost"/>
      </sharedItems>
    </cacheField>
    <cacheField name="No_of_Property" numFmtId="0">
      <sharedItems containsSemiMixedTypes="0" containsString="0" containsNumber="1" containsInteger="1" minValue="1012" maxValue="5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14.917029166667" createdVersion="8" refreshedVersion="8" minRefreshableVersion="3" recordCount="4" xr:uid="{D896067E-505A-4A47-AA6E-44180FF1C5D7}">
  <cacheSource type="worksheet">
    <worksheetSource ref="A3:C7" sheet="Listing Count"/>
  </cacheSource>
  <cacheFields count="3">
    <cacheField name="City " numFmtId="0">
      <sharedItems count="2">
        <s v="Athens"/>
        <s v="Thessaloniki"/>
      </sharedItems>
    </cacheField>
    <cacheField name="Host_superhost" numFmtId="0">
      <sharedItems count="2">
        <s v="Host"/>
        <s v="SuperHost"/>
      </sharedItems>
    </cacheField>
    <cacheField name="No_of_hosts" numFmtId="0">
      <sharedItems containsSemiMixedTypes="0" containsString="0" containsNumber="1" containsInteger="1" minValue="124" maxValue="3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15.515237037034" createdVersion="8" refreshedVersion="8" minRefreshableVersion="3" recordCount="2" xr:uid="{241CCB0D-11F7-49B7-989C-428C6CD769C8}">
  <cacheSource type="worksheet">
    <worksheetSource ref="A3:C5" sheet="Thessaloniki Comments"/>
  </cacheSource>
  <cacheFields count="3">
    <cacheField name="City" numFmtId="0">
      <sharedItems count="1">
        <s v="Thessaloniki"/>
      </sharedItems>
    </cacheField>
    <cacheField name="Host_suerhost" numFmtId="0">
      <sharedItems count="2">
        <s v="Host"/>
        <s v="SuperHost"/>
      </sharedItems>
    </cacheField>
    <cacheField name="No_of_positive_comments" numFmtId="0">
      <sharedItems containsSemiMixedTypes="0" containsString="0" containsNumber="1" containsInteger="1" minValue="14340" maxValue="313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</r>
  <r>
    <x v="0"/>
    <x v="1"/>
    <x v="1"/>
    <x v="1"/>
  </r>
  <r>
    <x v="1"/>
    <x v="0"/>
    <x v="2"/>
    <x v="2"/>
  </r>
  <r>
    <x v="1"/>
    <x v="1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258"/>
    <n v="8.3657587548638137"/>
    <n v="8.4"/>
  </r>
  <r>
    <x v="0"/>
    <x v="0"/>
    <x v="1"/>
    <n v="1164"/>
    <n v="37.7431906614786"/>
    <n v="37.700000000000003"/>
  </r>
  <r>
    <x v="0"/>
    <x v="0"/>
    <x v="2"/>
    <n v="304"/>
    <n v="9.857328145265889"/>
    <n v="9.9"/>
  </r>
  <r>
    <x v="0"/>
    <x v="0"/>
    <x v="3"/>
    <n v="262"/>
    <n v="8.4954604409857328"/>
    <n v="8.5"/>
  </r>
  <r>
    <x v="0"/>
    <x v="1"/>
    <x v="1"/>
    <n v="1322"/>
    <n v="76.682134570765655"/>
    <n v="76.7"/>
  </r>
  <r>
    <x v="0"/>
    <x v="1"/>
    <x v="0"/>
    <n v="58"/>
    <n v="3.3642691415313224"/>
    <n v="3.4"/>
  </r>
  <r>
    <x v="0"/>
    <x v="1"/>
    <x v="2"/>
    <n v="148"/>
    <n v="8.5846867749419946"/>
    <n v="8.6"/>
  </r>
  <r>
    <x v="0"/>
    <x v="1"/>
    <x v="3"/>
    <n v="3"/>
    <n v="0.1740139211136891"/>
    <n v="0.2"/>
  </r>
  <r>
    <x v="1"/>
    <x v="0"/>
    <x v="0"/>
    <n v="59"/>
    <n v="7.2127139364303181"/>
    <n v="7.2"/>
  </r>
  <r>
    <x v="1"/>
    <x v="0"/>
    <x v="1"/>
    <n v="409"/>
    <n v="50"/>
    <n v="50"/>
  </r>
  <r>
    <x v="1"/>
    <x v="0"/>
    <x v="2"/>
    <n v="97"/>
    <n v="11.858190709046454"/>
    <n v="11.9"/>
  </r>
  <r>
    <x v="1"/>
    <x v="0"/>
    <x v="3"/>
    <n v="37"/>
    <n v="4.5232273838630803"/>
    <n v="4.5"/>
  </r>
  <r>
    <x v="1"/>
    <x v="1"/>
    <x v="1"/>
    <n v="452"/>
    <n v="80.570409982174695"/>
    <n v="80.599999999999994"/>
  </r>
  <r>
    <x v="1"/>
    <x v="1"/>
    <x v="0"/>
    <n v="19"/>
    <n v="3.3868092691622103"/>
    <n v="3.4"/>
  </r>
  <r>
    <x v="1"/>
    <x v="1"/>
    <x v="2"/>
    <n v="42"/>
    <n v="7.4866310160427805"/>
    <n v="7.5"/>
  </r>
  <r>
    <x v="1"/>
    <x v="1"/>
    <x v="3"/>
    <n v="4"/>
    <n v="0.71301247771836007"/>
    <n v="0.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406"/>
    <x v="0"/>
  </r>
  <r>
    <x v="0"/>
    <x v="1"/>
    <n v="1428"/>
    <x v="1"/>
  </r>
  <r>
    <x v="1"/>
    <x v="0"/>
    <n v="435"/>
    <x v="2"/>
  </r>
  <r>
    <x v="1"/>
    <x v="1"/>
    <n v="478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480"/>
    <n v="47.989623865110246"/>
    <n v="48"/>
  </r>
  <r>
    <x v="0"/>
    <x v="0"/>
    <x v="1"/>
    <n v="1604"/>
    <n v="52.010376134889754"/>
    <n v="52"/>
  </r>
  <r>
    <x v="0"/>
    <x v="1"/>
    <x v="1"/>
    <n v="1305"/>
    <n v="75.696055684454763"/>
    <n v="75.7"/>
  </r>
  <r>
    <x v="0"/>
    <x v="1"/>
    <x v="0"/>
    <n v="419"/>
    <n v="24.303944315545245"/>
    <n v="24.3"/>
  </r>
  <r>
    <x v="1"/>
    <x v="0"/>
    <x v="0"/>
    <n v="401"/>
    <n v="49.022004889975548"/>
    <n v="49"/>
  </r>
  <r>
    <x v="1"/>
    <x v="0"/>
    <x v="1"/>
    <n v="417"/>
    <n v="50.977995110024452"/>
    <n v="51"/>
  </r>
  <r>
    <x v="1"/>
    <x v="1"/>
    <x v="0"/>
    <n v="167"/>
    <n v="29.768270944741534"/>
    <n v="29.8"/>
  </r>
  <r>
    <x v="1"/>
    <x v="1"/>
    <x v="1"/>
    <n v="394"/>
    <n v="70.231729055258469"/>
    <n v="70.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707"/>
    <n v="55.350194552529182"/>
    <n v="55.4"/>
  </r>
  <r>
    <x v="0"/>
    <x v="1"/>
    <n v="1193"/>
    <n v="69.199535962877036"/>
    <n v="69.2"/>
  </r>
  <r>
    <x v="1"/>
    <x v="0"/>
    <n v="459"/>
    <n v="56.112469437652813"/>
    <n v="56.1"/>
  </r>
  <r>
    <x v="1"/>
    <x v="1"/>
    <n v="403"/>
    <n v="71.836007130124784"/>
    <n v="71.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5896"/>
  </r>
  <r>
    <x v="0"/>
    <x v="1"/>
    <n v="3775"/>
  </r>
  <r>
    <x v="1"/>
    <x v="0"/>
    <n v="1528"/>
  </r>
  <r>
    <x v="1"/>
    <x v="1"/>
    <n v="101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394"/>
  </r>
  <r>
    <x v="0"/>
    <x v="1"/>
    <n v="301"/>
  </r>
  <r>
    <x v="1"/>
    <x v="0"/>
    <n v="124"/>
  </r>
  <r>
    <x v="1"/>
    <x v="1"/>
    <n v="12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14340"/>
  </r>
  <r>
    <x v="0"/>
    <x v="1"/>
    <n v="31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D6514B-8E4F-40EA-844D-CBB1E7E252A7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0:D14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dataField="1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%" fld="3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8B53A-2729-4E42-B262-44F25202074F}" name="PivotTable6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0:D14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o_of_hosts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8D990-F0EE-4F29-80E4-6A96797A562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2:F30" firstHeaderRow="1" firstDataRow="2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Rounded_%" fld="5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256C5-478C-4150-8ABD-CF5E8ABB493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0:D14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%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3167C-B67E-4493-AD43-9999A45162CB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6:D24" firstHeaderRow="1" firstDataRow="2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Rounded_%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58D6B-50B2-4E1B-BD20-66DDF49FCAB0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0:D14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Rounded_%" fld="4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366FB-1FF4-48F4-AEAA-705125A05BB5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:D12" firstHeaderRow="1" firstDataRow="2" firstDataCol="1"/>
  <pivotFields count="3">
    <pivotField axis="axisRow"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o_of_positive_comments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187B8-A866-4CE0-ABED-482B1214E8F0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0:D14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o_of_Property" fld="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B45F-7794-4923-8065-350BAD02B25D}">
  <dimension ref="A3:H5"/>
  <sheetViews>
    <sheetView workbookViewId="0">
      <selection activeCell="M26" sqref="M26"/>
    </sheetView>
  </sheetViews>
  <sheetFormatPr defaultRowHeight="14.4" x14ac:dyDescent="0.3"/>
  <cols>
    <col min="3" max="3" width="10.44140625" bestFit="1" customWidth="1"/>
  </cols>
  <sheetData>
    <row r="3" spans="1:8" x14ac:dyDescent="0.3">
      <c r="A3" s="6" t="s">
        <v>0</v>
      </c>
      <c r="B3" s="6" t="s">
        <v>1</v>
      </c>
      <c r="C3" s="6" t="s">
        <v>2</v>
      </c>
      <c r="F3" s="6" t="s">
        <v>0</v>
      </c>
      <c r="G3" s="6" t="s">
        <v>1</v>
      </c>
      <c r="H3" s="6" t="s">
        <v>2</v>
      </c>
    </row>
    <row r="4" spans="1:8" x14ac:dyDescent="0.3">
      <c r="A4" t="s">
        <v>3</v>
      </c>
      <c r="B4" t="s">
        <v>4</v>
      </c>
      <c r="C4">
        <v>3084</v>
      </c>
      <c r="F4" t="s">
        <v>6</v>
      </c>
      <c r="G4" t="s">
        <v>4</v>
      </c>
      <c r="H4">
        <v>818</v>
      </c>
    </row>
    <row r="5" spans="1:8" x14ac:dyDescent="0.3">
      <c r="A5" t="s">
        <v>3</v>
      </c>
      <c r="B5" t="s">
        <v>5</v>
      </c>
      <c r="C5">
        <v>1724</v>
      </c>
      <c r="F5" t="s">
        <v>6</v>
      </c>
      <c r="G5" t="s">
        <v>5</v>
      </c>
      <c r="H5">
        <v>561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C20B-CF7F-4029-855E-FFF03851C76D}">
  <dimension ref="A1:K14"/>
  <sheetViews>
    <sheetView workbookViewId="0">
      <selection activeCell="C22" sqref="C22"/>
    </sheetView>
  </sheetViews>
  <sheetFormatPr defaultRowHeight="14.4" x14ac:dyDescent="0.3"/>
  <cols>
    <col min="1" max="1" width="21.33203125" bestFit="1" customWidth="1"/>
    <col min="2" max="2" width="15.5546875" bestFit="1" customWidth="1"/>
    <col min="3" max="3" width="18.21875" bestFit="1" customWidth="1"/>
    <col min="4" max="4" width="10.77734375" bestFit="1" customWidth="1"/>
  </cols>
  <sheetData>
    <row r="1" spans="1:11" x14ac:dyDescent="0.3">
      <c r="C1" s="3" t="s">
        <v>36</v>
      </c>
    </row>
    <row r="3" spans="1:11" x14ac:dyDescent="0.3">
      <c r="A3" s="6" t="s">
        <v>20</v>
      </c>
      <c r="B3" s="6" t="s">
        <v>37</v>
      </c>
      <c r="C3" s="6" t="s">
        <v>38</v>
      </c>
      <c r="D3" s="6"/>
      <c r="E3" s="6"/>
      <c r="I3" s="9"/>
      <c r="J3" s="9"/>
      <c r="K3" s="9"/>
    </row>
    <row r="4" spans="1:11" x14ac:dyDescent="0.3">
      <c r="A4" t="s">
        <v>3</v>
      </c>
      <c r="B4" t="s">
        <v>4</v>
      </c>
      <c r="C4">
        <v>5896</v>
      </c>
      <c r="I4" s="9"/>
      <c r="J4" s="9"/>
      <c r="K4" s="9"/>
    </row>
    <row r="5" spans="1:11" x14ac:dyDescent="0.3">
      <c r="A5" t="s">
        <v>3</v>
      </c>
      <c r="B5" t="s">
        <v>28</v>
      </c>
      <c r="C5">
        <v>3775</v>
      </c>
      <c r="I5" s="9"/>
      <c r="J5" s="9"/>
      <c r="K5" s="9"/>
    </row>
    <row r="6" spans="1:11" x14ac:dyDescent="0.3">
      <c r="A6" t="s">
        <v>6</v>
      </c>
      <c r="B6" t="s">
        <v>4</v>
      </c>
      <c r="C6">
        <v>1528</v>
      </c>
      <c r="I6" s="9"/>
      <c r="J6" s="9"/>
      <c r="K6" s="9"/>
    </row>
    <row r="7" spans="1:11" x14ac:dyDescent="0.3">
      <c r="A7" t="s">
        <v>6</v>
      </c>
      <c r="B7" t="s">
        <v>28</v>
      </c>
      <c r="C7">
        <v>1012</v>
      </c>
      <c r="I7" s="9"/>
      <c r="J7" s="9"/>
      <c r="K7" s="9"/>
    </row>
    <row r="10" spans="1:11" x14ac:dyDescent="0.3">
      <c r="A10" s="1" t="s">
        <v>39</v>
      </c>
      <c r="B10" s="1" t="s">
        <v>9</v>
      </c>
    </row>
    <row r="11" spans="1:11" x14ac:dyDescent="0.3">
      <c r="A11" s="1" t="s">
        <v>7</v>
      </c>
      <c r="B11" t="s">
        <v>4</v>
      </c>
      <c r="C11" t="s">
        <v>28</v>
      </c>
      <c r="D11" t="s">
        <v>8</v>
      </c>
    </row>
    <row r="12" spans="1:11" x14ac:dyDescent="0.3">
      <c r="A12" s="2" t="s">
        <v>3</v>
      </c>
      <c r="B12">
        <v>5896</v>
      </c>
      <c r="C12">
        <v>3775</v>
      </c>
      <c r="D12">
        <v>9671</v>
      </c>
    </row>
    <row r="13" spans="1:11" x14ac:dyDescent="0.3">
      <c r="A13" s="2" t="s">
        <v>6</v>
      </c>
      <c r="B13">
        <v>1528</v>
      </c>
      <c r="C13">
        <v>1012</v>
      </c>
      <c r="D13">
        <v>2540</v>
      </c>
    </row>
    <row r="14" spans="1:11" x14ac:dyDescent="0.3">
      <c r="A14" s="2" t="s">
        <v>8</v>
      </c>
      <c r="B14">
        <v>7424</v>
      </c>
      <c r="C14">
        <v>4787</v>
      </c>
      <c r="D14">
        <v>12211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ECF8-5C2C-48C0-B82B-6729BC0917EB}">
  <dimension ref="A1:W56"/>
  <sheetViews>
    <sheetView workbookViewId="0">
      <selection activeCell="Q50" sqref="Q50"/>
    </sheetView>
  </sheetViews>
  <sheetFormatPr defaultRowHeight="14.4" x14ac:dyDescent="0.3"/>
  <sheetData>
    <row r="1" spans="1:23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143F-839C-4F08-889A-8E36F254B4BA}">
  <dimension ref="A1:C7"/>
  <sheetViews>
    <sheetView workbookViewId="0">
      <selection activeCell="A3" sqref="A3:C7"/>
    </sheetView>
  </sheetViews>
  <sheetFormatPr defaultRowHeight="14.4" x14ac:dyDescent="0.3"/>
  <cols>
    <col min="1" max="1" width="10.88671875" bestFit="1" customWidth="1"/>
    <col min="2" max="2" width="13.21875" bestFit="1" customWidth="1"/>
    <col min="3" max="3" width="17.33203125" bestFit="1" customWidth="1"/>
    <col min="4" max="4" width="22.21875" bestFit="1" customWidth="1"/>
    <col min="5" max="6" width="10.77734375" bestFit="1" customWidth="1"/>
    <col min="7" max="7" width="9.5546875" bestFit="1" customWidth="1"/>
    <col min="8" max="8" width="11.6640625" bestFit="1" customWidth="1"/>
    <col min="9" max="10" width="10.77734375" bestFit="1" customWidth="1"/>
  </cols>
  <sheetData>
    <row r="1" spans="1:3" x14ac:dyDescent="0.3">
      <c r="B1" s="3" t="s">
        <v>29</v>
      </c>
    </row>
    <row r="2" spans="1:3" x14ac:dyDescent="0.3">
      <c r="B2" s="5"/>
    </row>
    <row r="3" spans="1:3" x14ac:dyDescent="0.3">
      <c r="A3" s="6" t="s">
        <v>0</v>
      </c>
      <c r="B3" s="6" t="s">
        <v>1</v>
      </c>
      <c r="C3" s="6" t="s">
        <v>2</v>
      </c>
    </row>
    <row r="4" spans="1:3" x14ac:dyDescent="0.3">
      <c r="A4" t="s">
        <v>3</v>
      </c>
      <c r="B4" t="s">
        <v>4</v>
      </c>
      <c r="C4">
        <v>3084</v>
      </c>
    </row>
    <row r="5" spans="1:3" x14ac:dyDescent="0.3">
      <c r="A5" t="s">
        <v>3</v>
      </c>
      <c r="B5" t="s">
        <v>5</v>
      </c>
      <c r="C5">
        <v>1724</v>
      </c>
    </row>
    <row r="6" spans="1:3" x14ac:dyDescent="0.3">
      <c r="A6" t="s">
        <v>6</v>
      </c>
      <c r="B6" t="s">
        <v>4</v>
      </c>
      <c r="C6">
        <v>818</v>
      </c>
    </row>
    <row r="7" spans="1:3" x14ac:dyDescent="0.3">
      <c r="A7" t="s">
        <v>6</v>
      </c>
      <c r="B7" t="s">
        <v>5</v>
      </c>
      <c r="C7">
        <v>561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B2CD-F385-4FCE-A02E-A4417F994F2A}">
  <dimension ref="A1:M14"/>
  <sheetViews>
    <sheetView workbookViewId="0">
      <selection activeCell="J29" sqref="J29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6.6640625" bestFit="1" customWidth="1"/>
    <col min="4" max="4" width="10.77734375" bestFit="1" customWidth="1"/>
    <col min="5" max="5" width="11.5546875" bestFit="1" customWidth="1"/>
    <col min="6" max="6" width="5" bestFit="1" customWidth="1"/>
    <col min="7" max="7" width="14.33203125" bestFit="1" customWidth="1"/>
    <col min="8" max="8" width="10.77734375" bestFit="1" customWidth="1"/>
    <col min="12" max="12" width="13.88671875" bestFit="1" customWidth="1"/>
    <col min="13" max="13" width="10.44140625" bestFit="1" customWidth="1"/>
  </cols>
  <sheetData>
    <row r="1" spans="1:13" x14ac:dyDescent="0.3">
      <c r="C1" s="3" t="s">
        <v>10</v>
      </c>
    </row>
    <row r="3" spans="1:13" x14ac:dyDescent="0.3">
      <c r="A3" s="6" t="s">
        <v>0</v>
      </c>
      <c r="B3" s="6" t="s">
        <v>11</v>
      </c>
      <c r="C3" s="7" t="s">
        <v>12</v>
      </c>
      <c r="D3" s="6" t="s">
        <v>13</v>
      </c>
      <c r="K3" s="8" t="s">
        <v>0</v>
      </c>
      <c r="L3" s="8" t="s">
        <v>1</v>
      </c>
      <c r="M3" s="8" t="s">
        <v>2</v>
      </c>
    </row>
    <row r="4" spans="1:13" x14ac:dyDescent="0.3">
      <c r="A4" t="s">
        <v>3</v>
      </c>
      <c r="B4" t="s">
        <v>4</v>
      </c>
      <c r="C4">
        <v>1466</v>
      </c>
      <c r="D4">
        <f>ROUND(C4*100/M4,1)</f>
        <v>47.5</v>
      </c>
      <c r="K4" s="8" t="s">
        <v>3</v>
      </c>
      <c r="L4" s="8" t="s">
        <v>4</v>
      </c>
      <c r="M4" s="8">
        <v>3084</v>
      </c>
    </row>
    <row r="5" spans="1:13" x14ac:dyDescent="0.3">
      <c r="A5" t="s">
        <v>3</v>
      </c>
      <c r="B5" t="s">
        <v>5</v>
      </c>
      <c r="C5">
        <v>1464</v>
      </c>
      <c r="D5">
        <f t="shared" ref="D5:D7" si="0">ROUND(C5*100/M5,1)</f>
        <v>84.9</v>
      </c>
      <c r="K5" s="8"/>
      <c r="L5" s="8" t="s">
        <v>5</v>
      </c>
      <c r="M5" s="8">
        <v>1724</v>
      </c>
    </row>
    <row r="6" spans="1:13" x14ac:dyDescent="0.3">
      <c r="A6" t="s">
        <v>6</v>
      </c>
      <c r="B6" t="s">
        <v>4</v>
      </c>
      <c r="C6">
        <v>469</v>
      </c>
      <c r="D6">
        <f t="shared" si="0"/>
        <v>57.3</v>
      </c>
      <c r="K6" s="8" t="s">
        <v>6</v>
      </c>
      <c r="L6" s="8" t="s">
        <v>4</v>
      </c>
      <c r="M6" s="8">
        <v>818</v>
      </c>
    </row>
    <row r="7" spans="1:13" x14ac:dyDescent="0.3">
      <c r="A7" t="s">
        <v>6</v>
      </c>
      <c r="B7" t="s">
        <v>5</v>
      </c>
      <c r="C7">
        <v>495</v>
      </c>
      <c r="D7">
        <f t="shared" si="0"/>
        <v>88.2</v>
      </c>
      <c r="K7" s="8"/>
      <c r="L7" s="8" t="s">
        <v>5</v>
      </c>
      <c r="M7" s="8">
        <v>561</v>
      </c>
    </row>
    <row r="10" spans="1:13" x14ac:dyDescent="0.3">
      <c r="A10" s="1" t="s">
        <v>14</v>
      </c>
      <c r="B10" s="1" t="s">
        <v>9</v>
      </c>
    </row>
    <row r="11" spans="1:13" x14ac:dyDescent="0.3">
      <c r="A11" s="1" t="s">
        <v>7</v>
      </c>
      <c r="B11" t="s">
        <v>4</v>
      </c>
      <c r="C11" t="s">
        <v>5</v>
      </c>
      <c r="D11" t="s">
        <v>8</v>
      </c>
    </row>
    <row r="12" spans="1:13" x14ac:dyDescent="0.3">
      <c r="A12" s="2" t="s">
        <v>3</v>
      </c>
      <c r="B12">
        <v>47.5</v>
      </c>
      <c r="C12">
        <v>84.9</v>
      </c>
      <c r="D12">
        <v>132.4</v>
      </c>
    </row>
    <row r="13" spans="1:13" x14ac:dyDescent="0.3">
      <c r="A13" s="2" t="s">
        <v>6</v>
      </c>
      <c r="B13">
        <v>57.3</v>
      </c>
      <c r="C13">
        <v>88.2</v>
      </c>
      <c r="D13">
        <v>145.5</v>
      </c>
    </row>
    <row r="14" spans="1:13" x14ac:dyDescent="0.3">
      <c r="A14" s="2" t="s">
        <v>8</v>
      </c>
      <c r="B14">
        <v>104.8</v>
      </c>
      <c r="C14">
        <v>173.10000000000002</v>
      </c>
      <c r="D14">
        <v>277.89999999999998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CB23-FBB7-4DD7-8AE0-9523B328C105}">
  <dimension ref="A1:D14"/>
  <sheetViews>
    <sheetView tabSelected="1" workbookViewId="0">
      <selection activeCell="I23" sqref="I23"/>
    </sheetView>
  </sheetViews>
  <sheetFormatPr defaultRowHeight="14.4" x14ac:dyDescent="0.3"/>
  <cols>
    <col min="1" max="1" width="18.33203125" bestFit="1" customWidth="1"/>
    <col min="2" max="2" width="15.5546875" bestFit="1" customWidth="1"/>
    <col min="3" max="3" width="11.5546875" bestFit="1" customWidth="1"/>
    <col min="4" max="4" width="10.77734375" bestFit="1" customWidth="1"/>
  </cols>
  <sheetData>
    <row r="1" spans="1:4" x14ac:dyDescent="0.3">
      <c r="C1" s="3" t="s">
        <v>40</v>
      </c>
    </row>
    <row r="3" spans="1:4" x14ac:dyDescent="0.3">
      <c r="A3" s="6" t="s">
        <v>41</v>
      </c>
      <c r="B3" s="6" t="s">
        <v>1</v>
      </c>
      <c r="C3" s="6" t="s">
        <v>42</v>
      </c>
    </row>
    <row r="4" spans="1:4" x14ac:dyDescent="0.3">
      <c r="A4" t="s">
        <v>3</v>
      </c>
      <c r="B4" t="s">
        <v>4</v>
      </c>
      <c r="C4">
        <v>394</v>
      </c>
    </row>
    <row r="5" spans="1:4" x14ac:dyDescent="0.3">
      <c r="A5" t="s">
        <v>3</v>
      </c>
      <c r="B5" t="s">
        <v>28</v>
      </c>
      <c r="C5">
        <v>301</v>
      </c>
    </row>
    <row r="6" spans="1:4" x14ac:dyDescent="0.3">
      <c r="A6" t="s">
        <v>6</v>
      </c>
      <c r="B6" t="s">
        <v>4</v>
      </c>
      <c r="C6">
        <v>124</v>
      </c>
    </row>
    <row r="7" spans="1:4" x14ac:dyDescent="0.3">
      <c r="A7" t="s">
        <v>6</v>
      </c>
      <c r="B7" t="s">
        <v>28</v>
      </c>
      <c r="C7">
        <v>124</v>
      </c>
    </row>
    <row r="10" spans="1:4" x14ac:dyDescent="0.3">
      <c r="A10" s="1" t="s">
        <v>43</v>
      </c>
      <c r="B10" s="1" t="s">
        <v>9</v>
      </c>
    </row>
    <row r="11" spans="1:4" x14ac:dyDescent="0.3">
      <c r="A11" s="1" t="s">
        <v>7</v>
      </c>
      <c r="B11" t="s">
        <v>4</v>
      </c>
      <c r="C11" t="s">
        <v>28</v>
      </c>
      <c r="D11" t="s">
        <v>8</v>
      </c>
    </row>
    <row r="12" spans="1:4" x14ac:dyDescent="0.3">
      <c r="A12" s="2" t="s">
        <v>3</v>
      </c>
      <c r="B12" s="10">
        <v>394</v>
      </c>
      <c r="C12" s="10">
        <v>301</v>
      </c>
      <c r="D12" s="10">
        <v>695</v>
      </c>
    </row>
    <row r="13" spans="1:4" x14ac:dyDescent="0.3">
      <c r="A13" s="2" t="s">
        <v>6</v>
      </c>
      <c r="B13" s="10">
        <v>124</v>
      </c>
      <c r="C13" s="10">
        <v>124</v>
      </c>
      <c r="D13" s="10">
        <v>248</v>
      </c>
    </row>
    <row r="14" spans="1:4" x14ac:dyDescent="0.3">
      <c r="A14" s="2" t="s">
        <v>8</v>
      </c>
      <c r="B14" s="10">
        <v>518</v>
      </c>
      <c r="C14" s="10">
        <v>425</v>
      </c>
      <c r="D14" s="10">
        <v>943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2E03-47AC-4E9D-88CC-E0C01CE638F6}">
  <dimension ref="A1:M30"/>
  <sheetViews>
    <sheetView topLeftCell="A7" zoomScaleNormal="100" workbookViewId="0">
      <selection activeCell="C34" sqref="C34"/>
    </sheetView>
  </sheetViews>
  <sheetFormatPr defaultRowHeight="14.4" x14ac:dyDescent="0.3"/>
  <cols>
    <col min="1" max="1" width="17.77734375" bestFit="1" customWidth="1"/>
    <col min="2" max="2" width="17.21875" bestFit="1" customWidth="1"/>
    <col min="3" max="3" width="17.77734375" bestFit="1" customWidth="1"/>
    <col min="4" max="4" width="16.5546875" bestFit="1" customWidth="1"/>
    <col min="5" max="5" width="13.33203125" bestFit="1" customWidth="1"/>
    <col min="6" max="6" width="10.77734375" bestFit="1" customWidth="1"/>
    <col min="7" max="7" width="17.21875" bestFit="1" customWidth="1"/>
    <col min="8" max="8" width="11.21875" bestFit="1" customWidth="1"/>
    <col min="9" max="9" width="16.5546875" bestFit="1" customWidth="1"/>
    <col min="10" max="10" width="13.33203125" bestFit="1" customWidth="1"/>
    <col min="11" max="11" width="14.33203125" bestFit="1" customWidth="1"/>
    <col min="12" max="12" width="10.77734375" bestFit="1" customWidth="1"/>
  </cols>
  <sheetData>
    <row r="1" spans="1:13" x14ac:dyDescent="0.3">
      <c r="C1" s="3" t="s">
        <v>19</v>
      </c>
    </row>
    <row r="3" spans="1:13" x14ac:dyDescent="0.3">
      <c r="A3" s="6" t="s">
        <v>20</v>
      </c>
      <c r="B3" s="6" t="s">
        <v>21</v>
      </c>
      <c r="C3" s="6" t="s">
        <v>22</v>
      </c>
      <c r="D3" s="6" t="s">
        <v>23</v>
      </c>
      <c r="E3" s="6" t="s">
        <v>13</v>
      </c>
      <c r="F3" s="6" t="s">
        <v>24</v>
      </c>
      <c r="G3" s="5"/>
      <c r="K3" s="8" t="s">
        <v>0</v>
      </c>
      <c r="L3" s="8" t="s">
        <v>1</v>
      </c>
      <c r="M3" s="8" t="s">
        <v>2</v>
      </c>
    </row>
    <row r="4" spans="1:13" x14ac:dyDescent="0.3">
      <c r="A4" t="s">
        <v>3</v>
      </c>
      <c r="B4" t="s">
        <v>4</v>
      </c>
      <c r="C4" t="s">
        <v>15</v>
      </c>
      <c r="D4">
        <v>258</v>
      </c>
      <c r="E4">
        <f>D4*100/$M$4</f>
        <v>8.3657587548638137</v>
      </c>
      <c r="F4">
        <f>ROUND(E4,1)</f>
        <v>8.4</v>
      </c>
      <c r="K4" s="8" t="s">
        <v>3</v>
      </c>
      <c r="L4" s="8" t="s">
        <v>4</v>
      </c>
      <c r="M4" s="8">
        <v>3084</v>
      </c>
    </row>
    <row r="5" spans="1:13" x14ac:dyDescent="0.3">
      <c r="A5" t="s">
        <v>3</v>
      </c>
      <c r="B5" t="s">
        <v>4</v>
      </c>
      <c r="C5" t="s">
        <v>16</v>
      </c>
      <c r="D5">
        <v>1164</v>
      </c>
      <c r="E5">
        <f t="shared" ref="E5:E7" si="0">D5*100/$M$4</f>
        <v>37.7431906614786</v>
      </c>
      <c r="F5">
        <f t="shared" ref="F5:F19" si="1">ROUND(E5,1)</f>
        <v>37.700000000000003</v>
      </c>
      <c r="K5" s="8"/>
      <c r="L5" s="8" t="s">
        <v>5</v>
      </c>
      <c r="M5" s="8">
        <v>1724</v>
      </c>
    </row>
    <row r="6" spans="1:13" x14ac:dyDescent="0.3">
      <c r="A6" t="s">
        <v>3</v>
      </c>
      <c r="B6" t="s">
        <v>4</v>
      </c>
      <c r="C6" t="s">
        <v>17</v>
      </c>
      <c r="D6">
        <v>304</v>
      </c>
      <c r="E6">
        <f t="shared" si="0"/>
        <v>9.857328145265889</v>
      </c>
      <c r="F6">
        <f t="shared" si="1"/>
        <v>9.9</v>
      </c>
      <c r="K6" s="8" t="s">
        <v>6</v>
      </c>
      <c r="L6" s="8" t="s">
        <v>4</v>
      </c>
      <c r="M6" s="8">
        <v>818</v>
      </c>
    </row>
    <row r="7" spans="1:13" x14ac:dyDescent="0.3">
      <c r="A7" t="s">
        <v>3</v>
      </c>
      <c r="B7" t="s">
        <v>4</v>
      </c>
      <c r="C7" t="s">
        <v>18</v>
      </c>
      <c r="D7">
        <v>262</v>
      </c>
      <c r="E7">
        <f t="shared" si="0"/>
        <v>8.4954604409857328</v>
      </c>
      <c r="F7">
        <f t="shared" si="1"/>
        <v>8.5</v>
      </c>
      <c r="K7" s="8"/>
      <c r="L7" s="8" t="s">
        <v>5</v>
      </c>
      <c r="M7" s="8">
        <v>561</v>
      </c>
    </row>
    <row r="8" spans="1:13" x14ac:dyDescent="0.3">
      <c r="A8" t="s">
        <v>3</v>
      </c>
      <c r="B8" t="s">
        <v>5</v>
      </c>
      <c r="C8" t="s">
        <v>16</v>
      </c>
      <c r="D8">
        <v>1322</v>
      </c>
      <c r="E8">
        <f>D8*100/$M$5</f>
        <v>76.682134570765655</v>
      </c>
      <c r="F8">
        <f t="shared" si="1"/>
        <v>76.7</v>
      </c>
    </row>
    <row r="9" spans="1:13" x14ac:dyDescent="0.3">
      <c r="A9" t="s">
        <v>3</v>
      </c>
      <c r="B9" t="s">
        <v>5</v>
      </c>
      <c r="C9" t="s">
        <v>15</v>
      </c>
      <c r="D9">
        <v>58</v>
      </c>
      <c r="E9">
        <f t="shared" ref="E9:E11" si="2">D9*100/$M$5</f>
        <v>3.3642691415313224</v>
      </c>
      <c r="F9">
        <f t="shared" si="1"/>
        <v>3.4</v>
      </c>
    </row>
    <row r="10" spans="1:13" x14ac:dyDescent="0.3">
      <c r="A10" t="s">
        <v>3</v>
      </c>
      <c r="B10" t="s">
        <v>5</v>
      </c>
      <c r="C10" t="s">
        <v>17</v>
      </c>
      <c r="D10">
        <v>148</v>
      </c>
      <c r="E10">
        <f t="shared" si="2"/>
        <v>8.5846867749419946</v>
      </c>
      <c r="F10">
        <f t="shared" si="1"/>
        <v>8.6</v>
      </c>
    </row>
    <row r="11" spans="1:13" x14ac:dyDescent="0.3">
      <c r="A11" t="s">
        <v>3</v>
      </c>
      <c r="B11" t="s">
        <v>5</v>
      </c>
      <c r="C11" t="s">
        <v>18</v>
      </c>
      <c r="D11">
        <v>3</v>
      </c>
      <c r="E11">
        <f t="shared" si="2"/>
        <v>0.1740139211136891</v>
      </c>
      <c r="F11">
        <f t="shared" si="1"/>
        <v>0.2</v>
      </c>
    </row>
    <row r="12" spans="1:13" x14ac:dyDescent="0.3">
      <c r="A12" t="s">
        <v>6</v>
      </c>
      <c r="B12" t="s">
        <v>4</v>
      </c>
      <c r="C12" t="s">
        <v>15</v>
      </c>
      <c r="D12">
        <v>59</v>
      </c>
      <c r="E12">
        <f>D12*100/$M$6</f>
        <v>7.2127139364303181</v>
      </c>
      <c r="F12">
        <f t="shared" si="1"/>
        <v>7.2</v>
      </c>
    </row>
    <row r="13" spans="1:13" x14ac:dyDescent="0.3">
      <c r="A13" t="s">
        <v>6</v>
      </c>
      <c r="B13" t="s">
        <v>4</v>
      </c>
      <c r="C13" t="s">
        <v>16</v>
      </c>
      <c r="D13">
        <v>409</v>
      </c>
      <c r="E13">
        <f t="shared" ref="E13:E15" si="3">D13*100/$M$6</f>
        <v>50</v>
      </c>
      <c r="F13">
        <f t="shared" si="1"/>
        <v>50</v>
      </c>
    </row>
    <row r="14" spans="1:13" x14ac:dyDescent="0.3">
      <c r="A14" t="s">
        <v>6</v>
      </c>
      <c r="B14" t="s">
        <v>4</v>
      </c>
      <c r="C14" t="s">
        <v>17</v>
      </c>
      <c r="D14">
        <v>97</v>
      </c>
      <c r="E14">
        <f t="shared" si="3"/>
        <v>11.858190709046454</v>
      </c>
      <c r="F14">
        <f t="shared" si="1"/>
        <v>11.9</v>
      </c>
    </row>
    <row r="15" spans="1:13" x14ac:dyDescent="0.3">
      <c r="A15" t="s">
        <v>6</v>
      </c>
      <c r="B15" t="s">
        <v>4</v>
      </c>
      <c r="C15" t="s">
        <v>18</v>
      </c>
      <c r="D15">
        <v>37</v>
      </c>
      <c r="E15">
        <f t="shared" si="3"/>
        <v>4.5232273838630803</v>
      </c>
      <c r="F15">
        <f t="shared" si="1"/>
        <v>4.5</v>
      </c>
    </row>
    <row r="16" spans="1:13" x14ac:dyDescent="0.3">
      <c r="A16" t="s">
        <v>6</v>
      </c>
      <c r="B16" t="s">
        <v>5</v>
      </c>
      <c r="C16" t="s">
        <v>16</v>
      </c>
      <c r="D16">
        <v>452</v>
      </c>
      <c r="E16">
        <f>D16*100/$M$7</f>
        <v>80.570409982174695</v>
      </c>
      <c r="F16">
        <f t="shared" si="1"/>
        <v>80.599999999999994</v>
      </c>
    </row>
    <row r="17" spans="1:6" x14ac:dyDescent="0.3">
      <c r="A17" t="s">
        <v>6</v>
      </c>
      <c r="B17" t="s">
        <v>5</v>
      </c>
      <c r="C17" t="s">
        <v>15</v>
      </c>
      <c r="D17">
        <v>19</v>
      </c>
      <c r="E17">
        <f t="shared" ref="E17:E19" si="4">D17*100/$M$7</f>
        <v>3.3868092691622103</v>
      </c>
      <c r="F17">
        <f t="shared" si="1"/>
        <v>3.4</v>
      </c>
    </row>
    <row r="18" spans="1:6" x14ac:dyDescent="0.3">
      <c r="A18" t="s">
        <v>6</v>
      </c>
      <c r="B18" t="s">
        <v>5</v>
      </c>
      <c r="C18" t="s">
        <v>17</v>
      </c>
      <c r="D18">
        <v>42</v>
      </c>
      <c r="E18">
        <f t="shared" si="4"/>
        <v>7.4866310160427805</v>
      </c>
      <c r="F18">
        <f t="shared" si="1"/>
        <v>7.5</v>
      </c>
    </row>
    <row r="19" spans="1:6" x14ac:dyDescent="0.3">
      <c r="A19" t="s">
        <v>6</v>
      </c>
      <c r="B19" t="s">
        <v>5</v>
      </c>
      <c r="C19" t="s">
        <v>18</v>
      </c>
      <c r="D19">
        <v>4</v>
      </c>
      <c r="E19">
        <f t="shared" si="4"/>
        <v>0.71301247771836007</v>
      </c>
      <c r="F19">
        <f t="shared" si="1"/>
        <v>0.7</v>
      </c>
    </row>
    <row r="22" spans="1:6" x14ac:dyDescent="0.3">
      <c r="A22" s="1" t="s">
        <v>25</v>
      </c>
      <c r="B22" s="1" t="s">
        <v>9</v>
      </c>
    </row>
    <row r="23" spans="1:6" x14ac:dyDescent="0.3">
      <c r="A23" s="1" t="s">
        <v>7</v>
      </c>
      <c r="B23" t="s">
        <v>18</v>
      </c>
      <c r="C23" t="s">
        <v>15</v>
      </c>
      <c r="D23" t="s">
        <v>17</v>
      </c>
      <c r="E23" t="s">
        <v>16</v>
      </c>
      <c r="F23" t="s">
        <v>8</v>
      </c>
    </row>
    <row r="24" spans="1:6" x14ac:dyDescent="0.3">
      <c r="A24" s="2" t="s">
        <v>3</v>
      </c>
      <c r="B24">
        <v>8.6999999999999993</v>
      </c>
      <c r="C24">
        <v>11.8</v>
      </c>
      <c r="D24">
        <v>18.5</v>
      </c>
      <c r="E24">
        <v>114.4</v>
      </c>
      <c r="F24">
        <v>153.4</v>
      </c>
    </row>
    <row r="25" spans="1:6" x14ac:dyDescent="0.3">
      <c r="A25" s="4" t="s">
        <v>4</v>
      </c>
      <c r="B25">
        <v>8.5</v>
      </c>
      <c r="C25">
        <v>8.4</v>
      </c>
      <c r="D25">
        <v>9.9</v>
      </c>
      <c r="E25">
        <v>37.700000000000003</v>
      </c>
      <c r="F25">
        <v>64.5</v>
      </c>
    </row>
    <row r="26" spans="1:6" x14ac:dyDescent="0.3">
      <c r="A26" s="4" t="s">
        <v>5</v>
      </c>
      <c r="B26">
        <v>0.2</v>
      </c>
      <c r="C26">
        <v>3.4</v>
      </c>
      <c r="D26">
        <v>8.6</v>
      </c>
      <c r="E26">
        <v>76.7</v>
      </c>
      <c r="F26">
        <v>88.9</v>
      </c>
    </row>
    <row r="27" spans="1:6" x14ac:dyDescent="0.3">
      <c r="A27" s="2" t="s">
        <v>6</v>
      </c>
      <c r="B27">
        <v>5.2</v>
      </c>
      <c r="C27">
        <v>10.6</v>
      </c>
      <c r="D27">
        <v>19.399999999999999</v>
      </c>
      <c r="E27">
        <v>130.6</v>
      </c>
      <c r="F27">
        <v>165.79999999999998</v>
      </c>
    </row>
    <row r="28" spans="1:6" x14ac:dyDescent="0.3">
      <c r="A28" s="4" t="s">
        <v>4</v>
      </c>
      <c r="B28">
        <v>4.5</v>
      </c>
      <c r="C28">
        <v>7.2</v>
      </c>
      <c r="D28">
        <v>11.9</v>
      </c>
      <c r="E28">
        <v>50</v>
      </c>
      <c r="F28">
        <v>73.599999999999994</v>
      </c>
    </row>
    <row r="29" spans="1:6" x14ac:dyDescent="0.3">
      <c r="A29" s="4" t="s">
        <v>5</v>
      </c>
      <c r="B29">
        <v>0.7</v>
      </c>
      <c r="C29">
        <v>3.4</v>
      </c>
      <c r="D29">
        <v>7.5</v>
      </c>
      <c r="E29">
        <v>80.599999999999994</v>
      </c>
      <c r="F29">
        <v>92.199999999999989</v>
      </c>
    </row>
    <row r="30" spans="1:6" x14ac:dyDescent="0.3">
      <c r="A30" s="2" t="s">
        <v>8</v>
      </c>
      <c r="B30">
        <v>13.899999999999999</v>
      </c>
      <c r="C30">
        <v>22.4</v>
      </c>
      <c r="D30">
        <v>37.9</v>
      </c>
      <c r="E30">
        <v>245</v>
      </c>
      <c r="F30">
        <v>319.2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BBA-5B16-4040-9750-672DC212B0B8}">
  <dimension ref="A1:K14"/>
  <sheetViews>
    <sheetView workbookViewId="0">
      <selection activeCell="I3" sqref="I3:K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22.5546875" bestFit="1" customWidth="1"/>
    <col min="4" max="5" width="12" bestFit="1" customWidth="1"/>
    <col min="6" max="6" width="10.77734375" bestFit="1" customWidth="1"/>
    <col min="10" max="10" width="13.88671875" bestFit="1" customWidth="1"/>
    <col min="11" max="11" width="10.44140625" bestFit="1" customWidth="1"/>
  </cols>
  <sheetData>
    <row r="1" spans="1:11" x14ac:dyDescent="0.3">
      <c r="C1" s="3" t="s">
        <v>26</v>
      </c>
    </row>
    <row r="3" spans="1:11" x14ac:dyDescent="0.3">
      <c r="A3" s="6" t="s">
        <v>27</v>
      </c>
      <c r="B3" s="6" t="s">
        <v>21</v>
      </c>
      <c r="C3" s="6" t="s">
        <v>12</v>
      </c>
      <c r="D3" s="6" t="s">
        <v>13</v>
      </c>
      <c r="I3" s="8" t="s">
        <v>0</v>
      </c>
      <c r="J3" s="8" t="s">
        <v>1</v>
      </c>
      <c r="K3" s="8" t="s">
        <v>2</v>
      </c>
    </row>
    <row r="4" spans="1:11" x14ac:dyDescent="0.3">
      <c r="A4" t="s">
        <v>3</v>
      </c>
      <c r="B4" t="s">
        <v>4</v>
      </c>
      <c r="C4">
        <v>1406</v>
      </c>
      <c r="D4">
        <f>C4*100/K4</f>
        <v>45.590142671854736</v>
      </c>
      <c r="I4" s="8" t="s">
        <v>3</v>
      </c>
      <c r="J4" s="8" t="s">
        <v>4</v>
      </c>
      <c r="K4" s="8">
        <v>3084</v>
      </c>
    </row>
    <row r="5" spans="1:11" x14ac:dyDescent="0.3">
      <c r="A5" t="s">
        <v>3</v>
      </c>
      <c r="B5" t="s">
        <v>28</v>
      </c>
      <c r="C5">
        <v>1428</v>
      </c>
      <c r="D5">
        <f>C5*100/K5</f>
        <v>82.830626450116014</v>
      </c>
      <c r="I5" s="8"/>
      <c r="J5" s="8" t="s">
        <v>5</v>
      </c>
      <c r="K5" s="8">
        <v>1724</v>
      </c>
    </row>
    <row r="6" spans="1:11" x14ac:dyDescent="0.3">
      <c r="A6" t="s">
        <v>6</v>
      </c>
      <c r="B6" t="s">
        <v>4</v>
      </c>
      <c r="C6">
        <v>435</v>
      </c>
      <c r="D6">
        <f>C6*100/K6</f>
        <v>53.178484107579465</v>
      </c>
      <c r="I6" s="8" t="s">
        <v>6</v>
      </c>
      <c r="J6" s="8" t="s">
        <v>4</v>
      </c>
      <c r="K6" s="8">
        <v>818</v>
      </c>
    </row>
    <row r="7" spans="1:11" x14ac:dyDescent="0.3">
      <c r="A7" t="s">
        <v>6</v>
      </c>
      <c r="B7" t="s">
        <v>28</v>
      </c>
      <c r="C7">
        <v>478</v>
      </c>
      <c r="D7">
        <f>C7*100/K7</f>
        <v>85.204991087344027</v>
      </c>
      <c r="I7" s="8"/>
      <c r="J7" s="8" t="s">
        <v>5</v>
      </c>
      <c r="K7" s="8">
        <v>561</v>
      </c>
    </row>
    <row r="10" spans="1:11" x14ac:dyDescent="0.3">
      <c r="A10" s="1" t="s">
        <v>14</v>
      </c>
      <c r="B10" s="1" t="s">
        <v>9</v>
      </c>
    </row>
    <row r="11" spans="1:11" x14ac:dyDescent="0.3">
      <c r="A11" s="1" t="s">
        <v>7</v>
      </c>
      <c r="B11" t="s">
        <v>4</v>
      </c>
      <c r="C11" t="s">
        <v>28</v>
      </c>
      <c r="D11" t="s">
        <v>8</v>
      </c>
    </row>
    <row r="12" spans="1:11" x14ac:dyDescent="0.3">
      <c r="A12" s="2" t="s">
        <v>3</v>
      </c>
      <c r="B12">
        <v>45.590142671854736</v>
      </c>
      <c r="C12">
        <v>82.830626450116014</v>
      </c>
      <c r="D12">
        <v>128.42076912197075</v>
      </c>
    </row>
    <row r="13" spans="1:11" x14ac:dyDescent="0.3">
      <c r="A13" s="2" t="s">
        <v>6</v>
      </c>
      <c r="B13">
        <v>53.178484107579465</v>
      </c>
      <c r="C13">
        <v>85.204991087344027</v>
      </c>
      <c r="D13">
        <v>138.38347519492351</v>
      </c>
    </row>
    <row r="14" spans="1:11" x14ac:dyDescent="0.3">
      <c r="A14" s="2" t="s">
        <v>8</v>
      </c>
      <c r="B14">
        <v>98.7686267794342</v>
      </c>
      <c r="C14">
        <v>168.03561753746004</v>
      </c>
      <c r="D14">
        <v>266.80424431689426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DD9E-5824-4A0D-9B3D-ADA6AAA78CE8}">
  <dimension ref="A2:M24"/>
  <sheetViews>
    <sheetView workbookViewId="0">
      <selection activeCell="K4" sqref="K4:M8"/>
    </sheetView>
  </sheetViews>
  <sheetFormatPr defaultRowHeight="14.4" x14ac:dyDescent="0.3"/>
  <cols>
    <col min="1" max="1" width="17.77734375" bestFit="1" customWidth="1"/>
    <col min="2" max="2" width="15.5546875" bestFit="1" customWidth="1"/>
    <col min="3" max="3" width="6" bestFit="1" customWidth="1"/>
    <col min="4" max="4" width="10.77734375" bestFit="1" customWidth="1"/>
    <col min="5" max="5" width="11.6640625" bestFit="1" customWidth="1"/>
    <col min="6" max="6" width="6" bestFit="1" customWidth="1"/>
    <col min="7" max="7" width="14.44140625" bestFit="1" customWidth="1"/>
    <col min="8" max="8" width="10.77734375" bestFit="1" customWidth="1"/>
    <col min="12" max="12" width="13.88671875" bestFit="1" customWidth="1"/>
    <col min="13" max="13" width="10.44140625" bestFit="1" customWidth="1"/>
  </cols>
  <sheetData>
    <row r="2" spans="1:13" x14ac:dyDescent="0.3">
      <c r="C2" s="3" t="s">
        <v>30</v>
      </c>
    </row>
    <row r="4" spans="1:13" x14ac:dyDescent="0.3">
      <c r="A4" s="6" t="s">
        <v>27</v>
      </c>
      <c r="B4" s="6" t="s">
        <v>21</v>
      </c>
      <c r="C4" s="6" t="s">
        <v>31</v>
      </c>
      <c r="D4" s="6" t="s">
        <v>23</v>
      </c>
      <c r="E4" s="6" t="s">
        <v>13</v>
      </c>
      <c r="F4" s="6" t="s">
        <v>24</v>
      </c>
      <c r="G4" s="6"/>
      <c r="K4" s="8" t="s">
        <v>0</v>
      </c>
      <c r="L4" s="8" t="s">
        <v>1</v>
      </c>
      <c r="M4" s="8" t="s">
        <v>2</v>
      </c>
    </row>
    <row r="5" spans="1:13" x14ac:dyDescent="0.3">
      <c r="A5" t="s">
        <v>3</v>
      </c>
      <c r="B5" t="s">
        <v>4</v>
      </c>
      <c r="C5" t="s">
        <v>32</v>
      </c>
      <c r="D5">
        <v>1480</v>
      </c>
      <c r="E5">
        <f>D5*100/$M$5</f>
        <v>47.989623865110246</v>
      </c>
      <c r="F5">
        <f>ROUND(E5,1)</f>
        <v>48</v>
      </c>
      <c r="K5" s="8" t="s">
        <v>3</v>
      </c>
      <c r="L5" s="8" t="s">
        <v>4</v>
      </c>
      <c r="M5" s="8">
        <v>3084</v>
      </c>
    </row>
    <row r="6" spans="1:13" x14ac:dyDescent="0.3">
      <c r="A6" t="s">
        <v>3</v>
      </c>
      <c r="B6" t="s">
        <v>4</v>
      </c>
      <c r="C6" t="s">
        <v>33</v>
      </c>
      <c r="D6">
        <v>1604</v>
      </c>
      <c r="E6">
        <f>D6*100/$M$5</f>
        <v>52.010376134889754</v>
      </c>
      <c r="F6">
        <f t="shared" ref="F6:F12" si="0">ROUND(E6,1)</f>
        <v>52</v>
      </c>
      <c r="K6" s="8"/>
      <c r="L6" s="8" t="s">
        <v>5</v>
      </c>
      <c r="M6" s="8">
        <v>1724</v>
      </c>
    </row>
    <row r="7" spans="1:13" x14ac:dyDescent="0.3">
      <c r="A7" t="s">
        <v>3</v>
      </c>
      <c r="B7" t="s">
        <v>28</v>
      </c>
      <c r="C7" t="s">
        <v>33</v>
      </c>
      <c r="D7">
        <v>1305</v>
      </c>
      <c r="E7">
        <f>D7*100/$M$6</f>
        <v>75.696055684454763</v>
      </c>
      <c r="F7">
        <f t="shared" si="0"/>
        <v>75.7</v>
      </c>
      <c r="K7" s="8" t="s">
        <v>6</v>
      </c>
      <c r="L7" s="8" t="s">
        <v>4</v>
      </c>
      <c r="M7" s="8">
        <v>818</v>
      </c>
    </row>
    <row r="8" spans="1:13" x14ac:dyDescent="0.3">
      <c r="A8" t="s">
        <v>3</v>
      </c>
      <c r="B8" t="s">
        <v>28</v>
      </c>
      <c r="C8" t="s">
        <v>32</v>
      </c>
      <c r="D8">
        <v>419</v>
      </c>
      <c r="E8">
        <f>D8*100/$M$6</f>
        <v>24.303944315545245</v>
      </c>
      <c r="F8">
        <f t="shared" si="0"/>
        <v>24.3</v>
      </c>
      <c r="K8" s="8"/>
      <c r="L8" s="8" t="s">
        <v>5</v>
      </c>
      <c r="M8" s="8">
        <v>561</v>
      </c>
    </row>
    <row r="9" spans="1:13" x14ac:dyDescent="0.3">
      <c r="A9" t="s">
        <v>6</v>
      </c>
      <c r="B9" t="s">
        <v>4</v>
      </c>
      <c r="C9" t="s">
        <v>32</v>
      </c>
      <c r="D9">
        <v>401</v>
      </c>
      <c r="E9">
        <f>D9*100/$M$7</f>
        <v>49.022004889975548</v>
      </c>
      <c r="F9">
        <f t="shared" si="0"/>
        <v>49</v>
      </c>
    </row>
    <row r="10" spans="1:13" x14ac:dyDescent="0.3">
      <c r="A10" t="s">
        <v>6</v>
      </c>
      <c r="B10" t="s">
        <v>4</v>
      </c>
      <c r="C10" t="s">
        <v>33</v>
      </c>
      <c r="D10">
        <v>417</v>
      </c>
      <c r="E10">
        <f>D10*100/$M$7</f>
        <v>50.977995110024452</v>
      </c>
      <c r="F10">
        <f t="shared" si="0"/>
        <v>51</v>
      </c>
    </row>
    <row r="11" spans="1:13" x14ac:dyDescent="0.3">
      <c r="A11" t="s">
        <v>6</v>
      </c>
      <c r="B11" t="s">
        <v>28</v>
      </c>
      <c r="C11" t="s">
        <v>32</v>
      </c>
      <c r="D11">
        <v>167</v>
      </c>
      <c r="E11">
        <f>D11*100/$M$8</f>
        <v>29.768270944741534</v>
      </c>
      <c r="F11">
        <f t="shared" si="0"/>
        <v>29.8</v>
      </c>
    </row>
    <row r="12" spans="1:13" x14ac:dyDescent="0.3">
      <c r="A12" t="s">
        <v>6</v>
      </c>
      <c r="B12" t="s">
        <v>28</v>
      </c>
      <c r="C12" t="s">
        <v>33</v>
      </c>
      <c r="D12">
        <v>394</v>
      </c>
      <c r="E12">
        <f>D12*100/$M$8</f>
        <v>70.231729055258469</v>
      </c>
      <c r="F12">
        <f t="shared" si="0"/>
        <v>70.2</v>
      </c>
    </row>
    <row r="16" spans="1:13" x14ac:dyDescent="0.3">
      <c r="A16" s="1" t="s">
        <v>25</v>
      </c>
      <c r="B16" s="1" t="s">
        <v>9</v>
      </c>
    </row>
    <row r="17" spans="1:4" x14ac:dyDescent="0.3">
      <c r="A17" s="1" t="s">
        <v>7</v>
      </c>
      <c r="B17" t="s">
        <v>32</v>
      </c>
      <c r="C17" t="s">
        <v>33</v>
      </c>
      <c r="D17" t="s">
        <v>8</v>
      </c>
    </row>
    <row r="18" spans="1:4" x14ac:dyDescent="0.3">
      <c r="A18" s="2" t="s">
        <v>3</v>
      </c>
      <c r="B18">
        <v>72.3</v>
      </c>
      <c r="C18">
        <v>127.7</v>
      </c>
      <c r="D18">
        <v>200</v>
      </c>
    </row>
    <row r="19" spans="1:4" x14ac:dyDescent="0.3">
      <c r="A19" s="4" t="s">
        <v>4</v>
      </c>
      <c r="B19">
        <v>48</v>
      </c>
      <c r="C19">
        <v>52</v>
      </c>
      <c r="D19">
        <v>100</v>
      </c>
    </row>
    <row r="20" spans="1:4" x14ac:dyDescent="0.3">
      <c r="A20" s="4" t="s">
        <v>28</v>
      </c>
      <c r="B20">
        <v>24.3</v>
      </c>
      <c r="C20">
        <v>75.7</v>
      </c>
      <c r="D20">
        <v>100</v>
      </c>
    </row>
    <row r="21" spans="1:4" x14ac:dyDescent="0.3">
      <c r="A21" s="2" t="s">
        <v>6</v>
      </c>
      <c r="B21">
        <v>78.8</v>
      </c>
      <c r="C21">
        <v>121.2</v>
      </c>
      <c r="D21">
        <v>200</v>
      </c>
    </row>
    <row r="22" spans="1:4" x14ac:dyDescent="0.3">
      <c r="A22" s="4" t="s">
        <v>4</v>
      </c>
      <c r="B22">
        <v>49</v>
      </c>
      <c r="C22">
        <v>51</v>
      </c>
      <c r="D22">
        <v>100</v>
      </c>
    </row>
    <row r="23" spans="1:4" x14ac:dyDescent="0.3">
      <c r="A23" s="4" t="s">
        <v>28</v>
      </c>
      <c r="B23">
        <v>29.8</v>
      </c>
      <c r="C23">
        <v>70.2</v>
      </c>
      <c r="D23">
        <v>100</v>
      </c>
    </row>
    <row r="24" spans="1:4" x14ac:dyDescent="0.3">
      <c r="A24" s="2" t="s">
        <v>8</v>
      </c>
      <c r="B24">
        <v>151.1</v>
      </c>
      <c r="C24">
        <v>248.89999999999998</v>
      </c>
      <c r="D24">
        <v>400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29F3-873A-419A-AB9D-2D5AAAA6829A}">
  <dimension ref="A1:L14"/>
  <sheetViews>
    <sheetView workbookViewId="0">
      <selection activeCell="D21" sqref="D21"/>
    </sheetView>
  </sheetViews>
  <sheetFormatPr defaultRowHeight="14.4" x14ac:dyDescent="0.3"/>
  <cols>
    <col min="1" max="1" width="17.77734375" bestFit="1" customWidth="1"/>
    <col min="2" max="2" width="15.5546875" bestFit="1" customWidth="1"/>
    <col min="3" max="3" width="13.77734375" bestFit="1" customWidth="1"/>
    <col min="4" max="4" width="10.77734375" bestFit="1" customWidth="1"/>
    <col min="5" max="5" width="10.6640625" bestFit="1" customWidth="1"/>
    <col min="12" max="12" width="10.44140625" bestFit="1" customWidth="1"/>
  </cols>
  <sheetData>
    <row r="1" spans="1:12" x14ac:dyDescent="0.3">
      <c r="C1" s="3" t="s">
        <v>34</v>
      </c>
    </row>
    <row r="3" spans="1:12" x14ac:dyDescent="0.3">
      <c r="A3" s="6" t="s">
        <v>27</v>
      </c>
      <c r="B3" s="6" t="s">
        <v>21</v>
      </c>
      <c r="C3" s="6" t="s">
        <v>35</v>
      </c>
      <c r="D3" s="6" t="s">
        <v>13</v>
      </c>
      <c r="E3" s="6" t="s">
        <v>24</v>
      </c>
      <c r="J3" s="8" t="s">
        <v>0</v>
      </c>
      <c r="K3" s="8" t="s">
        <v>1</v>
      </c>
      <c r="L3" s="8" t="s">
        <v>2</v>
      </c>
    </row>
    <row r="4" spans="1:12" x14ac:dyDescent="0.3">
      <c r="A4" t="s">
        <v>3</v>
      </c>
      <c r="B4" t="s">
        <v>4</v>
      </c>
      <c r="C4">
        <v>1707</v>
      </c>
      <c r="D4">
        <f>C4*100/L4</f>
        <v>55.350194552529182</v>
      </c>
      <c r="E4">
        <f>ROUND(D4,1)</f>
        <v>55.4</v>
      </c>
      <c r="J4" s="8" t="s">
        <v>3</v>
      </c>
      <c r="K4" s="8" t="s">
        <v>4</v>
      </c>
      <c r="L4" s="8">
        <v>3084</v>
      </c>
    </row>
    <row r="5" spans="1:12" x14ac:dyDescent="0.3">
      <c r="A5" t="s">
        <v>3</v>
      </c>
      <c r="B5" t="s">
        <v>28</v>
      </c>
      <c r="C5">
        <v>1193</v>
      </c>
      <c r="D5">
        <f>C5*100/L5</f>
        <v>69.199535962877036</v>
      </c>
      <c r="E5">
        <f t="shared" ref="E5:E7" si="0">ROUND(D5,1)</f>
        <v>69.2</v>
      </c>
      <c r="J5" s="8"/>
      <c r="K5" s="8" t="s">
        <v>5</v>
      </c>
      <c r="L5" s="8">
        <v>1724</v>
      </c>
    </row>
    <row r="6" spans="1:12" x14ac:dyDescent="0.3">
      <c r="A6" t="s">
        <v>6</v>
      </c>
      <c r="B6" t="s">
        <v>4</v>
      </c>
      <c r="C6">
        <v>459</v>
      </c>
      <c r="D6">
        <f>C6*100/L6</f>
        <v>56.112469437652813</v>
      </c>
      <c r="E6">
        <f t="shared" si="0"/>
        <v>56.1</v>
      </c>
      <c r="J6" s="8" t="s">
        <v>6</v>
      </c>
      <c r="K6" s="8" t="s">
        <v>4</v>
      </c>
      <c r="L6" s="8">
        <v>818</v>
      </c>
    </row>
    <row r="7" spans="1:12" x14ac:dyDescent="0.3">
      <c r="A7" t="s">
        <v>6</v>
      </c>
      <c r="B7" t="s">
        <v>28</v>
      </c>
      <c r="C7">
        <v>403</v>
      </c>
      <c r="D7">
        <f>C7*100/L7</f>
        <v>71.836007130124784</v>
      </c>
      <c r="E7">
        <f t="shared" si="0"/>
        <v>71.8</v>
      </c>
      <c r="J7" s="8"/>
      <c r="K7" s="8" t="s">
        <v>5</v>
      </c>
      <c r="L7" s="8">
        <v>561</v>
      </c>
    </row>
    <row r="10" spans="1:12" x14ac:dyDescent="0.3">
      <c r="A10" s="1" t="s">
        <v>25</v>
      </c>
      <c r="B10" s="1" t="s">
        <v>9</v>
      </c>
    </row>
    <row r="11" spans="1:12" x14ac:dyDescent="0.3">
      <c r="A11" s="1" t="s">
        <v>7</v>
      </c>
      <c r="B11" t="s">
        <v>4</v>
      </c>
      <c r="C11" t="s">
        <v>28</v>
      </c>
      <c r="D11" t="s">
        <v>8</v>
      </c>
    </row>
    <row r="12" spans="1:12" x14ac:dyDescent="0.3">
      <c r="A12" s="2" t="s">
        <v>3</v>
      </c>
      <c r="B12">
        <v>55.4</v>
      </c>
      <c r="C12">
        <v>69.2</v>
      </c>
      <c r="D12">
        <v>124.6</v>
      </c>
    </row>
    <row r="13" spans="1:12" x14ac:dyDescent="0.3">
      <c r="A13" s="2" t="s">
        <v>6</v>
      </c>
      <c r="B13">
        <v>56.1</v>
      </c>
      <c r="C13">
        <v>71.8</v>
      </c>
      <c r="D13">
        <v>127.9</v>
      </c>
    </row>
    <row r="14" spans="1:12" x14ac:dyDescent="0.3">
      <c r="A14" s="2" t="s">
        <v>8</v>
      </c>
      <c r="B14">
        <v>111.5</v>
      </c>
      <c r="C14">
        <v>141</v>
      </c>
      <c r="D14">
        <v>252.5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FAB6-FF14-435A-B47A-33920ABB6129}">
  <dimension ref="A1:D12"/>
  <sheetViews>
    <sheetView workbookViewId="0">
      <selection activeCell="H23" sqref="H23"/>
    </sheetView>
  </sheetViews>
  <sheetFormatPr defaultRowHeight="14.4" x14ac:dyDescent="0.3"/>
  <cols>
    <col min="1" max="1" width="30.6640625" bestFit="1" customWidth="1"/>
    <col min="2" max="2" width="15.5546875" bestFit="1" customWidth="1"/>
    <col min="3" max="3" width="23.44140625" bestFit="1" customWidth="1"/>
    <col min="4" max="4" width="10.77734375" bestFit="1" customWidth="1"/>
  </cols>
  <sheetData>
    <row r="1" spans="1:4" x14ac:dyDescent="0.3">
      <c r="C1" s="11" t="s">
        <v>44</v>
      </c>
    </row>
    <row r="3" spans="1:4" x14ac:dyDescent="0.3">
      <c r="A3" s="6" t="s">
        <v>20</v>
      </c>
      <c r="B3" s="6" t="s">
        <v>45</v>
      </c>
      <c r="C3" s="6" t="s">
        <v>46</v>
      </c>
    </row>
    <row r="4" spans="1:4" x14ac:dyDescent="0.3">
      <c r="A4" t="s">
        <v>6</v>
      </c>
      <c r="B4" t="s">
        <v>4</v>
      </c>
      <c r="C4">
        <v>14340</v>
      </c>
    </row>
    <row r="5" spans="1:4" x14ac:dyDescent="0.3">
      <c r="A5" t="s">
        <v>6</v>
      </c>
      <c r="B5" t="s">
        <v>28</v>
      </c>
      <c r="C5">
        <v>31375</v>
      </c>
    </row>
    <row r="9" spans="1:4" x14ac:dyDescent="0.3">
      <c r="A9" s="1" t="s">
        <v>47</v>
      </c>
      <c r="B9" s="1" t="s">
        <v>9</v>
      </c>
    </row>
    <row r="10" spans="1:4" x14ac:dyDescent="0.3">
      <c r="A10" s="1" t="s">
        <v>7</v>
      </c>
      <c r="B10" t="s">
        <v>4</v>
      </c>
      <c r="C10" t="s">
        <v>28</v>
      </c>
      <c r="D10" t="s">
        <v>8</v>
      </c>
    </row>
    <row r="11" spans="1:4" x14ac:dyDescent="0.3">
      <c r="A11" s="2" t="s">
        <v>6</v>
      </c>
      <c r="B11" s="10">
        <v>14340</v>
      </c>
      <c r="C11" s="10">
        <v>31375</v>
      </c>
      <c r="D11" s="10">
        <v>45715</v>
      </c>
    </row>
    <row r="12" spans="1:4" x14ac:dyDescent="0.3">
      <c r="A12" s="2" t="s">
        <v>8</v>
      </c>
      <c r="B12" s="10">
        <v>14340</v>
      </c>
      <c r="C12" s="10">
        <v>31375</v>
      </c>
      <c r="D12" s="10">
        <v>45715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Count</vt:lpstr>
      <vt:lpstr>Host Count</vt:lpstr>
      <vt:lpstr>Avg_Response Rate</vt:lpstr>
      <vt:lpstr>Listing Count</vt:lpstr>
      <vt:lpstr>Avg_Response Time</vt:lpstr>
      <vt:lpstr>Average_acceptance_rate	</vt:lpstr>
      <vt:lpstr>Identity Verified</vt:lpstr>
      <vt:lpstr>Instant Booking</vt:lpstr>
      <vt:lpstr>Thessaloniki Comments</vt:lpstr>
      <vt:lpstr>Large Property Types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2022-09-09T11:20:18Z</dcterms:created>
  <dcterms:modified xsi:type="dcterms:W3CDTF">2022-09-11T07:32:38Z</dcterms:modified>
</cp:coreProperties>
</file>