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ocuments\rahul\courses\OnlineBsc-BA-course\"/>
    </mc:Choice>
  </mc:AlternateContent>
  <bookViews>
    <workbookView xWindow="0" yWindow="0" windowWidth="19200" windowHeight="7310" activeTab="5"/>
  </bookViews>
  <sheets>
    <sheet name="Sens 1" sheetId="4" r:id="rId1"/>
    <sheet name="LP1" sheetId="1" r:id="rId2"/>
    <sheet name="LP2" sheetId="2" r:id="rId3"/>
    <sheet name="LP3" sheetId="5" r:id="rId4"/>
    <sheet name="Sens 4" sheetId="8" r:id="rId5"/>
    <sheet name="LP4" sheetId="6" r:id="rId6"/>
    <sheet name="LP5" sheetId="3" r:id="rId7"/>
  </sheets>
  <externalReferences>
    <externalReference r:id="rId8"/>
  </externalReferences>
  <definedNames>
    <definedName name="solver_adj" localSheetId="1" hidden="1">'LP1'!$G$5:$I$5</definedName>
    <definedName name="solver_adj" localSheetId="2" hidden="1">'LP2'!$G$5:$I$5</definedName>
    <definedName name="solver_adj" localSheetId="3" hidden="1">'LP3'!$G$5:$I$5</definedName>
    <definedName name="solver_adj" localSheetId="5" hidden="1">'LP4'!$G$5:$I$5</definedName>
    <definedName name="solver_adj" localSheetId="6" hidden="1">'LP5'!$G$5:$I$5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1" hidden="1">'LP1'!$H$11:$H$15</definedName>
    <definedName name="solver_lhs1" localSheetId="2" hidden="1">'LP2'!$H$11:$H$15</definedName>
    <definedName name="solver_lhs1" localSheetId="3" hidden="1">'LP3'!$H$11:$H$15</definedName>
    <definedName name="solver_lhs1" localSheetId="5" hidden="1">'LP4'!$H$11:$H$15</definedName>
    <definedName name="solver_lhs1" localSheetId="6" hidden="1">'LP5'!$H$11:$H$15</definedName>
    <definedName name="solver_lhs2" localSheetId="1" hidden="1">'LP1'!$H$9</definedName>
    <definedName name="solver_lhs2" localSheetId="2" hidden="1">'LP2'!$H$9</definedName>
    <definedName name="solver_lhs2" localSheetId="3" hidden="1">'LP3'!$H$9</definedName>
    <definedName name="solver_lhs2" localSheetId="5" hidden="1">'LP4'!$H$9</definedName>
    <definedName name="solver_lhs2" localSheetId="6" hidden="1">'LP5'!$H$9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1" hidden="1">'LP1'!$J$7</definedName>
    <definedName name="solver_opt" localSheetId="2" hidden="1">'LP2'!$J$7</definedName>
    <definedName name="solver_opt" localSheetId="3" hidden="1">'LP3'!$J$7</definedName>
    <definedName name="solver_opt" localSheetId="5" hidden="1">'LP4'!$J$7</definedName>
    <definedName name="solver_opt" localSheetId="6" hidden="1">'LP5'!$J$7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2" localSheetId="5" hidden="1">2</definedName>
    <definedName name="solver_rel2" localSheetId="6" hidden="1">2</definedName>
    <definedName name="solver_rhs1" localSheetId="1" hidden="1">'LP1'!$J$11:$J$15</definedName>
    <definedName name="solver_rhs1" localSheetId="2" hidden="1">'LP2'!$J$11:$J$15</definedName>
    <definedName name="solver_rhs1" localSheetId="3" hidden="1">'LP3'!$J$11:$J$15</definedName>
    <definedName name="solver_rhs1" localSheetId="5" hidden="1">'LP4'!$J$11:$J$15</definedName>
    <definedName name="solver_rhs1" localSheetId="6" hidden="1">'LP5'!$J$11:$J$15</definedName>
    <definedName name="solver_rhs2" localSheetId="1" hidden="1">'LP1'!$J$9</definedName>
    <definedName name="solver_rhs2" localSheetId="2" hidden="1">'LP2'!$J$9</definedName>
    <definedName name="solver_rhs2" localSheetId="3" hidden="1">'LP3'!$J$9</definedName>
    <definedName name="solver_rhs2" localSheetId="5" hidden="1">'LP4'!$J$9</definedName>
    <definedName name="solver_rhs2" localSheetId="6" hidden="1">'LP5'!$J$9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C12" i="6"/>
  <c r="D13" i="1"/>
  <c r="C13" i="1"/>
  <c r="K17" i="8" l="1"/>
  <c r="H9" i="6"/>
  <c r="J15" i="6"/>
  <c r="H15" i="6"/>
  <c r="J14" i="6"/>
  <c r="H14" i="6"/>
  <c r="H13" i="6"/>
  <c r="H12" i="6"/>
  <c r="H11" i="6"/>
  <c r="D9" i="6"/>
  <c r="C9" i="6"/>
  <c r="B9" i="6"/>
  <c r="D8" i="6"/>
  <c r="C8" i="6"/>
  <c r="B8" i="6"/>
  <c r="J7" i="6"/>
  <c r="D7" i="6"/>
  <c r="C7" i="6"/>
  <c r="J13" i="6" s="1"/>
  <c r="B7" i="6"/>
  <c r="D6" i="6"/>
  <c r="C6" i="6"/>
  <c r="J12" i="6" s="1"/>
  <c r="B6" i="6"/>
  <c r="D5" i="6"/>
  <c r="C5" i="6"/>
  <c r="J11" i="6" s="1"/>
  <c r="B5" i="6"/>
  <c r="D4" i="6"/>
  <c r="C4" i="6"/>
  <c r="B4" i="6"/>
  <c r="C2" i="6"/>
  <c r="H15" i="5" l="1"/>
  <c r="H14" i="5"/>
  <c r="H13" i="5"/>
  <c r="H12" i="5"/>
  <c r="H11" i="5"/>
  <c r="D9" i="5"/>
  <c r="C9" i="5"/>
  <c r="J15" i="5" s="1"/>
  <c r="B9" i="5"/>
  <c r="D8" i="5"/>
  <c r="C8" i="5"/>
  <c r="J14" i="5" s="1"/>
  <c r="B8" i="5"/>
  <c r="J7" i="5"/>
  <c r="D7" i="5"/>
  <c r="J13" i="5" s="1"/>
  <c r="C7" i="5"/>
  <c r="H9" i="5" s="1"/>
  <c r="B7" i="5"/>
  <c r="D6" i="5"/>
  <c r="C6" i="5"/>
  <c r="J12" i="5" s="1"/>
  <c r="B6" i="5"/>
  <c r="D5" i="5"/>
  <c r="J11" i="5" s="1"/>
  <c r="C5" i="5"/>
  <c r="B5" i="5"/>
  <c r="D4" i="5"/>
  <c r="C4" i="5"/>
  <c r="B4" i="5"/>
  <c r="C2" i="5"/>
  <c r="H9" i="3"/>
  <c r="J15" i="3"/>
  <c r="H15" i="3"/>
  <c r="H14" i="3"/>
  <c r="H13" i="3"/>
  <c r="H12" i="3"/>
  <c r="H11" i="3"/>
  <c r="D9" i="3"/>
  <c r="C9" i="3"/>
  <c r="B9" i="3"/>
  <c r="D8" i="3"/>
  <c r="C8" i="3"/>
  <c r="J14" i="3" s="1"/>
  <c r="B8" i="3"/>
  <c r="J7" i="3"/>
  <c r="D7" i="3"/>
  <c r="C7" i="3"/>
  <c r="J13" i="3" s="1"/>
  <c r="B7" i="3"/>
  <c r="D6" i="3"/>
  <c r="C6" i="3"/>
  <c r="B6" i="3"/>
  <c r="D5" i="3"/>
  <c r="C5" i="3"/>
  <c r="J11" i="3" s="1"/>
  <c r="B5" i="3"/>
  <c r="D4" i="3"/>
  <c r="C4" i="3"/>
  <c r="B4" i="3"/>
  <c r="H12" i="1"/>
  <c r="H11" i="1"/>
  <c r="J7" i="1"/>
  <c r="J12" i="3" l="1"/>
  <c r="H11" i="2" l="1"/>
  <c r="J7" i="2"/>
  <c r="H15" i="2"/>
  <c r="H14" i="2"/>
  <c r="H13" i="2"/>
  <c r="H12" i="2"/>
  <c r="D9" i="2"/>
  <c r="C9" i="2"/>
  <c r="J15" i="2" s="1"/>
  <c r="B9" i="2"/>
  <c r="D8" i="2"/>
  <c r="C8" i="2"/>
  <c r="J14" i="2" s="1"/>
  <c r="B8" i="2"/>
  <c r="D7" i="2"/>
  <c r="C7" i="2"/>
  <c r="B7" i="2"/>
  <c r="D6" i="2"/>
  <c r="H9" i="2" s="1"/>
  <c r="C6" i="2"/>
  <c r="B6" i="2"/>
  <c r="D5" i="2"/>
  <c r="C5" i="2"/>
  <c r="J11" i="2" s="1"/>
  <c r="B5" i="2"/>
  <c r="D4" i="2"/>
  <c r="C4" i="2"/>
  <c r="B4" i="2"/>
  <c r="H13" i="1"/>
  <c r="H14" i="1"/>
  <c r="H15" i="1"/>
  <c r="C2" i="1"/>
  <c r="D9" i="1"/>
  <c r="C9" i="1"/>
  <c r="J15" i="1" s="1"/>
  <c r="B9" i="1"/>
  <c r="D8" i="1"/>
  <c r="C8" i="1"/>
  <c r="B8" i="1"/>
  <c r="D7" i="1"/>
  <c r="C7" i="1"/>
  <c r="B7" i="1"/>
  <c r="D6" i="1"/>
  <c r="C6" i="1"/>
  <c r="J12" i="1" s="1"/>
  <c r="B6" i="1"/>
  <c r="D5" i="1"/>
  <c r="C5" i="1"/>
  <c r="B5" i="1"/>
  <c r="D4" i="1"/>
  <c r="C4" i="1"/>
  <c r="B4" i="1"/>
  <c r="H9" i="1" l="1"/>
  <c r="J11" i="1"/>
  <c r="J14" i="1"/>
  <c r="J12" i="2"/>
  <c r="J13" i="1"/>
  <c r="J13" i="2"/>
</calcChain>
</file>

<file path=xl/sharedStrings.xml><?xml version="1.0" encoding="utf-8"?>
<sst xmlns="http://schemas.openxmlformats.org/spreadsheetml/2006/main" count="163" uniqueCount="43">
  <si>
    <t>Sales manager</t>
  </si>
  <si>
    <t>Sales target (INR)</t>
  </si>
  <si>
    <t>inp1 wt</t>
  </si>
  <si>
    <t>inp2 wt</t>
  </si>
  <si>
    <t>out wt</t>
  </si>
  <si>
    <t>Obj</t>
  </si>
  <si>
    <t>Max</t>
  </si>
  <si>
    <t xml:space="preserve"> = </t>
  </si>
  <si>
    <t xml:space="preserve">&lt;= </t>
  </si>
  <si>
    <t>Microsoft Excel 15.0 Sensitivity Report</t>
  </si>
  <si>
    <t>Worksheet: [DEA-two-ip-LP.xlsx]LP1</t>
  </si>
  <si>
    <t>Report Created: 22-01-2022 14:54:44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</si>
  <si>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</si>
  <si>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</si>
  <si>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</si>
  <si>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</si>
  <si>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</si>
  <si>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</si>
  <si>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</si>
  <si>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</si>
  <si>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</si>
  <si>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</si>
  <si>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</si>
  <si>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</si>
  <si>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</si>
  <si>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</si>
  <si>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</si>
  <si>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</si>
  <si>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</si>
  <si>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$G$5</t>
  </si>
  <si>
    <t>$H$5</t>
  </si>
  <si>
    <t>$I$5</t>
  </si>
  <si>
    <t>$H$11</t>
  </si>
  <si>
    <t>$H$12</t>
  </si>
  <si>
    <t>$H$13</t>
  </si>
  <si>
    <t>$H$14</t>
  </si>
  <si>
    <t>$H$15</t>
  </si>
  <si>
    <t>$H$9</t>
  </si>
  <si>
    <t>Ref</t>
  </si>
  <si>
    <t>2 and 5</t>
  </si>
  <si>
    <t>Worksheet: [DEA-two-ip-LP.xlsx]Sheet4</t>
  </si>
  <si>
    <t>Report Created: 22-01-2022 15:21:36</t>
  </si>
  <si>
    <t>2 and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</si>
</sst>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1" applyNumberFormat="1" applyFont="1"/>
    <xf numFmtId="2" fontId="0" fillId="0" borderId="0" xfId="0" applyNumberForma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A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-data"/>
      <sheetName val="Simplest"/>
      <sheetName val="Two-inputs"/>
      <sheetName val="Two-outputs"/>
      <sheetName val="LP formulation 1"/>
      <sheetName val="LP formulation 3"/>
      <sheetName val="LP formulation 4"/>
    </sheetNames>
    <sheetDataSet>
      <sheetData sheetId="0">
        <row r="3">
          <cell r="A3" t="str">
            <v>Sales office</v>
          </cell>
          <cell r="B3" t="str">
            <v>Budget (INR)</v>
          </cell>
          <cell r="C3" t="str">
            <v>Team size</v>
          </cell>
        </row>
        <row r="4">
          <cell r="A4">
            <v>1</v>
          </cell>
          <cell r="B4">
            <v>300000</v>
          </cell>
          <cell r="C4">
            <v>13</v>
          </cell>
        </row>
        <row r="5">
          <cell r="A5">
            <v>2</v>
          </cell>
          <cell r="B5">
            <v>256000</v>
          </cell>
          <cell r="C5">
            <v>9</v>
          </cell>
        </row>
        <row r="6">
          <cell r="A6">
            <v>3</v>
          </cell>
          <cell r="B6">
            <v>500000</v>
          </cell>
          <cell r="C6">
            <v>7</v>
          </cell>
        </row>
        <row r="7">
          <cell r="A7">
            <v>4</v>
          </cell>
          <cell r="B7">
            <v>390000</v>
          </cell>
          <cell r="C7">
            <v>10</v>
          </cell>
        </row>
        <row r="8">
          <cell r="A8">
            <v>5</v>
          </cell>
          <cell r="B8">
            <v>185000</v>
          </cell>
          <cell r="C8">
            <v>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E17" sqref="E17"/>
    </sheetView>
  </sheetViews>
  <sheetFormatPr defaultRowHeight="14.5" x14ac:dyDescent="0.35"/>
  <cols>
    <col min="1" max="1" width="2.1796875" customWidth="1"/>
    <col min="2" max="2" width="6.08984375" bestFit="1" customWidth="1"/>
    <col min="3" max="3" width="7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5" t="s">
        <v>9</v>
      </c>
    </row>
    <row r="2" spans="1:8" x14ac:dyDescent="0.35">
      <c r="A2" s="5" t="s">
        <v>10</v>
      </c>
    </row>
    <row r="3" spans="1:8" x14ac:dyDescent="0.35">
      <c r="A3" s="5" t="s">
        <v>11</v>
      </c>
    </row>
    <row r="6" spans="1:8" ht="15" thickBot="1" x14ac:dyDescent="0.4">
      <c r="A6" t="s">
        <v>12</v>
      </c>
    </row>
    <row r="7" spans="1:8" x14ac:dyDescent="0.35">
      <c r="B7" s="8"/>
      <c r="C7" s="8"/>
      <c r="D7" s="8" t="s">
        <v>15</v>
      </c>
      <c r="E7" s="8" t="s">
        <v>17</v>
      </c>
      <c r="F7" s="8" t="s">
        <v>19</v>
      </c>
      <c r="G7" s="8" t="s">
        <v>21</v>
      </c>
      <c r="H7" s="8" t="s">
        <v>21</v>
      </c>
    </row>
    <row r="8" spans="1:8" ht="15" thickBot="1" x14ac:dyDescent="0.4">
      <c r="B8" s="9" t="s">
        <v>13</v>
      </c>
      <c r="C8" s="9" t="s">
        <v>14</v>
      </c>
      <c r="D8" s="9" t="s">
        <v>16</v>
      </c>
      <c r="E8" s="9" t="s">
        <v>18</v>
      </c>
      <c r="F8" s="9" t="s">
        <v>20</v>
      </c>
      <c r="G8" s="9" t="s">
        <v>22</v>
      </c>
      <c r="H8" s="9" t="s">
        <v>23</v>
      </c>
    </row>
    <row r="9" spans="1:8" x14ac:dyDescent="0.35">
      <c r="B9" s="6" t="s">
        <v>29</v>
      </c>
      <c r="C9" s="6" t="s">
        <v>2</v>
      </c>
      <c r="D9" s="6">
        <v>2.0635575732562941E-6</v>
      </c>
      <c r="E9" s="6">
        <v>0</v>
      </c>
      <c r="F9" s="6">
        <v>0</v>
      </c>
      <c r="G9" s="6">
        <v>138076.92307692306</v>
      </c>
      <c r="H9" s="6">
        <v>48307.692307692327</v>
      </c>
    </row>
    <row r="10" spans="1:8" x14ac:dyDescent="0.35">
      <c r="B10" s="6" t="s">
        <v>30</v>
      </c>
      <c r="C10" s="6" t="s">
        <v>3</v>
      </c>
      <c r="D10" s="6">
        <v>2.9302517540239364E-2</v>
      </c>
      <c r="E10" s="6">
        <v>0</v>
      </c>
      <c r="F10" s="6">
        <v>0</v>
      </c>
      <c r="G10" s="6">
        <v>2.0933333333333342</v>
      </c>
      <c r="H10" s="6">
        <v>5.9833333333333325</v>
      </c>
    </row>
    <row r="11" spans="1:8" ht="15" thickBot="1" x14ac:dyDescent="0.4">
      <c r="B11" s="7" t="s">
        <v>31</v>
      </c>
      <c r="C11" s="7" t="s">
        <v>4</v>
      </c>
      <c r="D11" s="7">
        <v>7.919933966157655E-7</v>
      </c>
      <c r="E11" s="7">
        <v>0</v>
      </c>
      <c r="F11" s="7">
        <v>1000000</v>
      </c>
      <c r="G11" s="7">
        <v>1E+30</v>
      </c>
      <c r="H11" s="7">
        <v>999999.99999999988</v>
      </c>
    </row>
    <row r="13" spans="1:8" ht="15" thickBot="1" x14ac:dyDescent="0.4">
      <c r="A13" t="s">
        <v>24</v>
      </c>
    </row>
    <row r="14" spans="1:8" x14ac:dyDescent="0.35">
      <c r="B14" s="8"/>
      <c r="C14" s="8"/>
      <c r="D14" s="8" t="s">
        <v>15</v>
      </c>
      <c r="E14" s="8" t="s">
        <v>25</v>
      </c>
      <c r="F14" s="8" t="s">
        <v>27</v>
      </c>
      <c r="G14" s="8" t="s">
        <v>21</v>
      </c>
      <c r="H14" s="8" t="s">
        <v>21</v>
      </c>
    </row>
    <row r="15" spans="1:8" ht="15" thickBot="1" x14ac:dyDescent="0.4">
      <c r="B15" s="9" t="s">
        <v>13</v>
      </c>
      <c r="C15" s="9" t="s">
        <v>14</v>
      </c>
      <c r="D15" s="9" t="s">
        <v>16</v>
      </c>
      <c r="E15" s="9" t="s">
        <v>26</v>
      </c>
      <c r="F15" s="9" t="s">
        <v>28</v>
      </c>
      <c r="G15" s="9" t="s">
        <v>22</v>
      </c>
      <c r="H15" s="9" t="s">
        <v>23</v>
      </c>
    </row>
    <row r="16" spans="1:8" x14ac:dyDescent="0.35">
      <c r="B16" s="6" t="s">
        <v>32</v>
      </c>
      <c r="C16" s="6" t="s">
        <v>3</v>
      </c>
      <c r="D16" s="6">
        <v>0.79199339661576551</v>
      </c>
      <c r="E16" s="6">
        <v>0</v>
      </c>
      <c r="F16" s="6">
        <v>0</v>
      </c>
      <c r="G16" s="6">
        <v>1E+30</v>
      </c>
      <c r="H16" s="6">
        <v>0.20800660338423446</v>
      </c>
    </row>
    <row r="17" spans="2:8" x14ac:dyDescent="0.35">
      <c r="B17" s="6" t="s">
        <v>33</v>
      </c>
      <c r="C17" s="6" t="s">
        <v>3</v>
      </c>
      <c r="D17" s="6">
        <v>0.79199339661576551</v>
      </c>
      <c r="E17" s="6">
        <v>0.74081716879900938</v>
      </c>
      <c r="F17" s="6">
        <v>0</v>
      </c>
      <c r="G17" s="6">
        <v>0.17401129943502833</v>
      </c>
      <c r="H17" s="6">
        <v>1E+30</v>
      </c>
    </row>
    <row r="18" spans="2:8" x14ac:dyDescent="0.35">
      <c r="B18" s="6" t="s">
        <v>34</v>
      </c>
      <c r="C18" s="6" t="s">
        <v>3</v>
      </c>
      <c r="D18" s="6">
        <v>0.79199339661576551</v>
      </c>
      <c r="E18" s="6">
        <v>0</v>
      </c>
      <c r="F18" s="6">
        <v>0</v>
      </c>
      <c r="G18" s="6">
        <v>1E+30</v>
      </c>
      <c r="H18" s="6">
        <v>0.4449030127940572</v>
      </c>
    </row>
    <row r="19" spans="2:8" x14ac:dyDescent="0.35">
      <c r="B19" s="6" t="s">
        <v>35</v>
      </c>
      <c r="C19" s="6" t="s">
        <v>3</v>
      </c>
      <c r="D19" s="6">
        <v>0.79199339661576551</v>
      </c>
      <c r="E19" s="6">
        <v>0</v>
      </c>
      <c r="F19" s="6">
        <v>0</v>
      </c>
      <c r="G19" s="6">
        <v>1E+30</v>
      </c>
      <c r="H19" s="6">
        <v>0.30581923235658293</v>
      </c>
    </row>
    <row r="20" spans="2:8" x14ac:dyDescent="0.35">
      <c r="B20" s="6" t="s">
        <v>36</v>
      </c>
      <c r="C20" s="6" t="s">
        <v>3</v>
      </c>
      <c r="D20" s="6">
        <v>0.79199339661576551</v>
      </c>
      <c r="E20" s="6">
        <v>0.25918283120099062</v>
      </c>
      <c r="F20" s="6">
        <v>0</v>
      </c>
      <c r="G20" s="6">
        <v>0.80254777070063676</v>
      </c>
      <c r="H20" s="6">
        <v>0.28579003181336177</v>
      </c>
    </row>
    <row r="21" spans="2:8" ht="15" thickBot="1" x14ac:dyDescent="0.4">
      <c r="B21" s="7" t="s">
        <v>37</v>
      </c>
      <c r="C21" s="7" t="s">
        <v>3</v>
      </c>
      <c r="D21" s="7">
        <v>1</v>
      </c>
      <c r="E21" s="7">
        <v>0.79199339661576551</v>
      </c>
      <c r="F21" s="7">
        <v>1</v>
      </c>
      <c r="G21" s="7">
        <v>1E+30</v>
      </c>
      <c r="H2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9" sqref="C19"/>
    </sheetView>
  </sheetViews>
  <sheetFormatPr defaultRowHeight="14.5" x14ac:dyDescent="0.35"/>
  <cols>
    <col min="1" max="1" width="15.08984375" bestFit="1" customWidth="1"/>
    <col min="2" max="3" width="12.1796875" bestFit="1" customWidth="1"/>
    <col min="4" max="4" width="9" bestFit="1" customWidth="1"/>
  </cols>
  <sheetData>
    <row r="1" spans="1:12" x14ac:dyDescent="0.35">
      <c r="A1" t="s">
        <v>0</v>
      </c>
    </row>
    <row r="2" spans="1:12" x14ac:dyDescent="0.35">
      <c r="A2" t="s">
        <v>1</v>
      </c>
      <c r="B2" s="3">
        <v>1000000</v>
      </c>
      <c r="C2" s="2">
        <f>B2</f>
        <v>1000000</v>
      </c>
      <c r="K2" t="s">
        <v>38</v>
      </c>
      <c r="L2" t="s">
        <v>39</v>
      </c>
    </row>
    <row r="4" spans="1:12" x14ac:dyDescent="0.35">
      <c r="B4" s="1" t="str">
        <f>'[1]Full-data'!A3</f>
        <v>Sales office</v>
      </c>
      <c r="C4" s="1" t="str">
        <f>'[1]Full-data'!B3</f>
        <v>Budget (INR)</v>
      </c>
      <c r="D4" s="1" t="str">
        <f>'[1]Full-data'!C3</f>
        <v>Team size</v>
      </c>
      <c r="G4" t="s">
        <v>2</v>
      </c>
      <c r="H4" t="s">
        <v>3</v>
      </c>
      <c r="I4" t="s">
        <v>4</v>
      </c>
    </row>
    <row r="5" spans="1:12" x14ac:dyDescent="0.35">
      <c r="B5" s="1">
        <f>'[1]Full-data'!A4</f>
        <v>1</v>
      </c>
      <c r="C5" s="1">
        <f>'[1]Full-data'!B4</f>
        <v>300000</v>
      </c>
      <c r="D5" s="1">
        <f>'[1]Full-data'!C4</f>
        <v>13</v>
      </c>
      <c r="G5">
        <v>2.0635575732562941E-6</v>
      </c>
      <c r="H5">
        <v>2.9302517540239364E-2</v>
      </c>
      <c r="I5">
        <v>7.919933966157655E-7</v>
      </c>
    </row>
    <row r="6" spans="1:12" x14ac:dyDescent="0.35">
      <c r="B6" s="1">
        <f>'[1]Full-data'!A5</f>
        <v>2</v>
      </c>
      <c r="C6" s="1">
        <f>'[1]Full-data'!B5</f>
        <v>256000</v>
      </c>
      <c r="D6" s="1">
        <f>'[1]Full-data'!C5</f>
        <v>9</v>
      </c>
    </row>
    <row r="7" spans="1:12" x14ac:dyDescent="0.35">
      <c r="B7" s="1">
        <f>'[1]Full-data'!A6</f>
        <v>3</v>
      </c>
      <c r="C7" s="1">
        <f>'[1]Full-data'!B6</f>
        <v>500000</v>
      </c>
      <c r="D7" s="1">
        <f>'[1]Full-data'!C6</f>
        <v>7</v>
      </c>
      <c r="G7" t="s">
        <v>5</v>
      </c>
      <c r="I7" s="4" t="s">
        <v>6</v>
      </c>
      <c r="J7">
        <f>I5*B2</f>
        <v>0.79199339661576551</v>
      </c>
    </row>
    <row r="8" spans="1:12" x14ac:dyDescent="0.35">
      <c r="B8" s="1">
        <f>'[1]Full-data'!A7</f>
        <v>4</v>
      </c>
      <c r="C8" s="1">
        <f>'[1]Full-data'!B7</f>
        <v>390000</v>
      </c>
      <c r="D8" s="1">
        <f>'[1]Full-data'!C7</f>
        <v>10</v>
      </c>
    </row>
    <row r="9" spans="1:12" x14ac:dyDescent="0.35">
      <c r="B9" s="1">
        <f>'[1]Full-data'!A8</f>
        <v>5</v>
      </c>
      <c r="C9" s="1">
        <f>'[1]Full-data'!B8</f>
        <v>185000</v>
      </c>
      <c r="D9" s="1">
        <f>'[1]Full-data'!C8</f>
        <v>14</v>
      </c>
      <c r="H9">
        <f>SUMPRODUCT(G5:H5,C5:D5)</f>
        <v>1</v>
      </c>
      <c r="I9" t="s">
        <v>7</v>
      </c>
      <c r="J9">
        <v>1</v>
      </c>
    </row>
    <row r="11" spans="1:12" x14ac:dyDescent="0.35">
      <c r="H11">
        <f>$I$5*$B$2</f>
        <v>0.79199339661576551</v>
      </c>
      <c r="I11" t="s">
        <v>8</v>
      </c>
      <c r="J11">
        <f>SUMPRODUCT($G$5:$H$5,C5:D5)</f>
        <v>1</v>
      </c>
    </row>
    <row r="12" spans="1:12" x14ac:dyDescent="0.35">
      <c r="C12">
        <v>237540</v>
      </c>
      <c r="D12">
        <v>10.3</v>
      </c>
      <c r="H12">
        <f>$I$5*$B$2</f>
        <v>0.79199339661576551</v>
      </c>
      <c r="I12" t="s">
        <v>8</v>
      </c>
      <c r="J12">
        <f>SUMPRODUCT($G$5:$H$5,C6:D6)</f>
        <v>0.79199339661576551</v>
      </c>
    </row>
    <row r="13" spans="1:12" x14ac:dyDescent="0.35">
      <c r="C13">
        <f>C5-C12</f>
        <v>62460</v>
      </c>
      <c r="D13">
        <f>D5-D12</f>
        <v>2.6999999999999993</v>
      </c>
      <c r="H13">
        <f t="shared" ref="H13:H15" si="0">$I$5*$B$2</f>
        <v>0.79199339661576551</v>
      </c>
      <c r="I13" t="s">
        <v>8</v>
      </c>
      <c r="J13">
        <f t="shared" ref="J13:J15" si="1">SUMPRODUCT($G$5:$H$5,C7:D7)</f>
        <v>1.2368964094098227</v>
      </c>
    </row>
    <row r="14" spans="1:12" x14ac:dyDescent="0.35">
      <c r="H14">
        <f t="shared" si="0"/>
        <v>0.79199339661576551</v>
      </c>
      <c r="I14" t="s">
        <v>8</v>
      </c>
      <c r="J14">
        <f t="shared" si="1"/>
        <v>1.0978126289723484</v>
      </c>
    </row>
    <row r="15" spans="1:12" x14ac:dyDescent="0.35">
      <c r="H15">
        <f t="shared" si="0"/>
        <v>0.79199339661576551</v>
      </c>
      <c r="I15" t="s">
        <v>8</v>
      </c>
      <c r="J15">
        <f t="shared" si="1"/>
        <v>0.79199339661576551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8" sqref="C18"/>
    </sheetView>
  </sheetViews>
  <sheetFormatPr defaultRowHeight="14.5" x14ac:dyDescent="0.35"/>
  <cols>
    <col min="1" max="1" width="15.08984375" bestFit="1" customWidth="1"/>
    <col min="2" max="3" width="12.1796875" bestFit="1" customWidth="1"/>
    <col min="4" max="4" width="9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B2" s="3">
        <v>1000000</v>
      </c>
      <c r="C2" s="2"/>
    </row>
    <row r="4" spans="1:10" x14ac:dyDescent="0.35">
      <c r="B4" s="1" t="str">
        <f>'[1]Full-data'!A3</f>
        <v>Sales office</v>
      </c>
      <c r="C4" s="1" t="str">
        <f>'[1]Full-data'!B3</f>
        <v>Budget (INR)</v>
      </c>
      <c r="D4" s="1" t="str">
        <f>'[1]Full-data'!C3</f>
        <v>Team size</v>
      </c>
      <c r="G4" t="s">
        <v>2</v>
      </c>
      <c r="H4" t="s">
        <v>3</v>
      </c>
      <c r="I4" t="s">
        <v>4</v>
      </c>
    </row>
    <row r="5" spans="1:10" x14ac:dyDescent="0.35">
      <c r="B5" s="1">
        <f>'[1]Full-data'!A4</f>
        <v>1</v>
      </c>
      <c r="C5" s="1">
        <f>'[1]Full-data'!B4</f>
        <v>300000</v>
      </c>
      <c r="D5" s="1">
        <f>'[1]Full-data'!C4</f>
        <v>13</v>
      </c>
      <c r="G5">
        <v>2.6055237102657635E-6</v>
      </c>
      <c r="H5">
        <v>3.6998436685773836E-2</v>
      </c>
      <c r="I5">
        <v>9.9999999999999995E-7</v>
      </c>
    </row>
    <row r="6" spans="1:10" x14ac:dyDescent="0.35">
      <c r="B6" s="1">
        <f>'[1]Full-data'!A5</f>
        <v>2</v>
      </c>
      <c r="C6" s="1">
        <f>'[1]Full-data'!B5</f>
        <v>256000</v>
      </c>
      <c r="D6" s="1">
        <f>'[1]Full-data'!C5</f>
        <v>9</v>
      </c>
    </row>
    <row r="7" spans="1:10" x14ac:dyDescent="0.35">
      <c r="B7" s="1">
        <f>'[1]Full-data'!A6</f>
        <v>3</v>
      </c>
      <c r="C7" s="1">
        <f>'[1]Full-data'!B6</f>
        <v>500000</v>
      </c>
      <c r="D7" s="1">
        <f>'[1]Full-data'!C6</f>
        <v>7</v>
      </c>
      <c r="G7" t="s">
        <v>5</v>
      </c>
      <c r="I7" s="4" t="s">
        <v>6</v>
      </c>
      <c r="J7">
        <f>I5*B2</f>
        <v>1</v>
      </c>
    </row>
    <row r="8" spans="1:10" x14ac:dyDescent="0.35">
      <c r="B8" s="1">
        <f>'[1]Full-data'!A7</f>
        <v>4</v>
      </c>
      <c r="C8" s="1">
        <f>'[1]Full-data'!B7</f>
        <v>390000</v>
      </c>
      <c r="D8" s="1">
        <f>'[1]Full-data'!C7</f>
        <v>10</v>
      </c>
    </row>
    <row r="9" spans="1:10" x14ac:dyDescent="0.35">
      <c r="B9" s="1">
        <f>'[1]Full-data'!A8</f>
        <v>5</v>
      </c>
      <c r="C9" s="1">
        <f>'[1]Full-data'!B8</f>
        <v>185000</v>
      </c>
      <c r="D9" s="1">
        <f>'[1]Full-data'!C8</f>
        <v>14</v>
      </c>
      <c r="H9">
        <f>SUMPRODUCT(G5:H5,C6:D6)</f>
        <v>1</v>
      </c>
      <c r="I9" t="s">
        <v>7</v>
      </c>
      <c r="J9">
        <v>1</v>
      </c>
    </row>
    <row r="11" spans="1:10" x14ac:dyDescent="0.35">
      <c r="H11">
        <f>$I$5*$B$2</f>
        <v>1</v>
      </c>
      <c r="I11" t="s">
        <v>8</v>
      </c>
      <c r="J11">
        <f>SUMPRODUCT($G$5:$H$5,C5:D5)</f>
        <v>1.262636789994789</v>
      </c>
    </row>
    <row r="12" spans="1:10" x14ac:dyDescent="0.35">
      <c r="H12">
        <f t="shared" ref="H12:H15" si="0">$I$5*$B$2</f>
        <v>1</v>
      </c>
      <c r="I12" t="s">
        <v>8</v>
      </c>
      <c r="J12">
        <f>SUMPRODUCT($G$5:$H$5,C6:D6)</f>
        <v>1</v>
      </c>
    </row>
    <row r="13" spans="1:10" x14ac:dyDescent="0.35">
      <c r="H13">
        <f t="shared" si="0"/>
        <v>1</v>
      </c>
      <c r="I13" t="s">
        <v>8</v>
      </c>
      <c r="J13">
        <f>SUMPRODUCT($G$5:$H$5,C7:D7)</f>
        <v>1.5617509119332986</v>
      </c>
    </row>
    <row r="14" spans="1:10" x14ac:dyDescent="0.35">
      <c r="H14">
        <f t="shared" si="0"/>
        <v>1</v>
      </c>
      <c r="I14" t="s">
        <v>8</v>
      </c>
      <c r="J14">
        <f>SUMPRODUCT($G$5:$H$5,C8:D8)</f>
        <v>1.386138613861386</v>
      </c>
    </row>
    <row r="15" spans="1:10" x14ac:dyDescent="0.35">
      <c r="H15">
        <f t="shared" si="0"/>
        <v>1</v>
      </c>
      <c r="I15" t="s">
        <v>8</v>
      </c>
      <c r="J15">
        <f t="shared" ref="J15" si="1">SUMPRODUCT($G$5:$H$5,C9:D9)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21" sqref="E21"/>
    </sheetView>
  </sheetViews>
  <sheetFormatPr defaultRowHeight="14.5" x14ac:dyDescent="0.35"/>
  <cols>
    <col min="1" max="1" width="15.08984375" bestFit="1" customWidth="1"/>
    <col min="2" max="3" width="12.1796875" bestFit="1" customWidth="1"/>
    <col min="4" max="4" width="9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B2" s="3">
        <v>1000000</v>
      </c>
      <c r="C2" s="2">
        <f>B2</f>
        <v>1000000</v>
      </c>
    </row>
    <row r="4" spans="1:10" x14ac:dyDescent="0.35">
      <c r="B4" s="1" t="str">
        <f>'[1]Full-data'!A3</f>
        <v>Sales office</v>
      </c>
      <c r="C4" s="1" t="str">
        <f>'[1]Full-data'!B3</f>
        <v>Budget (INR)</v>
      </c>
      <c r="D4" s="1" t="str">
        <f>'[1]Full-data'!C3</f>
        <v>Team size</v>
      </c>
      <c r="G4" t="s">
        <v>2</v>
      </c>
      <c r="H4" t="s">
        <v>3</v>
      </c>
      <c r="I4" t="s">
        <v>4</v>
      </c>
    </row>
    <row r="5" spans="1:10" x14ac:dyDescent="0.35">
      <c r="B5" s="1">
        <f>'[1]Full-data'!A4</f>
        <v>1</v>
      </c>
      <c r="C5" s="1">
        <f>'[1]Full-data'!B4</f>
        <v>300000</v>
      </c>
      <c r="D5" s="1">
        <f>'[1]Full-data'!C4</f>
        <v>13</v>
      </c>
      <c r="G5">
        <v>7.3855243722304268E-7</v>
      </c>
      <c r="H5">
        <v>9.0103397341211228E-2</v>
      </c>
      <c r="I5">
        <v>1.0000000000000002E-6</v>
      </c>
    </row>
    <row r="6" spans="1:10" x14ac:dyDescent="0.35">
      <c r="B6" s="1">
        <f>'[1]Full-data'!A5</f>
        <v>2</v>
      </c>
      <c r="C6" s="1">
        <f>'[1]Full-data'!B5</f>
        <v>256000</v>
      </c>
      <c r="D6" s="1">
        <f>'[1]Full-data'!C5</f>
        <v>9</v>
      </c>
    </row>
    <row r="7" spans="1:10" x14ac:dyDescent="0.35">
      <c r="B7" s="1">
        <f>'[1]Full-data'!A6</f>
        <v>3</v>
      </c>
      <c r="C7" s="1">
        <f>'[1]Full-data'!B6</f>
        <v>500000</v>
      </c>
      <c r="D7" s="1">
        <f>'[1]Full-data'!C6</f>
        <v>7</v>
      </c>
      <c r="G7" t="s">
        <v>5</v>
      </c>
      <c r="I7" s="4" t="s">
        <v>6</v>
      </c>
      <c r="J7">
        <f>I5*B2</f>
        <v>1.0000000000000002</v>
      </c>
    </row>
    <row r="8" spans="1:10" x14ac:dyDescent="0.35">
      <c r="B8" s="1">
        <f>'[1]Full-data'!A7</f>
        <v>4</v>
      </c>
      <c r="C8" s="1">
        <f>'[1]Full-data'!B7</f>
        <v>390000</v>
      </c>
      <c r="D8" s="1">
        <f>'[1]Full-data'!C7</f>
        <v>10</v>
      </c>
    </row>
    <row r="9" spans="1:10" x14ac:dyDescent="0.35">
      <c r="B9" s="1">
        <f>'[1]Full-data'!A8</f>
        <v>5</v>
      </c>
      <c r="C9" s="1">
        <f>'[1]Full-data'!B8</f>
        <v>185000</v>
      </c>
      <c r="D9" s="1">
        <f>'[1]Full-data'!C8</f>
        <v>14</v>
      </c>
      <c r="H9">
        <f>SUMPRODUCT(G5:H5,C7:D7)</f>
        <v>1</v>
      </c>
      <c r="I9" t="s">
        <v>7</v>
      </c>
      <c r="J9">
        <v>1</v>
      </c>
    </row>
    <row r="11" spans="1:10" x14ac:dyDescent="0.35">
      <c r="H11">
        <f>$I$5*$B$2</f>
        <v>1.0000000000000002</v>
      </c>
      <c r="I11" t="s">
        <v>8</v>
      </c>
      <c r="J11">
        <f>SUMPRODUCT($G$5:$H$5,C5:D5)</f>
        <v>1.3929098966026587</v>
      </c>
    </row>
    <row r="12" spans="1:10" x14ac:dyDescent="0.35">
      <c r="H12">
        <f>$I$5*$B$2</f>
        <v>1.0000000000000002</v>
      </c>
      <c r="I12" t="s">
        <v>8</v>
      </c>
      <c r="J12">
        <f>SUMPRODUCT($G$5:$H$5,C6:D6)</f>
        <v>1</v>
      </c>
    </row>
    <row r="13" spans="1:10" x14ac:dyDescent="0.35">
      <c r="H13">
        <f t="shared" ref="H13:H15" si="0">$I$5*$B$2</f>
        <v>1.0000000000000002</v>
      </c>
      <c r="I13" t="s">
        <v>8</v>
      </c>
      <c r="J13">
        <f t="shared" ref="J13:J15" si="1">SUMPRODUCT($G$5:$H$5,C7:D7)</f>
        <v>1</v>
      </c>
    </row>
    <row r="14" spans="1:10" x14ac:dyDescent="0.35">
      <c r="H14">
        <f t="shared" si="0"/>
        <v>1.0000000000000002</v>
      </c>
      <c r="I14" t="s">
        <v>8</v>
      </c>
      <c r="J14">
        <f t="shared" si="1"/>
        <v>1.1890694239290989</v>
      </c>
    </row>
    <row r="15" spans="1:10" x14ac:dyDescent="0.35">
      <c r="H15">
        <f t="shared" si="0"/>
        <v>1.0000000000000002</v>
      </c>
      <c r="I15" t="s">
        <v>8</v>
      </c>
      <c r="J15">
        <f t="shared" si="1"/>
        <v>1.3980797636632201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showGridLines="0" workbookViewId="0">
      <selection activeCell="K18" sqref="K18"/>
    </sheetView>
  </sheetViews>
  <sheetFormatPr defaultRowHeight="14.5" x14ac:dyDescent="0.35"/>
  <cols>
    <col min="1" max="1" width="2.1796875" customWidth="1"/>
    <col min="2" max="2" width="6.08984375" bestFit="1" customWidth="1"/>
    <col min="3" max="3" width="7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5" t="s">
        <v>9</v>
      </c>
    </row>
    <row r="2" spans="1:8" x14ac:dyDescent="0.35">
      <c r="A2" s="5" t="s">
        <v>40</v>
      </c>
    </row>
    <row r="3" spans="1:8" x14ac:dyDescent="0.35">
      <c r="A3" s="5" t="s">
        <v>41</v>
      </c>
    </row>
    <row r="6" spans="1:8" ht="15" thickBot="1" x14ac:dyDescent="0.4">
      <c r="A6" t="s">
        <v>12</v>
      </c>
    </row>
    <row r="7" spans="1:8" x14ac:dyDescent="0.35">
      <c r="B7" s="8"/>
      <c r="C7" s="8"/>
      <c r="D7" s="8" t="s">
        <v>15</v>
      </c>
      <c r="E7" s="8" t="s">
        <v>17</v>
      </c>
      <c r="F7" s="8" t="s">
        <v>19</v>
      </c>
      <c r="G7" s="8" t="s">
        <v>21</v>
      </c>
      <c r="H7" s="8" t="s">
        <v>21</v>
      </c>
    </row>
    <row r="8" spans="1:8" ht="15" thickBot="1" x14ac:dyDescent="0.4">
      <c r="B8" s="9" t="s">
        <v>13</v>
      </c>
      <c r="C8" s="9" t="s">
        <v>14</v>
      </c>
      <c r="D8" s="9" t="s">
        <v>16</v>
      </c>
      <c r="E8" s="9" t="s">
        <v>18</v>
      </c>
      <c r="F8" s="9" t="s">
        <v>20</v>
      </c>
      <c r="G8" s="9" t="s">
        <v>22</v>
      </c>
      <c r="H8" s="9" t="s">
        <v>23</v>
      </c>
    </row>
    <row r="9" spans="1:8" x14ac:dyDescent="0.35">
      <c r="B9" s="6" t="s">
        <v>29</v>
      </c>
      <c r="C9" s="6" t="s">
        <v>2</v>
      </c>
      <c r="D9" s="6">
        <v>6.2111801242236047E-7</v>
      </c>
      <c r="E9" s="6">
        <v>0</v>
      </c>
      <c r="F9" s="6">
        <v>0</v>
      </c>
      <c r="G9" s="6">
        <v>95000</v>
      </c>
      <c r="H9" s="6">
        <v>227000</v>
      </c>
    </row>
    <row r="10" spans="1:8" x14ac:dyDescent="0.35">
      <c r="B10" s="6" t="s">
        <v>30</v>
      </c>
      <c r="C10" s="6" t="s">
        <v>3</v>
      </c>
      <c r="D10" s="6">
        <v>7.5776397515527935E-2</v>
      </c>
      <c r="E10" s="6">
        <v>0</v>
      </c>
      <c r="F10" s="6">
        <v>0</v>
      </c>
      <c r="G10" s="6">
        <v>5.8205128205128194</v>
      </c>
      <c r="H10" s="6">
        <v>2.4358974358974357</v>
      </c>
    </row>
    <row r="11" spans="1:8" ht="15" thickBot="1" x14ac:dyDescent="0.4">
      <c r="B11" s="7" t="s">
        <v>31</v>
      </c>
      <c r="C11" s="7" t="s">
        <v>4</v>
      </c>
      <c r="D11" s="7">
        <v>8.4099378881987579E-7</v>
      </c>
      <c r="E11" s="7">
        <v>0</v>
      </c>
      <c r="F11" s="7">
        <v>1000000</v>
      </c>
      <c r="G11" s="7">
        <v>1E+30</v>
      </c>
      <c r="H11" s="7">
        <v>999999.99999999965</v>
      </c>
    </row>
    <row r="13" spans="1:8" ht="15" thickBot="1" x14ac:dyDescent="0.4">
      <c r="A13" t="s">
        <v>24</v>
      </c>
    </row>
    <row r="14" spans="1:8" x14ac:dyDescent="0.35">
      <c r="B14" s="8"/>
      <c r="C14" s="8"/>
      <c r="D14" s="8" t="s">
        <v>15</v>
      </c>
      <c r="E14" s="8" t="s">
        <v>25</v>
      </c>
      <c r="F14" s="8" t="s">
        <v>27</v>
      </c>
      <c r="G14" s="8" t="s">
        <v>21</v>
      </c>
      <c r="H14" s="8" t="s">
        <v>21</v>
      </c>
    </row>
    <row r="15" spans="1:8" ht="15" thickBot="1" x14ac:dyDescent="0.4">
      <c r="B15" s="9" t="s">
        <v>13</v>
      </c>
      <c r="C15" s="9" t="s">
        <v>14</v>
      </c>
      <c r="D15" s="9" t="s">
        <v>16</v>
      </c>
      <c r="E15" s="9" t="s">
        <v>26</v>
      </c>
      <c r="F15" s="9" t="s">
        <v>28</v>
      </c>
      <c r="G15" s="9" t="s">
        <v>22</v>
      </c>
      <c r="H15" s="9" t="s">
        <v>23</v>
      </c>
    </row>
    <row r="16" spans="1:8" x14ac:dyDescent="0.35">
      <c r="B16" s="6" t="s">
        <v>32</v>
      </c>
      <c r="C16" s="6" t="s">
        <v>3</v>
      </c>
      <c r="D16" s="6">
        <v>0.84099378881987574</v>
      </c>
      <c r="E16" s="6">
        <v>0</v>
      </c>
      <c r="F16" s="6">
        <v>0</v>
      </c>
      <c r="G16" s="6">
        <v>1E+30</v>
      </c>
      <c r="H16" s="6">
        <v>0.33043478260869563</v>
      </c>
    </row>
    <row r="17" spans="2:11" x14ac:dyDescent="0.35">
      <c r="B17" s="6" t="s">
        <v>33</v>
      </c>
      <c r="C17" s="6" t="s">
        <v>3</v>
      </c>
      <c r="D17" s="6">
        <v>0.84099378881987574</v>
      </c>
      <c r="E17" s="6">
        <v>0.70496894409937882</v>
      </c>
      <c r="F17" s="6">
        <v>0</v>
      </c>
      <c r="G17" s="6">
        <v>0.18333333333333326</v>
      </c>
      <c r="H17" s="6">
        <v>0.20000000000000009</v>
      </c>
      <c r="K17">
        <f>E17+E18</f>
        <v>1</v>
      </c>
    </row>
    <row r="18" spans="2:11" x14ac:dyDescent="0.35">
      <c r="B18" s="6" t="s">
        <v>34</v>
      </c>
      <c r="C18" s="6" t="s">
        <v>3</v>
      </c>
      <c r="D18" s="6">
        <v>0.84099378881987574</v>
      </c>
      <c r="E18" s="6">
        <v>0.29503105590062112</v>
      </c>
      <c r="F18" s="6">
        <v>0</v>
      </c>
      <c r="G18" s="6">
        <v>0.20000000000000007</v>
      </c>
      <c r="H18" s="6">
        <v>0.40526315789473671</v>
      </c>
    </row>
    <row r="19" spans="2:11" x14ac:dyDescent="0.35">
      <c r="B19" s="6" t="s">
        <v>35</v>
      </c>
      <c r="C19" s="6" t="s">
        <v>3</v>
      </c>
      <c r="D19" s="6">
        <v>0.84099378881987574</v>
      </c>
      <c r="E19" s="6">
        <v>0</v>
      </c>
      <c r="F19" s="6">
        <v>0</v>
      </c>
      <c r="G19" s="6">
        <v>1E+30</v>
      </c>
      <c r="H19" s="6">
        <v>0.15900621118012426</v>
      </c>
    </row>
    <row r="20" spans="2:11" x14ac:dyDescent="0.35">
      <c r="B20" s="6" t="s">
        <v>36</v>
      </c>
      <c r="C20" s="6" t="s">
        <v>3</v>
      </c>
      <c r="D20" s="6">
        <v>0.84099378881987574</v>
      </c>
      <c r="E20" s="6">
        <v>0</v>
      </c>
      <c r="F20" s="6">
        <v>0</v>
      </c>
      <c r="G20" s="6">
        <v>1E+30</v>
      </c>
      <c r="H20" s="6">
        <v>0.33478260869565202</v>
      </c>
    </row>
    <row r="21" spans="2:11" ht="15" thickBot="1" x14ac:dyDescent="0.4">
      <c r="B21" s="7" t="s">
        <v>37</v>
      </c>
      <c r="C21" s="7" t="s">
        <v>3</v>
      </c>
      <c r="D21" s="7">
        <v>1</v>
      </c>
      <c r="E21" s="7">
        <v>0.84099378881987574</v>
      </c>
      <c r="F21" s="7">
        <v>1</v>
      </c>
      <c r="G21" s="7">
        <v>1E+30</v>
      </c>
      <c r="H21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D12" sqref="D12"/>
    </sheetView>
  </sheetViews>
  <sheetFormatPr defaultRowHeight="14.5" x14ac:dyDescent="0.35"/>
  <cols>
    <col min="1" max="1" width="15.08984375" bestFit="1" customWidth="1"/>
    <col min="2" max="3" width="12.1796875" bestFit="1" customWidth="1"/>
    <col min="4" max="4" width="9" bestFit="1" customWidth="1"/>
  </cols>
  <sheetData>
    <row r="1" spans="1:12" x14ac:dyDescent="0.35">
      <c r="A1" t="s">
        <v>0</v>
      </c>
    </row>
    <row r="2" spans="1:12" x14ac:dyDescent="0.35">
      <c r="A2" t="s">
        <v>1</v>
      </c>
      <c r="B2" s="3">
        <v>1000000</v>
      </c>
      <c r="C2" s="2">
        <f>B2</f>
        <v>1000000</v>
      </c>
      <c r="K2" t="s">
        <v>38</v>
      </c>
      <c r="L2" t="s">
        <v>42</v>
      </c>
    </row>
    <row r="4" spans="1:12" x14ac:dyDescent="0.35">
      <c r="B4" s="1" t="str">
        <f>'[1]Full-data'!A3</f>
        <v>Sales office</v>
      </c>
      <c r="C4" s="1" t="str">
        <f>'[1]Full-data'!B3</f>
        <v>Budget (INR)</v>
      </c>
      <c r="D4" s="1" t="str">
        <f>'[1]Full-data'!C3</f>
        <v>Team size</v>
      </c>
      <c r="G4" t="s">
        <v>2</v>
      </c>
      <c r="H4" t="s">
        <v>3</v>
      </c>
      <c r="I4" t="s">
        <v>4</v>
      </c>
    </row>
    <row r="5" spans="1:12" x14ac:dyDescent="0.35">
      <c r="B5" s="1">
        <f>'[1]Full-data'!A4</f>
        <v>1</v>
      </c>
      <c r="C5" s="1">
        <f>'[1]Full-data'!B4</f>
        <v>300000</v>
      </c>
      <c r="D5" s="1">
        <f>'[1]Full-data'!C4</f>
        <v>13</v>
      </c>
      <c r="G5">
        <v>6.2111801242236047E-7</v>
      </c>
      <c r="H5">
        <v>7.5776397515527935E-2</v>
      </c>
      <c r="I5">
        <v>8.4099378881987579E-7</v>
      </c>
    </row>
    <row r="6" spans="1:12" x14ac:dyDescent="0.35">
      <c r="B6" s="1">
        <f>'[1]Full-data'!A5</f>
        <v>2</v>
      </c>
      <c r="C6" s="1">
        <f>'[1]Full-data'!B5</f>
        <v>256000</v>
      </c>
      <c r="D6" s="1">
        <f>'[1]Full-data'!C5</f>
        <v>9</v>
      </c>
    </row>
    <row r="7" spans="1:12" x14ac:dyDescent="0.35">
      <c r="B7" s="1">
        <f>'[1]Full-data'!A6</f>
        <v>3</v>
      </c>
      <c r="C7" s="1">
        <f>'[1]Full-data'!B6</f>
        <v>500000</v>
      </c>
      <c r="D7" s="1">
        <f>'[1]Full-data'!C6</f>
        <v>7</v>
      </c>
      <c r="G7" t="s">
        <v>5</v>
      </c>
      <c r="I7" s="4" t="s">
        <v>6</v>
      </c>
      <c r="J7">
        <f>I5*B2</f>
        <v>0.84099378881987574</v>
      </c>
    </row>
    <row r="8" spans="1:12" x14ac:dyDescent="0.35">
      <c r="B8" s="1">
        <f>'[1]Full-data'!A7</f>
        <v>4</v>
      </c>
      <c r="C8" s="1">
        <f>'[1]Full-data'!B7</f>
        <v>390000</v>
      </c>
      <c r="D8" s="1">
        <f>'[1]Full-data'!C7</f>
        <v>10</v>
      </c>
    </row>
    <row r="9" spans="1:12" x14ac:dyDescent="0.35">
      <c r="B9" s="1">
        <f>'[1]Full-data'!A8</f>
        <v>5</v>
      </c>
      <c r="C9" s="1">
        <f>'[1]Full-data'!B8</f>
        <v>185000</v>
      </c>
      <c r="D9" s="1">
        <f>'[1]Full-data'!C8</f>
        <v>14</v>
      </c>
      <c r="H9">
        <f>SUMPRODUCT(G5:H5,C8:D8)</f>
        <v>1</v>
      </c>
      <c r="I9" t="s">
        <v>7</v>
      </c>
      <c r="J9">
        <v>1</v>
      </c>
    </row>
    <row r="11" spans="1:12" x14ac:dyDescent="0.35">
      <c r="C11" s="10">
        <v>327980</v>
      </c>
      <c r="D11">
        <v>8.41</v>
      </c>
      <c r="H11">
        <f>$I$5*$B$2</f>
        <v>0.84099378881987574</v>
      </c>
      <c r="I11" t="s">
        <v>8</v>
      </c>
      <c r="J11">
        <f>SUMPRODUCT($G$5:$H$5,C5:D5)</f>
        <v>1.1714285714285713</v>
      </c>
    </row>
    <row r="12" spans="1:12" x14ac:dyDescent="0.35">
      <c r="C12" s="10">
        <f>C8-C11</f>
        <v>62020</v>
      </c>
      <c r="D12" s="11">
        <f>D8-D11</f>
        <v>1.5899999999999999</v>
      </c>
      <c r="H12">
        <f>$I$5*$B$2</f>
        <v>0.84099378881987574</v>
      </c>
      <c r="I12" t="s">
        <v>8</v>
      </c>
      <c r="J12">
        <f>SUMPRODUCT($G$5:$H$5,C6:D6)</f>
        <v>0.84099378881987563</v>
      </c>
    </row>
    <row r="13" spans="1:12" x14ac:dyDescent="0.35">
      <c r="H13">
        <f t="shared" ref="H13:H15" si="0">$I$5*$B$2</f>
        <v>0.84099378881987574</v>
      </c>
      <c r="I13" t="s">
        <v>8</v>
      </c>
      <c r="J13">
        <f t="shared" ref="J13:J15" si="1">SUMPRODUCT($G$5:$H$5,C7:D7)</f>
        <v>0.84099378881987574</v>
      </c>
    </row>
    <row r="14" spans="1:12" x14ac:dyDescent="0.35">
      <c r="H14">
        <f t="shared" si="0"/>
        <v>0.84099378881987574</v>
      </c>
      <c r="I14" t="s">
        <v>8</v>
      </c>
      <c r="J14">
        <f t="shared" si="1"/>
        <v>1</v>
      </c>
    </row>
    <row r="15" spans="1:12" x14ac:dyDescent="0.35">
      <c r="H15">
        <f t="shared" si="0"/>
        <v>0.84099378881987574</v>
      </c>
      <c r="I15" t="s">
        <v>8</v>
      </c>
      <c r="J15">
        <f t="shared" si="1"/>
        <v>1.1757763975155278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7" sqref="J7"/>
    </sheetView>
  </sheetViews>
  <sheetFormatPr defaultRowHeight="14.5" x14ac:dyDescent="0.35"/>
  <cols>
    <col min="1" max="1" width="15.08984375" bestFit="1" customWidth="1"/>
    <col min="2" max="3" width="12.1796875" bestFit="1" customWidth="1"/>
    <col min="4" max="4" width="9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B2" s="3">
        <v>1000000</v>
      </c>
      <c r="C2" s="2"/>
    </row>
    <row r="4" spans="1:10" x14ac:dyDescent="0.35">
      <c r="B4" s="1" t="str">
        <f>'[1]Full-data'!A3</f>
        <v>Sales office</v>
      </c>
      <c r="C4" s="1" t="str">
        <f>'[1]Full-data'!B3</f>
        <v>Budget (INR)</v>
      </c>
      <c r="D4" s="1" t="str">
        <f>'[1]Full-data'!C3</f>
        <v>Team size</v>
      </c>
      <c r="G4" t="s">
        <v>2</v>
      </c>
      <c r="H4" t="s">
        <v>3</v>
      </c>
      <c r="I4" t="s">
        <v>4</v>
      </c>
    </row>
    <row r="5" spans="1:10" x14ac:dyDescent="0.35">
      <c r="B5" s="1">
        <f>'[1]Full-data'!A4</f>
        <v>1</v>
      </c>
      <c r="C5" s="1">
        <f>'[1]Full-data'!B4</f>
        <v>300000</v>
      </c>
      <c r="D5" s="1">
        <f>'[1]Full-data'!C4</f>
        <v>13</v>
      </c>
      <c r="G5">
        <v>2.6055237102657631E-6</v>
      </c>
      <c r="H5">
        <v>3.6998436685773843E-2</v>
      </c>
      <c r="I5">
        <v>9.9999999999999974E-7</v>
      </c>
    </row>
    <row r="6" spans="1:10" x14ac:dyDescent="0.35">
      <c r="B6" s="1">
        <f>'[1]Full-data'!A5</f>
        <v>2</v>
      </c>
      <c r="C6" s="1">
        <f>'[1]Full-data'!B5</f>
        <v>256000</v>
      </c>
      <c r="D6" s="1">
        <f>'[1]Full-data'!C5</f>
        <v>9</v>
      </c>
    </row>
    <row r="7" spans="1:10" x14ac:dyDescent="0.35">
      <c r="B7" s="1">
        <f>'[1]Full-data'!A6</f>
        <v>3</v>
      </c>
      <c r="C7" s="1">
        <f>'[1]Full-data'!B6</f>
        <v>500000</v>
      </c>
      <c r="D7" s="1">
        <f>'[1]Full-data'!C6</f>
        <v>7</v>
      </c>
      <c r="G7" t="s">
        <v>5</v>
      </c>
      <c r="I7" s="4" t="s">
        <v>6</v>
      </c>
      <c r="J7">
        <f>I5*B2</f>
        <v>0.99999999999999978</v>
      </c>
    </row>
    <row r="8" spans="1:10" x14ac:dyDescent="0.35">
      <c r="B8" s="1">
        <f>'[1]Full-data'!A7</f>
        <v>4</v>
      </c>
      <c r="C8" s="1">
        <f>'[1]Full-data'!B7</f>
        <v>390000</v>
      </c>
      <c r="D8" s="1">
        <f>'[1]Full-data'!C7</f>
        <v>10</v>
      </c>
    </row>
    <row r="9" spans="1:10" x14ac:dyDescent="0.35">
      <c r="B9" s="1">
        <f>'[1]Full-data'!A8</f>
        <v>5</v>
      </c>
      <c r="C9" s="1">
        <f>'[1]Full-data'!B8</f>
        <v>185000</v>
      </c>
      <c r="D9" s="1">
        <f>'[1]Full-data'!C8</f>
        <v>14</v>
      </c>
      <c r="H9">
        <f>SUMPRODUCT(G5:H5,C9:D9)</f>
        <v>1</v>
      </c>
      <c r="I9" t="s">
        <v>7</v>
      </c>
      <c r="J9">
        <v>1</v>
      </c>
    </row>
    <row r="11" spans="1:10" x14ac:dyDescent="0.35">
      <c r="H11">
        <f>$I$5*$B$2</f>
        <v>0.99999999999999978</v>
      </c>
      <c r="I11" t="s">
        <v>8</v>
      </c>
      <c r="J11">
        <f>SUMPRODUCT($G$5:$H$5,C5:D5)</f>
        <v>1.2626367899947888</v>
      </c>
    </row>
    <row r="12" spans="1:10" x14ac:dyDescent="0.35">
      <c r="H12">
        <f t="shared" ref="H12:H15" si="0">$I$5*$B$2</f>
        <v>0.99999999999999978</v>
      </c>
      <c r="I12" t="s">
        <v>8</v>
      </c>
      <c r="J12">
        <f>SUMPRODUCT($G$5:$H$5,C6:D6)</f>
        <v>1</v>
      </c>
    </row>
    <row r="13" spans="1:10" x14ac:dyDescent="0.35">
      <c r="H13">
        <f t="shared" si="0"/>
        <v>0.99999999999999978</v>
      </c>
      <c r="I13" t="s">
        <v>8</v>
      </c>
      <c r="J13">
        <f>SUMPRODUCT($G$5:$H$5,C7:D7)</f>
        <v>1.5617509119332984</v>
      </c>
    </row>
    <row r="14" spans="1:10" x14ac:dyDescent="0.35">
      <c r="H14">
        <f t="shared" si="0"/>
        <v>0.99999999999999978</v>
      </c>
      <c r="I14" t="s">
        <v>8</v>
      </c>
      <c r="J14">
        <f>SUMPRODUCT($G$5:$H$5,C8:D8)</f>
        <v>1.386138613861386</v>
      </c>
    </row>
    <row r="15" spans="1:10" x14ac:dyDescent="0.35">
      <c r="H15">
        <f t="shared" si="0"/>
        <v>0.99999999999999978</v>
      </c>
      <c r="I15" t="s">
        <v>8</v>
      </c>
      <c r="J15">
        <f t="shared" ref="J15" si="1">SUMPRODUCT($G$5:$H$5,C9:D9)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 1</vt:lpstr>
      <vt:lpstr>LP1</vt:lpstr>
      <vt:lpstr>LP2</vt:lpstr>
      <vt:lpstr>LP3</vt:lpstr>
      <vt:lpstr>Sens 4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2022-01-21T11:28:34Z</dcterms:created>
  <dcterms:modified xsi:type="dcterms:W3CDTF">2022-01-25T07:17:30Z</dcterms:modified>
</cp:coreProperties>
</file>