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تمارين\"/>
    </mc:Choice>
  </mc:AlternateContent>
  <xr:revisionPtr revIDLastSave="0" documentId="13_ncr:1_{C9F46359-0281-4EF8-9002-027900CE2289}" xr6:coauthVersionLast="47" xr6:coauthVersionMax="47" xr10:uidLastSave="{00000000-0000-0000-0000-000000000000}"/>
  <bookViews>
    <workbookView xWindow="-120" yWindow="-120" windowWidth="20730" windowHeight="11160" xr2:uid="{3DFA30AA-04B8-4341-9C2E-222BA13B7284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6" i="1" l="1"/>
  <c r="I56" i="1"/>
  <c r="J55" i="1"/>
  <c r="I55" i="1"/>
  <c r="J54" i="1"/>
  <c r="I54" i="1"/>
  <c r="J53" i="1"/>
  <c r="I53" i="1"/>
  <c r="H56" i="1"/>
  <c r="H55" i="1"/>
  <c r="H54" i="1"/>
  <c r="H53" i="1"/>
  <c r="J52" i="1"/>
  <c r="I52" i="1"/>
  <c r="H52" i="1"/>
  <c r="I51" i="1"/>
  <c r="J51" i="1"/>
  <c r="J50" i="1"/>
  <c r="I50" i="1"/>
  <c r="H51" i="1"/>
  <c r="J49" i="1"/>
  <c r="H50" i="1"/>
  <c r="H49" i="1"/>
  <c r="I49" i="1"/>
  <c r="H48" i="1"/>
  <c r="J48" i="1"/>
  <c r="I48" i="1"/>
  <c r="J8" i="1"/>
  <c r="L43" i="1"/>
  <c r="I43" i="1"/>
  <c r="H43" i="1"/>
  <c r="G43" i="1"/>
  <c r="F43" i="1"/>
  <c r="K38" i="1"/>
  <c r="J38" i="1"/>
  <c r="J37" i="1"/>
  <c r="K37" i="1" s="1"/>
  <c r="J36" i="1"/>
  <c r="K36" i="1" s="1"/>
  <c r="K35" i="1"/>
  <c r="J35" i="1"/>
  <c r="K34" i="1"/>
  <c r="J34" i="1"/>
  <c r="J33" i="1"/>
  <c r="K33" i="1" s="1"/>
  <c r="J32" i="1"/>
  <c r="K32" i="1" s="1"/>
  <c r="K31" i="1"/>
  <c r="J31" i="1"/>
  <c r="K30" i="1"/>
  <c r="J30" i="1"/>
  <c r="J29" i="1"/>
  <c r="K29" i="1" s="1"/>
  <c r="J28" i="1"/>
  <c r="K28" i="1" s="1"/>
  <c r="K27" i="1"/>
  <c r="J27" i="1"/>
  <c r="K26" i="1"/>
  <c r="J26" i="1"/>
  <c r="J25" i="1"/>
  <c r="K25" i="1" s="1"/>
  <c r="J24" i="1"/>
  <c r="K24" i="1" s="1"/>
  <c r="K23" i="1"/>
  <c r="J23" i="1"/>
  <c r="K22" i="1"/>
  <c r="J22" i="1"/>
  <c r="J21" i="1"/>
  <c r="K21" i="1" s="1"/>
  <c r="J20" i="1"/>
  <c r="K20" i="1" s="1"/>
  <c r="K19" i="1"/>
  <c r="J19" i="1"/>
  <c r="K18" i="1"/>
  <c r="J18" i="1"/>
  <c r="J17" i="1"/>
  <c r="K17" i="1" s="1"/>
  <c r="J16" i="1"/>
  <c r="K16" i="1" s="1"/>
  <c r="K15" i="1"/>
  <c r="J15" i="1"/>
  <c r="K14" i="1"/>
  <c r="J14" i="1"/>
  <c r="J13" i="1"/>
  <c r="K13" i="1" s="1"/>
  <c r="J12" i="1"/>
  <c r="K12" i="1" s="1"/>
  <c r="K11" i="1"/>
  <c r="J11" i="1"/>
  <c r="K10" i="1"/>
  <c r="J10" i="1"/>
  <c r="J9" i="1"/>
  <c r="K9" i="1" s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K8" i="1"/>
  <c r="K43" i="1" s="1"/>
  <c r="J57" i="1" l="1"/>
  <c r="H57" i="1"/>
  <c r="I57" i="1"/>
</calcChain>
</file>

<file path=xl/sharedStrings.xml><?xml version="1.0" encoding="utf-8"?>
<sst xmlns="http://schemas.openxmlformats.org/spreadsheetml/2006/main" count="55" uniqueCount="34">
  <si>
    <t>م</t>
  </si>
  <si>
    <t>التاريخ</t>
  </si>
  <si>
    <t>اجمالى</t>
  </si>
  <si>
    <t>الإجمالي بدون عملاء</t>
  </si>
  <si>
    <t>الاجمالى</t>
  </si>
  <si>
    <t xml:space="preserve">عمرو </t>
  </si>
  <si>
    <t>عبد البديع</t>
  </si>
  <si>
    <t>بيشوي</t>
  </si>
  <si>
    <t>فارس</t>
  </si>
  <si>
    <t>أحمد حسن</t>
  </si>
  <si>
    <t>كريم</t>
  </si>
  <si>
    <t>عبد الرحمن</t>
  </si>
  <si>
    <t>اكرم</t>
  </si>
  <si>
    <t>إبراهيم</t>
  </si>
  <si>
    <t>محمود</t>
  </si>
  <si>
    <t>احمد حسن</t>
  </si>
  <si>
    <t>منتج أ</t>
  </si>
  <si>
    <t>منتج ب</t>
  </si>
  <si>
    <t>منتج ج</t>
  </si>
  <si>
    <t>عملاء آجل</t>
  </si>
  <si>
    <t>بونص</t>
  </si>
  <si>
    <t>المندوب</t>
  </si>
  <si>
    <t>اسم المندوب</t>
  </si>
  <si>
    <t>كمية المبيعات</t>
  </si>
  <si>
    <t>البونص</t>
  </si>
  <si>
    <t>عمرو سليمان</t>
  </si>
  <si>
    <t>بيشوى هجرس</t>
  </si>
  <si>
    <t>اكرم محسن</t>
  </si>
  <si>
    <t>محمود السيد</t>
  </si>
  <si>
    <t>شادى إبراهيم</t>
  </si>
  <si>
    <t>كريم كامل</t>
  </si>
  <si>
    <t>فارس عبادى</t>
  </si>
  <si>
    <t>عبد البديع سالم</t>
  </si>
  <si>
    <t>تقييم مندوب المبيعات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</si>
</sst>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rial"/>
      <family val="2"/>
      <charset val="178"/>
      <scheme val="minor"/>
    </font>
    <font>
      <sz val="16"/>
      <color theme="1"/>
      <name val="Arial"/>
      <family val="2"/>
      <charset val="178"/>
      <scheme val="minor"/>
    </font>
    <font>
      <b/>
      <sz val="16"/>
      <color theme="1"/>
      <name val="Arial"/>
      <family val="2"/>
      <scheme val="minor"/>
    </font>
    <font>
      <sz val="18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عادي" xfId="0" builtinId="0"/>
  </cellStyles>
  <dxfs count="14"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A34D9-E34D-4FC2-9207-E7CF6CF1AF5E}">
  <dimension ref="C3:M62"/>
  <sheetViews>
    <sheetView rightToLeft="1" tabSelected="1" topLeftCell="C46" workbookViewId="0">
      <selection activeCell="H48" sqref="H48:H56"/>
    </sheetView>
  </sheetViews>
  <sheetFormatPr defaultRowHeight="14.25" x14ac:dyDescent="0.2"/>
  <cols>
    <col min="3" max="3" width="15.625" customWidth="1"/>
    <col min="4" max="4" width="6.25" customWidth="1"/>
    <col min="5" max="7" width="15.625" customWidth="1"/>
    <col min="8" max="8" width="22" customWidth="1"/>
    <col min="9" max="9" width="15.625" customWidth="1"/>
    <col min="10" max="10" width="17.25" customWidth="1"/>
    <col min="11" max="11" width="20" customWidth="1"/>
    <col min="12" max="13" width="15.625" customWidth="1"/>
  </cols>
  <sheetData>
    <row r="3" spans="3:13" x14ac:dyDescent="0.2">
      <c r="J3" s="14" t="s">
        <v>33</v>
      </c>
      <c r="K3" s="15"/>
      <c r="L3" s="15"/>
    </row>
    <row r="4" spans="3:13" x14ac:dyDescent="0.2">
      <c r="J4" s="15"/>
      <c r="K4" s="15"/>
      <c r="L4" s="15"/>
    </row>
    <row r="6" spans="3:13" ht="24.95" customHeight="1" thickBot="1" x14ac:dyDescent="0.25"/>
    <row r="7" spans="3:13" ht="24.95" customHeight="1" thickTop="1" thickBot="1" x14ac:dyDescent="0.25">
      <c r="C7" s="1"/>
      <c r="D7" s="2" t="s">
        <v>0</v>
      </c>
      <c r="E7" s="3" t="s">
        <v>1</v>
      </c>
      <c r="F7" s="3" t="s">
        <v>16</v>
      </c>
      <c r="G7" s="3" t="s">
        <v>17</v>
      </c>
      <c r="H7" s="3" t="s">
        <v>18</v>
      </c>
      <c r="I7" s="3" t="s">
        <v>19</v>
      </c>
      <c r="J7" s="3" t="s">
        <v>2</v>
      </c>
      <c r="K7" s="3" t="s">
        <v>3</v>
      </c>
      <c r="L7" s="3" t="s">
        <v>20</v>
      </c>
      <c r="M7" s="3" t="s">
        <v>21</v>
      </c>
    </row>
    <row r="8" spans="3:13" ht="24.95" customHeight="1" thickTop="1" x14ac:dyDescent="0.2">
      <c r="C8" s="1"/>
      <c r="D8" s="4">
        <v>1</v>
      </c>
      <c r="E8" s="5">
        <v>45323</v>
      </c>
      <c r="F8" s="6">
        <v>697</v>
      </c>
      <c r="G8" s="6">
        <v>4110</v>
      </c>
      <c r="H8" s="6">
        <v>887</v>
      </c>
      <c r="I8" s="6">
        <v>18630</v>
      </c>
      <c r="J8" s="6">
        <f t="shared" ref="J8:J38" si="0">F8*10+G8*11.5+H8*12.5</f>
        <v>65322.5</v>
      </c>
      <c r="K8" s="6">
        <f>J8-I8</f>
        <v>46692.5</v>
      </c>
      <c r="L8" s="6">
        <v>2380</v>
      </c>
      <c r="M8" s="6" t="s">
        <v>5</v>
      </c>
    </row>
    <row r="9" spans="3:13" ht="24.95" customHeight="1" x14ac:dyDescent="0.2">
      <c r="C9" s="1"/>
      <c r="D9" s="9">
        <f>D8+1</f>
        <v>2</v>
      </c>
      <c r="E9" s="5">
        <v>45324</v>
      </c>
      <c r="F9" s="6">
        <v>71</v>
      </c>
      <c r="G9" s="6">
        <v>298</v>
      </c>
      <c r="H9" s="6">
        <v>1E-3</v>
      </c>
      <c r="I9" s="6">
        <v>1897.5</v>
      </c>
      <c r="J9" s="6">
        <f t="shared" si="0"/>
        <v>4137.0124999999998</v>
      </c>
      <c r="K9" s="7">
        <f t="shared" ref="K9:K38" si="1">J9-I9</f>
        <v>2239.5124999999998</v>
      </c>
      <c r="L9" s="6">
        <v>0</v>
      </c>
      <c r="M9" s="6" t="s">
        <v>7</v>
      </c>
    </row>
    <row r="10" spans="3:13" ht="24.95" customHeight="1" x14ac:dyDescent="0.2">
      <c r="C10" s="1"/>
      <c r="D10" s="9">
        <f t="shared" ref="D10:D43" si="2">D9+1</f>
        <v>3</v>
      </c>
      <c r="E10" s="5">
        <v>45325</v>
      </c>
      <c r="F10" s="6">
        <v>218</v>
      </c>
      <c r="G10" s="6">
        <v>4356</v>
      </c>
      <c r="H10" s="6">
        <v>806</v>
      </c>
      <c r="I10" s="6">
        <v>14547.5</v>
      </c>
      <c r="J10" s="6">
        <f t="shared" si="0"/>
        <v>62349</v>
      </c>
      <c r="K10" s="6">
        <f t="shared" si="1"/>
        <v>47801.5</v>
      </c>
      <c r="L10" s="6">
        <v>0</v>
      </c>
      <c r="M10" s="6" t="s">
        <v>9</v>
      </c>
    </row>
    <row r="11" spans="3:13" ht="24.95" customHeight="1" x14ac:dyDescent="0.2">
      <c r="C11" s="1"/>
      <c r="D11" s="9">
        <f t="shared" si="2"/>
        <v>4</v>
      </c>
      <c r="E11" s="5">
        <v>45326</v>
      </c>
      <c r="F11" s="6">
        <v>414</v>
      </c>
      <c r="G11" s="6">
        <v>3745</v>
      </c>
      <c r="H11" s="6">
        <v>870</v>
      </c>
      <c r="I11" s="6">
        <v>10752.5</v>
      </c>
      <c r="J11" s="6">
        <f t="shared" si="0"/>
        <v>58082.5</v>
      </c>
      <c r="K11" s="6">
        <f t="shared" si="1"/>
        <v>47330</v>
      </c>
      <c r="L11" s="6">
        <v>0</v>
      </c>
      <c r="M11" s="6" t="s">
        <v>7</v>
      </c>
    </row>
    <row r="12" spans="3:13" ht="24.95" customHeight="1" x14ac:dyDescent="0.2">
      <c r="C12" s="1"/>
      <c r="D12" s="9">
        <f t="shared" si="2"/>
        <v>5</v>
      </c>
      <c r="E12" s="5">
        <v>45327</v>
      </c>
      <c r="F12" s="6">
        <v>471</v>
      </c>
      <c r="G12" s="6">
        <v>2947</v>
      </c>
      <c r="H12" s="6">
        <v>689</v>
      </c>
      <c r="I12" s="6">
        <v>6348</v>
      </c>
      <c r="J12" s="6">
        <f t="shared" si="0"/>
        <v>47213</v>
      </c>
      <c r="K12" s="6">
        <f t="shared" si="1"/>
        <v>40865</v>
      </c>
      <c r="L12" s="6">
        <v>0</v>
      </c>
      <c r="M12" s="6" t="s">
        <v>5</v>
      </c>
    </row>
    <row r="13" spans="3:13" ht="24.95" customHeight="1" x14ac:dyDescent="0.2">
      <c r="C13" s="1"/>
      <c r="D13" s="9">
        <f t="shared" si="2"/>
        <v>6</v>
      </c>
      <c r="E13" s="5">
        <v>45328</v>
      </c>
      <c r="F13" s="6">
        <v>372</v>
      </c>
      <c r="G13" s="6">
        <v>2595</v>
      </c>
      <c r="H13" s="6">
        <v>738</v>
      </c>
      <c r="I13" s="6">
        <v>8809</v>
      </c>
      <c r="J13" s="6">
        <f t="shared" si="0"/>
        <v>42787.5</v>
      </c>
      <c r="K13" s="6">
        <f t="shared" si="1"/>
        <v>33978.5</v>
      </c>
      <c r="L13" s="6">
        <v>0</v>
      </c>
      <c r="M13" s="6" t="s">
        <v>7</v>
      </c>
    </row>
    <row r="14" spans="3:13" ht="24.95" customHeight="1" x14ac:dyDescent="0.2">
      <c r="C14" s="1"/>
      <c r="D14" s="9">
        <f t="shared" si="2"/>
        <v>7</v>
      </c>
      <c r="E14" s="5">
        <v>45329</v>
      </c>
      <c r="F14" s="6">
        <v>369</v>
      </c>
      <c r="G14" s="6">
        <v>3187</v>
      </c>
      <c r="H14" s="6">
        <v>523</v>
      </c>
      <c r="I14" s="6">
        <v>7302.5</v>
      </c>
      <c r="J14" s="6">
        <f t="shared" si="0"/>
        <v>46878</v>
      </c>
      <c r="K14" s="6">
        <f t="shared" si="1"/>
        <v>39575.5</v>
      </c>
      <c r="L14" s="6">
        <v>0</v>
      </c>
      <c r="M14" s="6" t="s">
        <v>6</v>
      </c>
    </row>
    <row r="15" spans="3:13" ht="24.95" customHeight="1" x14ac:dyDescent="0.2">
      <c r="C15" s="1"/>
      <c r="D15" s="9">
        <f t="shared" si="2"/>
        <v>8</v>
      </c>
      <c r="E15" s="5">
        <v>45330</v>
      </c>
      <c r="F15" s="6">
        <v>283</v>
      </c>
      <c r="G15" s="6">
        <v>2231</v>
      </c>
      <c r="H15" s="6">
        <v>968</v>
      </c>
      <c r="I15" s="6">
        <v>7544</v>
      </c>
      <c r="J15" s="6">
        <f t="shared" si="0"/>
        <v>40586.5</v>
      </c>
      <c r="K15" s="6">
        <f t="shared" si="1"/>
        <v>33042.5</v>
      </c>
      <c r="L15" s="6">
        <v>0</v>
      </c>
      <c r="M15" s="6" t="s">
        <v>10</v>
      </c>
    </row>
    <row r="16" spans="3:13" ht="24.95" customHeight="1" x14ac:dyDescent="0.2">
      <c r="C16" s="1"/>
      <c r="D16" s="9">
        <f t="shared" si="2"/>
        <v>9</v>
      </c>
      <c r="E16" s="5">
        <v>45331</v>
      </c>
      <c r="F16" s="6">
        <v>344</v>
      </c>
      <c r="G16" s="6">
        <v>2613</v>
      </c>
      <c r="H16" s="6">
        <v>452</v>
      </c>
      <c r="I16" s="6">
        <v>5934</v>
      </c>
      <c r="J16" s="6">
        <f t="shared" si="0"/>
        <v>39139.5</v>
      </c>
      <c r="K16" s="6">
        <f t="shared" si="1"/>
        <v>33205.5</v>
      </c>
      <c r="L16" s="6">
        <v>635</v>
      </c>
      <c r="M16" s="6" t="s">
        <v>6</v>
      </c>
    </row>
    <row r="17" spans="3:13" ht="24.95" customHeight="1" x14ac:dyDescent="0.2">
      <c r="C17" s="1"/>
      <c r="D17" s="9">
        <f t="shared" si="2"/>
        <v>10</v>
      </c>
      <c r="E17" s="5">
        <v>45332</v>
      </c>
      <c r="F17" s="6">
        <v>332</v>
      </c>
      <c r="G17" s="6">
        <v>4378</v>
      </c>
      <c r="H17" s="6">
        <v>547</v>
      </c>
      <c r="I17" s="6">
        <v>11385</v>
      </c>
      <c r="J17" s="6">
        <f t="shared" si="0"/>
        <v>60504.5</v>
      </c>
      <c r="K17" s="6">
        <f t="shared" si="1"/>
        <v>49119.5</v>
      </c>
      <c r="L17" s="6">
        <v>562</v>
      </c>
      <c r="M17" s="6" t="s">
        <v>7</v>
      </c>
    </row>
    <row r="18" spans="3:13" ht="24.95" customHeight="1" x14ac:dyDescent="0.2">
      <c r="C18" s="1"/>
      <c r="D18" s="9">
        <f t="shared" si="2"/>
        <v>11</v>
      </c>
      <c r="E18" s="5">
        <v>45333</v>
      </c>
      <c r="F18" s="6">
        <v>610</v>
      </c>
      <c r="G18" s="6">
        <v>3178</v>
      </c>
      <c r="H18" s="6">
        <v>511</v>
      </c>
      <c r="I18" s="6">
        <v>15007.5</v>
      </c>
      <c r="J18" s="6">
        <f t="shared" si="0"/>
        <v>49034.5</v>
      </c>
      <c r="K18" s="6">
        <f t="shared" si="1"/>
        <v>34027</v>
      </c>
      <c r="L18" s="6">
        <v>951</v>
      </c>
      <c r="M18" s="6" t="s">
        <v>11</v>
      </c>
    </row>
    <row r="19" spans="3:13" ht="24.95" customHeight="1" x14ac:dyDescent="0.2">
      <c r="C19" s="1"/>
      <c r="D19" s="9">
        <f t="shared" si="2"/>
        <v>12</v>
      </c>
      <c r="E19" s="5">
        <v>45334</v>
      </c>
      <c r="F19" s="6">
        <v>501</v>
      </c>
      <c r="G19" s="6">
        <v>2621</v>
      </c>
      <c r="H19" s="6">
        <v>371</v>
      </c>
      <c r="I19" s="6">
        <v>10350</v>
      </c>
      <c r="J19" s="6">
        <f t="shared" si="0"/>
        <v>39789</v>
      </c>
      <c r="K19" s="6">
        <f t="shared" si="1"/>
        <v>29439</v>
      </c>
      <c r="L19" s="6">
        <v>0</v>
      </c>
      <c r="M19" s="6" t="s">
        <v>10</v>
      </c>
    </row>
    <row r="20" spans="3:13" ht="24.95" customHeight="1" x14ac:dyDescent="0.2">
      <c r="C20" s="1"/>
      <c r="D20" s="9">
        <f t="shared" si="2"/>
        <v>13</v>
      </c>
      <c r="E20" s="5">
        <v>45335</v>
      </c>
      <c r="F20" s="6">
        <v>356</v>
      </c>
      <c r="G20" s="6">
        <v>3199</v>
      </c>
      <c r="H20" s="6">
        <v>241</v>
      </c>
      <c r="I20" s="6">
        <v>5796</v>
      </c>
      <c r="J20" s="6">
        <f t="shared" si="0"/>
        <v>43361</v>
      </c>
      <c r="K20" s="6">
        <f t="shared" si="1"/>
        <v>37565</v>
      </c>
      <c r="L20" s="6">
        <v>0</v>
      </c>
      <c r="M20" s="6" t="s">
        <v>11</v>
      </c>
    </row>
    <row r="21" spans="3:13" ht="24.95" customHeight="1" x14ac:dyDescent="0.2">
      <c r="C21" s="1"/>
      <c r="D21" s="9">
        <f t="shared" si="2"/>
        <v>14</v>
      </c>
      <c r="E21" s="5">
        <v>45336</v>
      </c>
      <c r="F21" s="6">
        <v>295</v>
      </c>
      <c r="G21" s="6">
        <v>2760</v>
      </c>
      <c r="H21" s="6">
        <v>620</v>
      </c>
      <c r="I21" s="6">
        <v>10212</v>
      </c>
      <c r="J21" s="6">
        <f t="shared" si="0"/>
        <v>42440</v>
      </c>
      <c r="K21" s="6">
        <f t="shared" si="1"/>
        <v>32228</v>
      </c>
      <c r="L21" s="6">
        <v>0</v>
      </c>
      <c r="M21" s="6" t="s">
        <v>6</v>
      </c>
    </row>
    <row r="22" spans="3:13" ht="24.95" customHeight="1" x14ac:dyDescent="0.2">
      <c r="C22" s="1"/>
      <c r="D22" s="9">
        <f t="shared" si="2"/>
        <v>15</v>
      </c>
      <c r="E22" s="5">
        <v>45337</v>
      </c>
      <c r="F22" s="6">
        <v>128</v>
      </c>
      <c r="G22" s="6">
        <v>622</v>
      </c>
      <c r="H22" s="6">
        <v>79</v>
      </c>
      <c r="I22" s="6">
        <v>1426</v>
      </c>
      <c r="J22" s="6">
        <f t="shared" si="0"/>
        <v>9420.5</v>
      </c>
      <c r="K22" s="6">
        <f t="shared" si="1"/>
        <v>7994.5</v>
      </c>
      <c r="L22" s="6">
        <v>0</v>
      </c>
      <c r="M22" s="6" t="s">
        <v>13</v>
      </c>
    </row>
    <row r="23" spans="3:13" ht="24.95" customHeight="1" x14ac:dyDescent="0.2">
      <c r="C23" s="1"/>
      <c r="D23" s="9">
        <f t="shared" si="2"/>
        <v>16</v>
      </c>
      <c r="E23" s="5">
        <v>45338</v>
      </c>
      <c r="F23" s="6">
        <v>340</v>
      </c>
      <c r="G23" s="6">
        <v>1651</v>
      </c>
      <c r="H23" s="6">
        <v>282</v>
      </c>
      <c r="I23" s="6">
        <v>5439.5</v>
      </c>
      <c r="J23" s="6">
        <f t="shared" si="0"/>
        <v>25911.5</v>
      </c>
      <c r="K23" s="6">
        <f t="shared" si="1"/>
        <v>20472</v>
      </c>
      <c r="L23" s="6">
        <v>0</v>
      </c>
      <c r="M23" s="6" t="s">
        <v>8</v>
      </c>
    </row>
    <row r="24" spans="3:13" ht="24.95" customHeight="1" x14ac:dyDescent="0.2">
      <c r="C24" s="1"/>
      <c r="D24" s="9">
        <f t="shared" si="2"/>
        <v>17</v>
      </c>
      <c r="E24" s="5">
        <v>45339</v>
      </c>
      <c r="F24" s="6">
        <v>298</v>
      </c>
      <c r="G24" s="6">
        <v>2887</v>
      </c>
      <c r="H24" s="6">
        <v>558</v>
      </c>
      <c r="I24" s="6">
        <v>12282</v>
      </c>
      <c r="J24" s="6">
        <f t="shared" si="0"/>
        <v>43155.5</v>
      </c>
      <c r="K24" s="6">
        <f t="shared" si="1"/>
        <v>30873.5</v>
      </c>
      <c r="L24" s="6">
        <v>379</v>
      </c>
      <c r="M24" s="6" t="s">
        <v>13</v>
      </c>
    </row>
    <row r="25" spans="3:13" ht="24.95" customHeight="1" x14ac:dyDescent="0.2">
      <c r="C25" s="1"/>
      <c r="D25" s="9">
        <f t="shared" si="2"/>
        <v>18</v>
      </c>
      <c r="E25" s="5">
        <v>45340</v>
      </c>
      <c r="F25" s="6">
        <v>285</v>
      </c>
      <c r="G25" s="6">
        <v>3346</v>
      </c>
      <c r="H25" s="6">
        <v>535</v>
      </c>
      <c r="I25" s="6">
        <v>10591.5</v>
      </c>
      <c r="J25" s="6">
        <f t="shared" si="0"/>
        <v>48016.5</v>
      </c>
      <c r="K25" s="6">
        <f t="shared" si="1"/>
        <v>37425</v>
      </c>
      <c r="L25" s="6">
        <v>0</v>
      </c>
      <c r="M25" s="6" t="s">
        <v>5</v>
      </c>
    </row>
    <row r="26" spans="3:13" ht="24.95" customHeight="1" x14ac:dyDescent="0.2">
      <c r="C26" s="1"/>
      <c r="D26" s="9">
        <f t="shared" si="2"/>
        <v>19</v>
      </c>
      <c r="E26" s="5">
        <v>45341</v>
      </c>
      <c r="F26" s="6">
        <v>436</v>
      </c>
      <c r="G26" s="6">
        <v>1802</v>
      </c>
      <c r="H26" s="6">
        <v>360</v>
      </c>
      <c r="I26" s="6">
        <v>5152</v>
      </c>
      <c r="J26" s="6">
        <f t="shared" si="0"/>
        <v>29583</v>
      </c>
      <c r="K26" s="6">
        <f t="shared" si="1"/>
        <v>24431</v>
      </c>
      <c r="L26" s="6">
        <v>0</v>
      </c>
      <c r="M26" s="6" t="s">
        <v>12</v>
      </c>
    </row>
    <row r="27" spans="3:13" ht="24.95" customHeight="1" x14ac:dyDescent="0.2">
      <c r="C27" s="1"/>
      <c r="D27" s="9">
        <f t="shared" si="2"/>
        <v>20</v>
      </c>
      <c r="E27" s="5">
        <v>45342</v>
      </c>
      <c r="F27" s="6">
        <v>197</v>
      </c>
      <c r="G27" s="6">
        <v>2452</v>
      </c>
      <c r="H27" s="6">
        <v>702</v>
      </c>
      <c r="I27" s="6">
        <v>11649.5</v>
      </c>
      <c r="J27" s="6">
        <f t="shared" si="0"/>
        <v>38943</v>
      </c>
      <c r="K27" s="6">
        <f t="shared" si="1"/>
        <v>27293.5</v>
      </c>
      <c r="L27" s="6">
        <v>0</v>
      </c>
      <c r="M27" s="6" t="s">
        <v>6</v>
      </c>
    </row>
    <row r="28" spans="3:13" ht="24.95" customHeight="1" x14ac:dyDescent="0.2">
      <c r="C28" s="1"/>
      <c r="D28" s="9">
        <f t="shared" si="2"/>
        <v>21</v>
      </c>
      <c r="E28" s="5">
        <v>45343</v>
      </c>
      <c r="F28" s="6">
        <v>341</v>
      </c>
      <c r="G28" s="6">
        <v>2391</v>
      </c>
      <c r="H28" s="6">
        <v>411</v>
      </c>
      <c r="I28" s="6">
        <v>8763</v>
      </c>
      <c r="J28" s="6">
        <f t="shared" si="0"/>
        <v>36044</v>
      </c>
      <c r="K28" s="6">
        <f t="shared" si="1"/>
        <v>27281</v>
      </c>
      <c r="L28" s="6">
        <v>100</v>
      </c>
      <c r="M28" s="6" t="s">
        <v>8</v>
      </c>
    </row>
    <row r="29" spans="3:13" ht="24.95" customHeight="1" x14ac:dyDescent="0.2">
      <c r="C29" s="1"/>
      <c r="D29" s="9">
        <f t="shared" si="2"/>
        <v>22</v>
      </c>
      <c r="E29" s="5">
        <v>45344</v>
      </c>
      <c r="F29" s="6">
        <v>324</v>
      </c>
      <c r="G29" s="6">
        <v>2710</v>
      </c>
      <c r="H29" s="6">
        <v>266</v>
      </c>
      <c r="I29" s="6">
        <v>8257</v>
      </c>
      <c r="J29" s="6">
        <f t="shared" si="0"/>
        <v>37730</v>
      </c>
      <c r="K29" s="6">
        <f t="shared" si="1"/>
        <v>29473</v>
      </c>
      <c r="L29" s="6">
        <v>0</v>
      </c>
      <c r="M29" s="6" t="s">
        <v>14</v>
      </c>
    </row>
    <row r="30" spans="3:13" ht="24.95" customHeight="1" x14ac:dyDescent="0.2">
      <c r="C30" s="1"/>
      <c r="D30" s="9">
        <f t="shared" si="2"/>
        <v>23</v>
      </c>
      <c r="E30" s="5">
        <v>45345</v>
      </c>
      <c r="F30" s="6">
        <v>313</v>
      </c>
      <c r="G30" s="6">
        <v>2188</v>
      </c>
      <c r="H30" s="6">
        <v>771</v>
      </c>
      <c r="I30" s="6">
        <v>9326.5</v>
      </c>
      <c r="J30" s="6">
        <f t="shared" si="0"/>
        <v>37929.5</v>
      </c>
      <c r="K30" s="6">
        <f t="shared" si="1"/>
        <v>28603</v>
      </c>
      <c r="L30" s="6">
        <v>0</v>
      </c>
      <c r="M30" s="6" t="s">
        <v>13</v>
      </c>
    </row>
    <row r="31" spans="3:13" ht="24.95" customHeight="1" x14ac:dyDescent="0.2">
      <c r="C31" s="1"/>
      <c r="D31" s="9">
        <f t="shared" si="2"/>
        <v>24</v>
      </c>
      <c r="E31" s="5">
        <v>45346</v>
      </c>
      <c r="F31" s="6">
        <v>707</v>
      </c>
      <c r="G31" s="6">
        <v>2711</v>
      </c>
      <c r="H31" s="6">
        <v>498</v>
      </c>
      <c r="I31" s="6">
        <v>13225</v>
      </c>
      <c r="J31" s="6">
        <f t="shared" si="0"/>
        <v>44471.5</v>
      </c>
      <c r="K31" s="6">
        <f t="shared" si="1"/>
        <v>31246.5</v>
      </c>
      <c r="L31" s="6">
        <v>609</v>
      </c>
      <c r="M31" s="6" t="s">
        <v>5</v>
      </c>
    </row>
    <row r="32" spans="3:13" ht="24.95" customHeight="1" x14ac:dyDescent="0.2">
      <c r="C32" s="1"/>
      <c r="D32" s="9">
        <f t="shared" si="2"/>
        <v>25</v>
      </c>
      <c r="E32" s="5">
        <v>45347</v>
      </c>
      <c r="F32" s="6">
        <v>346</v>
      </c>
      <c r="G32" s="6">
        <v>1888</v>
      </c>
      <c r="H32" s="6">
        <v>422</v>
      </c>
      <c r="I32" s="6">
        <v>3772</v>
      </c>
      <c r="J32" s="6">
        <f t="shared" si="0"/>
        <v>30447</v>
      </c>
      <c r="K32" s="6">
        <f t="shared" si="1"/>
        <v>26675</v>
      </c>
      <c r="L32" s="6">
        <v>0</v>
      </c>
      <c r="M32" s="6" t="s">
        <v>12</v>
      </c>
    </row>
    <row r="33" spans="3:13" ht="24.95" customHeight="1" x14ac:dyDescent="0.2">
      <c r="C33" s="1"/>
      <c r="D33" s="9">
        <f t="shared" si="2"/>
        <v>26</v>
      </c>
      <c r="E33" s="5">
        <v>45348</v>
      </c>
      <c r="F33" s="6">
        <v>309</v>
      </c>
      <c r="G33" s="6">
        <v>2791</v>
      </c>
      <c r="H33" s="6">
        <v>656</v>
      </c>
      <c r="I33" s="6">
        <v>10235</v>
      </c>
      <c r="J33" s="6">
        <f t="shared" si="0"/>
        <v>43386.5</v>
      </c>
      <c r="K33" s="6">
        <f t="shared" si="1"/>
        <v>33151.5</v>
      </c>
      <c r="L33" s="6">
        <v>0</v>
      </c>
      <c r="M33" s="6" t="s">
        <v>10</v>
      </c>
    </row>
    <row r="34" spans="3:13" ht="24.95" customHeight="1" x14ac:dyDescent="0.2">
      <c r="C34" s="1"/>
      <c r="D34" s="9">
        <f t="shared" si="2"/>
        <v>27</v>
      </c>
      <c r="E34" s="5">
        <v>45349</v>
      </c>
      <c r="F34" s="6">
        <v>564</v>
      </c>
      <c r="G34" s="6">
        <v>2723</v>
      </c>
      <c r="H34" s="6">
        <v>934</v>
      </c>
      <c r="I34" s="6">
        <v>13834.5</v>
      </c>
      <c r="J34" s="6">
        <f t="shared" si="0"/>
        <v>48629.5</v>
      </c>
      <c r="K34" s="6">
        <f t="shared" si="1"/>
        <v>34795</v>
      </c>
      <c r="L34" s="6">
        <v>754</v>
      </c>
      <c r="M34" s="6" t="s">
        <v>14</v>
      </c>
    </row>
    <row r="35" spans="3:13" ht="24.95" customHeight="1" x14ac:dyDescent="0.2">
      <c r="C35" s="1"/>
      <c r="D35" s="9">
        <f t="shared" si="2"/>
        <v>28</v>
      </c>
      <c r="E35" s="5">
        <v>45350</v>
      </c>
      <c r="F35" s="6">
        <v>368</v>
      </c>
      <c r="G35" s="6">
        <v>2540</v>
      </c>
      <c r="H35" s="6">
        <v>703</v>
      </c>
      <c r="I35" s="6">
        <v>13029.5</v>
      </c>
      <c r="J35" s="6">
        <f t="shared" si="0"/>
        <v>41677.5</v>
      </c>
      <c r="K35" s="6">
        <f t="shared" si="1"/>
        <v>28648</v>
      </c>
      <c r="L35" s="6">
        <v>0</v>
      </c>
      <c r="M35" s="6" t="s">
        <v>10</v>
      </c>
    </row>
    <row r="36" spans="3:13" ht="24.95" customHeight="1" x14ac:dyDescent="0.2">
      <c r="C36" s="1"/>
      <c r="D36" s="9">
        <f t="shared" si="2"/>
        <v>29</v>
      </c>
      <c r="E36" s="5">
        <v>45351</v>
      </c>
      <c r="F36" s="6">
        <v>203</v>
      </c>
      <c r="G36" s="6">
        <v>1280</v>
      </c>
      <c r="H36" s="6">
        <v>270</v>
      </c>
      <c r="I36" s="6">
        <v>0</v>
      </c>
      <c r="J36" s="6">
        <f t="shared" si="0"/>
        <v>20125</v>
      </c>
      <c r="K36" s="6">
        <f t="shared" si="1"/>
        <v>20125</v>
      </c>
      <c r="L36" s="6">
        <v>0</v>
      </c>
      <c r="M36" s="6" t="s">
        <v>6</v>
      </c>
    </row>
    <row r="37" spans="3:13" ht="24.95" customHeight="1" x14ac:dyDescent="0.2">
      <c r="C37" s="1"/>
      <c r="D37" s="9">
        <f t="shared" si="2"/>
        <v>30</v>
      </c>
      <c r="E37" s="5">
        <v>45352</v>
      </c>
      <c r="F37" s="6">
        <v>1E-3</v>
      </c>
      <c r="G37" s="6">
        <v>1E-3</v>
      </c>
      <c r="H37" s="6">
        <v>1E-3</v>
      </c>
      <c r="I37" s="6">
        <v>0</v>
      </c>
      <c r="J37" s="6">
        <f t="shared" si="0"/>
        <v>3.4000000000000002E-2</v>
      </c>
      <c r="K37" s="6">
        <f t="shared" si="1"/>
        <v>3.4000000000000002E-2</v>
      </c>
      <c r="L37" s="6">
        <v>0</v>
      </c>
      <c r="M37" s="6"/>
    </row>
    <row r="38" spans="3:13" ht="24.95" customHeight="1" x14ac:dyDescent="0.2">
      <c r="C38" s="1"/>
      <c r="D38" s="9">
        <f t="shared" si="2"/>
        <v>31</v>
      </c>
      <c r="E38" s="5">
        <v>45353</v>
      </c>
      <c r="F38" s="6">
        <v>1E-3</v>
      </c>
      <c r="G38" s="6">
        <v>1E-3</v>
      </c>
      <c r="H38" s="6">
        <v>1E-3</v>
      </c>
      <c r="I38" s="6">
        <v>0</v>
      </c>
      <c r="J38" s="6">
        <f t="shared" si="0"/>
        <v>3.4000000000000002E-2</v>
      </c>
      <c r="K38" s="6">
        <f t="shared" si="1"/>
        <v>3.4000000000000002E-2</v>
      </c>
      <c r="L38" s="6">
        <v>0</v>
      </c>
      <c r="M38" s="6"/>
    </row>
    <row r="39" spans="3:13" ht="24.95" customHeight="1" x14ac:dyDescent="0.2">
      <c r="C39" s="1"/>
      <c r="D39" s="9">
        <f t="shared" si="2"/>
        <v>32</v>
      </c>
      <c r="E39" s="8"/>
      <c r="F39" s="8"/>
      <c r="G39" s="8"/>
      <c r="H39" s="8"/>
      <c r="I39" s="8"/>
      <c r="J39" s="8"/>
      <c r="K39" s="8"/>
      <c r="L39" s="8"/>
      <c r="M39" s="8"/>
    </row>
    <row r="40" spans="3:13" ht="24.95" customHeight="1" x14ac:dyDescent="0.2">
      <c r="C40" s="1"/>
      <c r="D40" s="9">
        <f t="shared" si="2"/>
        <v>33</v>
      </c>
      <c r="E40" s="8"/>
      <c r="F40" s="8"/>
      <c r="G40" s="8"/>
      <c r="H40" s="8"/>
      <c r="I40" s="8"/>
      <c r="J40" s="8"/>
      <c r="K40" s="8"/>
      <c r="L40" s="8"/>
      <c r="M40" s="8"/>
    </row>
    <row r="41" spans="3:13" ht="24.95" customHeight="1" x14ac:dyDescent="0.2">
      <c r="C41" s="1"/>
      <c r="D41" s="9">
        <f t="shared" si="2"/>
        <v>34</v>
      </c>
      <c r="E41" s="8"/>
      <c r="F41" s="8"/>
      <c r="G41" s="8"/>
      <c r="H41" s="8"/>
      <c r="I41" s="8"/>
      <c r="J41" s="8"/>
      <c r="K41" s="8"/>
      <c r="L41" s="8"/>
      <c r="M41" s="8"/>
    </row>
    <row r="42" spans="3:13" ht="24.95" customHeight="1" thickBot="1" x14ac:dyDescent="0.25">
      <c r="C42" s="1"/>
      <c r="D42" s="9">
        <f t="shared" si="2"/>
        <v>35</v>
      </c>
      <c r="E42" s="10"/>
      <c r="F42" s="10"/>
      <c r="G42" s="10"/>
      <c r="H42" s="10"/>
      <c r="I42" s="10"/>
      <c r="J42" s="10"/>
      <c r="K42" s="10"/>
      <c r="L42" s="10"/>
      <c r="M42" s="10"/>
    </row>
    <row r="43" spans="3:13" ht="24.95" customHeight="1" thickTop="1" thickBot="1" x14ac:dyDescent="0.25">
      <c r="C43" s="1"/>
      <c r="D43" s="9">
        <f t="shared" si="2"/>
        <v>36</v>
      </c>
      <c r="E43" s="8" t="s">
        <v>4</v>
      </c>
      <c r="F43" s="8">
        <f>SUM(F8:F38)</f>
        <v>10492.002</v>
      </c>
      <c r="G43" s="8">
        <f>SUM(G8:G38)</f>
        <v>76200.002000000008</v>
      </c>
      <c r="H43" s="8">
        <f>SUM(H8:H38)</f>
        <v>15670.003000000001</v>
      </c>
      <c r="I43" s="8">
        <f>SUM(I8:I38)</f>
        <v>261498.5</v>
      </c>
      <c r="J43" s="8"/>
      <c r="K43" s="11">
        <f>SUM(K8:K38)</f>
        <v>915596.58049999992</v>
      </c>
      <c r="L43" s="6">
        <f>SUM(L8:L38)</f>
        <v>6370</v>
      </c>
      <c r="M43" s="12"/>
    </row>
    <row r="44" spans="3:13" ht="24.95" customHeight="1" thickTop="1" x14ac:dyDescent="0.2"/>
    <row r="46" spans="3:13" ht="15" thickBot="1" x14ac:dyDescent="0.25"/>
    <row r="47" spans="3:13" ht="24.95" customHeight="1" thickTop="1" thickBot="1" x14ac:dyDescent="0.25">
      <c r="G47" s="13" t="s">
        <v>22</v>
      </c>
      <c r="H47" s="13" t="s">
        <v>23</v>
      </c>
      <c r="I47" s="13" t="s">
        <v>19</v>
      </c>
      <c r="J47" s="13" t="s">
        <v>24</v>
      </c>
    </row>
    <row r="48" spans="3:13" ht="24.95" customHeight="1" thickTop="1" thickBot="1" x14ac:dyDescent="0.25">
      <c r="G48" s="13" t="s">
        <v>25</v>
      </c>
      <c r="H48" s="13">
        <f>SUMIFS($J8:$J36,M8:M36,M8)</f>
        <v>205023.5</v>
      </c>
      <c r="I48" s="13">
        <f>SUMIFS(I8:I36,M8:M36,M12)</f>
        <v>48794.5</v>
      </c>
      <c r="J48" s="13">
        <f>SUMIFS(L8:L36,M8:M36,M12)</f>
        <v>2989</v>
      </c>
    </row>
    <row r="49" spans="7:10" ht="24.95" customHeight="1" thickTop="1" thickBot="1" x14ac:dyDescent="0.25">
      <c r="G49" s="13" t="s">
        <v>26</v>
      </c>
      <c r="H49" s="13">
        <f>SUMIFS($J8:$J36,$M8:$M36,M8)</f>
        <v>205023.5</v>
      </c>
      <c r="I49" s="13">
        <f>SUMIFS($I8:$I36,$M8:$M36,M9)</f>
        <v>32844</v>
      </c>
      <c r="J49" s="13">
        <f>SUMIFS($L8:$L36,$M8:$M36,N9)</f>
        <v>0</v>
      </c>
    </row>
    <row r="50" spans="7:10" ht="24.95" customHeight="1" thickTop="1" thickBot="1" x14ac:dyDescent="0.25">
      <c r="G50" s="13" t="s">
        <v>27</v>
      </c>
      <c r="H50" s="13">
        <f>SUMIFS($J8:$J37,$M8:$M37,M26)</f>
        <v>60030</v>
      </c>
      <c r="I50" s="13">
        <f>SUMIFS($I8:$I37,$M8:$M37,$M26)</f>
        <v>8924</v>
      </c>
      <c r="J50" s="13">
        <f>SUMIFS($L8:$L37,$M8:$M37,$M26)</f>
        <v>0</v>
      </c>
    </row>
    <row r="51" spans="7:10" ht="24.95" customHeight="1" thickTop="1" thickBot="1" x14ac:dyDescent="0.25">
      <c r="G51" s="13" t="s">
        <v>28</v>
      </c>
      <c r="H51" s="13">
        <f>SUMIFS($J8:$J36,$M8:$M36,$M29)</f>
        <v>86359.5</v>
      </c>
      <c r="I51" s="13">
        <f>SUMIFS($I8:$I36,$M8:$M36,$M29)</f>
        <v>22091.5</v>
      </c>
      <c r="J51" s="13">
        <f>SUMIFS($L8:$L36,$M8:$M36,$M29)</f>
        <v>754</v>
      </c>
    </row>
    <row r="52" spans="7:10" ht="24.95" customHeight="1" thickTop="1" thickBot="1" x14ac:dyDescent="0.25">
      <c r="G52" s="13" t="s">
        <v>31</v>
      </c>
      <c r="H52" s="13">
        <f>SUMIFS($J8:$J36,$M8:$M36,$M23)</f>
        <v>61955.5</v>
      </c>
      <c r="I52" s="13">
        <f>SUMIFS($I8:$I36,$M8:$M36,$M23)</f>
        <v>14202.5</v>
      </c>
      <c r="J52" s="13">
        <f>SUMIFS($L8:$L36,$M8:$M36,$M23)</f>
        <v>100</v>
      </c>
    </row>
    <row r="53" spans="7:10" ht="24.95" customHeight="1" thickTop="1" thickBot="1" x14ac:dyDescent="0.25">
      <c r="G53" s="13" t="s">
        <v>29</v>
      </c>
      <c r="H53" s="13">
        <f>SUMIFS($J8:$J36,$M8:$M36,$M20)</f>
        <v>92395.5</v>
      </c>
      <c r="I53" s="13">
        <f>SUMIFS($I8:$I36,$M8:$M36,$M20)</f>
        <v>20803.5</v>
      </c>
      <c r="J53" s="13">
        <f>SUMIFS($L8:$L36,$M8:$M36,$M20)</f>
        <v>951</v>
      </c>
    </row>
    <row r="54" spans="7:10" ht="24.95" customHeight="1" thickTop="1" thickBot="1" x14ac:dyDescent="0.25">
      <c r="G54" s="13" t="s">
        <v>30</v>
      </c>
      <c r="H54" s="13">
        <f>SUMIFS($J8:$J36,$M8:$M36,$M33)</f>
        <v>165439.5</v>
      </c>
      <c r="I54" s="13">
        <f>SUMIFS($I8:$I36,$M8:$M36,$M33)</f>
        <v>41158.5</v>
      </c>
      <c r="J54" s="13">
        <f>SUMIFS($L8:$L36,$M8:$M36,$M33)</f>
        <v>0</v>
      </c>
    </row>
    <row r="55" spans="7:10" ht="24.95" customHeight="1" thickTop="1" thickBot="1" x14ac:dyDescent="0.25">
      <c r="G55" s="13" t="s">
        <v>15</v>
      </c>
      <c r="H55" s="13">
        <f>SUMIFS($J8:$J36,$M8:$M36,$M10)</f>
        <v>62349</v>
      </c>
      <c r="I55" s="13">
        <f>SUMIFS($I8:$I36,$M8:$M36,$M10)</f>
        <v>14547.5</v>
      </c>
      <c r="J55" s="13">
        <f>SUMIFS($L8:$L36,$M8:$M36,$M10)</f>
        <v>0</v>
      </c>
    </row>
    <row r="56" spans="7:10" ht="24.95" customHeight="1" thickTop="1" thickBot="1" x14ac:dyDescent="0.25">
      <c r="G56" s="13" t="s">
        <v>32</v>
      </c>
      <c r="H56" s="13">
        <f>SUMIFS($J8:$J36,$M8:$M36,$M14)</f>
        <v>187525.5</v>
      </c>
      <c r="I56" s="13">
        <f>SUMIFS($I8:$I36,$M8:$M36,$M14)</f>
        <v>35098</v>
      </c>
      <c r="J56" s="13">
        <f>SUMIFS($L8:$L36,$M8:$M36,$M14)</f>
        <v>635</v>
      </c>
    </row>
    <row r="57" spans="7:10" ht="24.95" customHeight="1" thickTop="1" thickBot="1" x14ac:dyDescent="0.25">
      <c r="G57" s="13" t="s">
        <v>4</v>
      </c>
      <c r="H57" s="13">
        <f>SUM(H48:H56)</f>
        <v>1126101.5</v>
      </c>
      <c r="I57" s="13">
        <f>SUM(I48:I56)</f>
        <v>238464</v>
      </c>
      <c r="J57" s="13">
        <f>SUM(J48:J56)</f>
        <v>5429</v>
      </c>
    </row>
    <row r="58" spans="7:10" ht="24.95" customHeight="1" thickTop="1" x14ac:dyDescent="0.2"/>
    <row r="59" spans="7:10" ht="24.95" customHeight="1" x14ac:dyDescent="0.2"/>
    <row r="60" spans="7:10" ht="24.95" customHeight="1" x14ac:dyDescent="0.2"/>
    <row r="61" spans="7:10" ht="24.95" customHeight="1" x14ac:dyDescent="0.2"/>
    <row r="62" spans="7:10" ht="24.95" customHeight="1" x14ac:dyDescent="0.2"/>
  </sheetData>
  <mergeCells count="1">
    <mergeCell ref="J3:L4"/>
  </mergeCells>
  <conditionalFormatting sqref="L43">
    <cfRule type="cellIs" dxfId="13" priority="2" operator="lessThan">
      <formula>15</formula>
    </cfRule>
    <cfRule type="cellIs" dxfId="12" priority="3" operator="between">
      <formula>15</formula>
      <formula>17.9</formula>
    </cfRule>
    <cfRule type="cellIs" dxfId="11" priority="4" operator="lessThan">
      <formula>15</formula>
    </cfRule>
    <cfRule type="cellIs" dxfId="10" priority="5" operator="greaterThan">
      <formula>17.5</formula>
    </cfRule>
    <cfRule type="cellIs" dxfId="9" priority="6" operator="between">
      <formula>15</formula>
      <formula>17.9</formula>
    </cfRule>
    <cfRule type="cellIs" dxfId="8" priority="7" operator="lessThan">
      <formula>15</formula>
    </cfRule>
    <cfRule type="cellIs" dxfId="7" priority="8" operator="greaterThan">
      <formula>17.9</formula>
    </cfRule>
  </conditionalFormatting>
  <conditionalFormatting sqref="H48:H56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Sam1970</dc:creator>
  <cp:lastModifiedBy>Sam1970</cp:lastModifiedBy>
  <dcterms:created xsi:type="dcterms:W3CDTF">2024-04-15T17:11:06Z</dcterms:created>
  <dcterms:modified xsi:type="dcterms:W3CDTF">2024-04-15T19:31:31Z</dcterms:modified>
</cp:coreProperties>
</file>