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eee4bdecec0601/Documents/Excel/"/>
    </mc:Choice>
  </mc:AlternateContent>
  <xr:revisionPtr revIDLastSave="27" documentId="8_{599DED51-3548-492B-BB7C-BE4F51722DCD}" xr6:coauthVersionLast="47" xr6:coauthVersionMax="47" xr10:uidLastSave="{707090B2-8990-49AE-9396-5C1D7160C740}"/>
  <bookViews>
    <workbookView xWindow="-120" yWindow="480" windowWidth="38640" windowHeight="21240" xr2:uid="{00000000-000D-0000-FFFF-FFFF00000000}"/>
  </bookViews>
  <sheets>
    <sheet name="Power Budget" sheetId="1" r:id="rId1"/>
  </sheets>
  <calcPr calcId="181029"/>
</workbook>
</file>

<file path=xl/calcChain.xml><?xml version="1.0" encoding="utf-8"?>
<calcChain xmlns="http://schemas.openxmlformats.org/spreadsheetml/2006/main">
  <c r="G15" i="1" l="1"/>
  <c r="G13" i="1"/>
  <c r="G11" i="1"/>
  <c r="G31" i="1"/>
  <c r="G25" i="1"/>
  <c r="G20" i="1"/>
  <c r="G19" i="1"/>
  <c r="G18" i="1"/>
  <c r="G10" i="1"/>
  <c r="G9" i="1"/>
  <c r="G8" i="1"/>
  <c r="G32" i="1" l="1"/>
  <c r="G21" i="1"/>
  <c r="G23" i="1" s="1"/>
  <c r="G2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7" authorId="0" shapeId="0" xr:uid="{00000000-0006-0000-0000-000001000000}">
      <text>
        <r>
          <rPr>
            <sz val="12"/>
            <color rgb="FF000000"/>
            <rFont val="Calibri"/>
          </rPr>
          <t>For inductive loads (e.g., motors, solenoids) this is often called "stall current" on the data sheet</t>
        </r>
      </text>
    </comment>
  </commentList>
</comments>
</file>

<file path=xl/sharedStrings.xml><?xml version="1.0" encoding="utf-8"?>
<sst xmlns="http://schemas.openxmlformats.org/spreadsheetml/2006/main" count="90" uniqueCount="46">
  <si>
    <t>Team Number:</t>
  </si>
  <si>
    <t>Project Name:</t>
  </si>
  <si>
    <t>Team Member Names:</t>
  </si>
  <si>
    <t>Version:</t>
  </si>
  <si>
    <t>All Major Components</t>
  </si>
  <si>
    <t>Component Name</t>
  </si>
  <si>
    <t>Part Number</t>
  </si>
  <si>
    <t>Supply
Voltage
Range</t>
  </si>
  <si>
    <t>#</t>
  </si>
  <si>
    <t>Absolute
Maximum
Current (mA)</t>
  </si>
  <si>
    <t>Total
Current
(mA)</t>
  </si>
  <si>
    <t>Unit</t>
  </si>
  <si>
    <t>mA</t>
  </si>
  <si>
    <t>Safety Margin</t>
  </si>
  <si>
    <t xml:space="preserve"> +5V Power Rail</t>
  </si>
  <si>
    <t>Total Current Required on +5V Rail</t>
  </si>
  <si>
    <t xml:space="preserve"> +5V Regulator</t>
  </si>
  <si>
    <t>LM7805</t>
  </si>
  <si>
    <t>Total Remaining Current Available on +5V Rail</t>
  </si>
  <si>
    <t>External Power Source 1</t>
  </si>
  <si>
    <t>Output Voltage</t>
  </si>
  <si>
    <t>Power Source 1 Selection</t>
  </si>
  <si>
    <t>Power Rails Connected to External Power Source 1</t>
  </si>
  <si>
    <t>Total Remaining Current Available on External Power Source 1</t>
  </si>
  <si>
    <t>Private-Use Door Automation</t>
  </si>
  <si>
    <t>Seth Merwin, Isaac Smith, Christo Joseph, Lakshanand Sugumar</t>
  </si>
  <si>
    <t>940nm IR Emitting Diode</t>
  </si>
  <si>
    <t>TSAL6200</t>
  </si>
  <si>
    <t>N/A</t>
  </si>
  <si>
    <t>PIC18F57Q43-CNANO</t>
  </si>
  <si>
    <t>Microcontroller</t>
  </si>
  <si>
    <t>+1.8 - 5.5V</t>
  </si>
  <si>
    <t>Op Amp</t>
  </si>
  <si>
    <t>MCP6022-I/P</t>
  </si>
  <si>
    <t>+2.5 - 5.5V</t>
  </si>
  <si>
    <t>+5 - 35V</t>
  </si>
  <si>
    <t>Subtotal</t>
  </si>
  <si>
    <t>Regulator</t>
  </si>
  <si>
    <t>IR Emitter/Detector Subsystem Power Budget</t>
  </si>
  <si>
    <t>+12V</t>
  </si>
  <si>
    <t>12V 5A Switching Power Supply</t>
  </si>
  <si>
    <t>110 - 220V</t>
  </si>
  <si>
    <t>SOURCE</t>
  </si>
  <si>
    <t>Total Current</t>
  </si>
  <si>
    <t>Total Remaining</t>
  </si>
  <si>
    <t xml:space="preserve">  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</si>
</sst>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rgb="FF000000"/>
      <name val="Calibri"/>
    </font>
    <font>
      <b/>
      <sz val="12"/>
      <color rgb="FF000000"/>
      <name val="Calibri"/>
    </font>
    <font>
      <sz val="12"/>
      <name val="Calibri"/>
    </font>
    <font>
      <b/>
      <sz val="12"/>
      <color rgb="FF000000"/>
      <name val="Arial"/>
    </font>
    <font>
      <b/>
      <i/>
      <sz val="12"/>
      <color rgb="FF000000"/>
      <name val="Arial"/>
    </font>
    <font>
      <sz val="12"/>
      <color rgb="FF000000"/>
      <name val="Arial"/>
    </font>
    <font>
      <b/>
      <i/>
      <sz val="12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Arial"/>
      <family val="2"/>
    </font>
    <font>
      <b/>
      <i/>
      <sz val="12"/>
      <color rgb="FF000000"/>
      <name val="Arial"/>
      <family val="2"/>
    </font>
    <font>
      <sz val="12"/>
      <color rgb="FF000000"/>
      <name val="Arial"/>
      <family val="2"/>
    </font>
    <font>
      <b/>
      <i/>
      <sz val="12"/>
      <color rgb="FF000000"/>
      <name val="Calibri"/>
      <family val="2"/>
    </font>
    <font>
      <b/>
      <sz val="24"/>
      <color rgb="FF000000"/>
      <name val="Calibri"/>
      <family val="2"/>
    </font>
    <font>
      <b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EECE1"/>
        <bgColor rgb="FFEEECE1"/>
      </patternFill>
    </fill>
    <fill>
      <patternFill patternType="solid">
        <fgColor theme="8"/>
        <bgColor indexed="64"/>
      </patternFill>
    </fill>
  </fills>
  <borders count="5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rgb="FF000000"/>
      </bottom>
      <diagonal/>
    </border>
    <border>
      <left/>
      <right style="thin">
        <color rgb="FF000000"/>
      </right>
      <top style="double">
        <color indexed="64"/>
      </top>
      <bottom style="thin">
        <color rgb="FF000000"/>
      </bottom>
      <diagonal/>
    </border>
    <border>
      <left style="thin">
        <color indexed="64"/>
      </left>
      <right/>
      <top style="double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double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2" xfId="0" applyBorder="1" applyAlignment="1">
      <alignment horizontal="right"/>
    </xf>
    <xf numFmtId="0" fontId="3" fillId="2" borderId="7" xfId="0" applyFont="1" applyFill="1" applyBorder="1" applyAlignment="1">
      <alignment horizontal="center"/>
    </xf>
    <xf numFmtId="0" fontId="0" fillId="0" borderId="6" xfId="0" applyBorder="1"/>
    <xf numFmtId="0" fontId="4" fillId="0" borderId="6" xfId="0" applyFont="1" applyBorder="1" applyAlignment="1">
      <alignment horizontal="left"/>
    </xf>
    <xf numFmtId="0" fontId="4" fillId="2" borderId="9" xfId="0" applyFont="1" applyFill="1" applyBorder="1"/>
    <xf numFmtId="0" fontId="3" fillId="0" borderId="10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 wrapText="1"/>
    </xf>
    <xf numFmtId="0" fontId="8" fillId="0" borderId="13" xfId="0" applyFont="1" applyBorder="1"/>
    <xf numFmtId="0" fontId="11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/>
    <xf numFmtId="0" fontId="5" fillId="0" borderId="13" xfId="0" applyFont="1" applyBorder="1"/>
    <xf numFmtId="0" fontId="11" fillId="0" borderId="13" xfId="0" quotePrefix="1" applyFont="1" applyBorder="1" applyAlignment="1">
      <alignment horizontal="center"/>
    </xf>
    <xf numFmtId="0" fontId="9" fillId="2" borderId="14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/>
    </xf>
    <xf numFmtId="0" fontId="0" fillId="0" borderId="15" xfId="0" applyBorder="1"/>
    <xf numFmtId="0" fontId="0" fillId="0" borderId="15" xfId="0" applyBorder="1" applyAlignment="1">
      <alignment horizontal="center"/>
    </xf>
    <xf numFmtId="0" fontId="5" fillId="0" borderId="15" xfId="0" applyFont="1" applyBorder="1"/>
    <xf numFmtId="0" fontId="0" fillId="0" borderId="16" xfId="0" applyBorder="1"/>
    <xf numFmtId="0" fontId="5" fillId="0" borderId="16" xfId="0" applyFont="1" applyBorder="1"/>
    <xf numFmtId="0" fontId="10" fillId="0" borderId="15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11" fillId="0" borderId="15" xfId="0" applyFont="1" applyBorder="1" applyAlignment="1">
      <alignment horizontal="left"/>
    </xf>
    <xf numFmtId="0" fontId="11" fillId="0" borderId="15" xfId="0" quotePrefix="1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0" fillId="0" borderId="15" xfId="0" applyBorder="1" applyAlignment="1">
      <alignment horizontal="right"/>
    </xf>
    <xf numFmtId="0" fontId="5" fillId="0" borderId="6" xfId="0" applyFont="1" applyBorder="1" applyAlignment="1">
      <alignment horizontal="center"/>
    </xf>
    <xf numFmtId="0" fontId="5" fillId="0" borderId="6" xfId="0" applyFont="1" applyBorder="1" applyAlignment="1">
      <alignment horizontal="right"/>
    </xf>
    <xf numFmtId="0" fontId="0" fillId="0" borderId="6" xfId="0" applyBorder="1" applyAlignment="1">
      <alignment horizontal="right"/>
    </xf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3" fillId="0" borderId="6" xfId="0" applyFont="1" applyBorder="1"/>
    <xf numFmtId="0" fontId="1" fillId="2" borderId="21" xfId="0" applyFont="1" applyFill="1" applyBorder="1" applyAlignment="1">
      <alignment horizontal="center"/>
    </xf>
    <xf numFmtId="0" fontId="9" fillId="2" borderId="21" xfId="0" applyFont="1" applyFill="1" applyBorder="1" applyAlignment="1">
      <alignment horizontal="center" wrapText="1"/>
    </xf>
    <xf numFmtId="0" fontId="9" fillId="2" borderId="21" xfId="0" applyFont="1" applyFill="1" applyBorder="1" applyAlignment="1">
      <alignment horizontal="center"/>
    </xf>
    <xf numFmtId="0" fontId="9" fillId="2" borderId="20" xfId="0" applyFont="1" applyFill="1" applyBorder="1" applyAlignment="1">
      <alignment horizontal="center" wrapText="1"/>
    </xf>
    <xf numFmtId="0" fontId="8" fillId="0" borderId="22" xfId="0" applyFont="1" applyBorder="1"/>
    <xf numFmtId="0" fontId="8" fillId="0" borderId="23" xfId="0" applyFont="1" applyBorder="1"/>
    <xf numFmtId="0" fontId="11" fillId="0" borderId="23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/>
    <xf numFmtId="0" fontId="5" fillId="0" borderId="24" xfId="0" applyFont="1" applyBorder="1"/>
    <xf numFmtId="0" fontId="8" fillId="0" borderId="25" xfId="0" applyFont="1" applyBorder="1"/>
    <xf numFmtId="0" fontId="5" fillId="0" borderId="26" xfId="0" applyFont="1" applyBorder="1"/>
    <xf numFmtId="0" fontId="8" fillId="0" borderId="27" xfId="0" applyFont="1" applyBorder="1"/>
    <xf numFmtId="0" fontId="11" fillId="0" borderId="28" xfId="0" quotePrefix="1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8" xfId="0" applyBorder="1"/>
    <xf numFmtId="0" fontId="4" fillId="0" borderId="16" xfId="0" applyFont="1" applyBorder="1" applyAlignment="1">
      <alignment horizontal="right"/>
    </xf>
    <xf numFmtId="9" fontId="0" fillId="0" borderId="15" xfId="0" applyNumberFormat="1" applyBorder="1"/>
    <xf numFmtId="0" fontId="0" fillId="0" borderId="30" xfId="0" applyBorder="1" applyAlignment="1">
      <alignment horizontal="right"/>
    </xf>
    <xf numFmtId="0" fontId="5" fillId="0" borderId="30" xfId="0" applyFont="1" applyBorder="1"/>
    <xf numFmtId="0" fontId="1" fillId="2" borderId="31" xfId="0" applyFont="1" applyFill="1" applyBorder="1" applyAlignment="1">
      <alignment horizontal="center"/>
    </xf>
    <xf numFmtId="0" fontId="9" fillId="2" borderId="31" xfId="0" applyFont="1" applyFill="1" applyBorder="1" applyAlignment="1">
      <alignment horizontal="center" wrapText="1"/>
    </xf>
    <xf numFmtId="0" fontId="9" fillId="2" borderId="32" xfId="0" applyFont="1" applyFill="1" applyBorder="1" applyAlignment="1">
      <alignment horizontal="center" wrapText="1"/>
    </xf>
    <xf numFmtId="0" fontId="3" fillId="2" borderId="33" xfId="0" applyFont="1" applyFill="1" applyBorder="1" applyAlignment="1">
      <alignment horizontal="center"/>
    </xf>
    <xf numFmtId="0" fontId="5" fillId="0" borderId="6" xfId="0" applyFont="1" applyBorder="1" applyAlignment="1">
      <alignment horizontal="left"/>
    </xf>
    <xf numFmtId="0" fontId="5" fillId="0" borderId="34" xfId="0" applyFont="1" applyBorder="1"/>
    <xf numFmtId="0" fontId="5" fillId="0" borderId="36" xfId="0" applyFont="1" applyBorder="1" applyAlignment="1">
      <alignment horizontal="right"/>
    </xf>
    <xf numFmtId="0" fontId="5" fillId="0" borderId="37" xfId="0" applyFont="1" applyBorder="1" applyAlignment="1">
      <alignment horizontal="left"/>
    </xf>
    <xf numFmtId="0" fontId="8" fillId="0" borderId="15" xfId="0" applyFont="1" applyBorder="1"/>
    <xf numFmtId="0" fontId="5" fillId="0" borderId="38" xfId="0" applyFont="1" applyBorder="1" applyAlignment="1">
      <alignment horizontal="left"/>
    </xf>
    <xf numFmtId="0" fontId="11" fillId="0" borderId="38" xfId="0" applyFont="1" applyBorder="1" applyAlignment="1">
      <alignment horizontal="left"/>
    </xf>
    <xf numFmtId="0" fontId="11" fillId="0" borderId="38" xfId="0" quotePrefix="1" applyFont="1" applyBorder="1" applyAlignment="1">
      <alignment horizontal="center"/>
    </xf>
    <xf numFmtId="0" fontId="5" fillId="0" borderId="38" xfId="0" applyFont="1" applyBorder="1" applyAlignment="1">
      <alignment horizontal="center"/>
    </xf>
    <xf numFmtId="0" fontId="5" fillId="0" borderId="38" xfId="0" applyFont="1" applyBorder="1" applyAlignment="1">
      <alignment horizontal="right"/>
    </xf>
    <xf numFmtId="0" fontId="0" fillId="0" borderId="39" xfId="0" applyBorder="1" applyAlignment="1">
      <alignment horizontal="right"/>
    </xf>
    <xf numFmtId="0" fontId="5" fillId="0" borderId="40" xfId="0" applyFont="1" applyBorder="1"/>
    <xf numFmtId="0" fontId="5" fillId="0" borderId="41" xfId="0" applyFont="1" applyBorder="1" applyAlignment="1">
      <alignment horizontal="left"/>
    </xf>
    <xf numFmtId="0" fontId="11" fillId="0" borderId="41" xfId="0" applyFont="1" applyBorder="1" applyAlignment="1">
      <alignment horizontal="left"/>
    </xf>
    <xf numFmtId="0" fontId="11" fillId="0" borderId="41" xfId="0" applyFont="1" applyBorder="1" applyAlignment="1">
      <alignment horizontal="center"/>
    </xf>
    <xf numFmtId="0" fontId="11" fillId="0" borderId="41" xfId="0" quotePrefix="1" applyFont="1" applyBorder="1" applyAlignment="1">
      <alignment horizontal="center"/>
    </xf>
    <xf numFmtId="0" fontId="5" fillId="0" borderId="41" xfId="0" applyFont="1" applyBorder="1" applyAlignment="1">
      <alignment horizontal="right"/>
    </xf>
    <xf numFmtId="0" fontId="5" fillId="0" borderId="42" xfId="0" applyFont="1" applyBorder="1" applyAlignment="1">
      <alignment horizontal="right"/>
    </xf>
    <xf numFmtId="0" fontId="5" fillId="0" borderId="43" xfId="0" applyFont="1" applyBorder="1" applyAlignment="1">
      <alignment horizontal="left"/>
    </xf>
    <xf numFmtId="0" fontId="3" fillId="0" borderId="6" xfId="0" applyFont="1" applyBorder="1" applyAlignment="1">
      <alignment horizontal="right"/>
    </xf>
    <xf numFmtId="0" fontId="9" fillId="0" borderId="6" xfId="0" applyFont="1" applyBorder="1" applyAlignment="1">
      <alignment horizontal="right"/>
    </xf>
    <xf numFmtId="0" fontId="3" fillId="2" borderId="45" xfId="0" applyFont="1" applyFill="1" applyBorder="1" applyAlignment="1">
      <alignment horizontal="center"/>
    </xf>
    <xf numFmtId="0" fontId="4" fillId="2" borderId="47" xfId="0" applyFont="1" applyFill="1" applyBorder="1"/>
    <xf numFmtId="0" fontId="3" fillId="0" borderId="8" xfId="0" applyFont="1" applyBorder="1" applyAlignment="1">
      <alignment horizontal="left"/>
    </xf>
    <xf numFmtId="0" fontId="3" fillId="0" borderId="44" xfId="0" applyFont="1" applyBorder="1" applyAlignment="1">
      <alignment horizontal="left" vertical="center" wrapText="1"/>
    </xf>
    <xf numFmtId="0" fontId="3" fillId="0" borderId="48" xfId="0" applyFont="1" applyBorder="1" applyAlignment="1">
      <alignment horizontal="center"/>
    </xf>
    <xf numFmtId="0" fontId="0" fillId="0" borderId="46" xfId="0" applyBorder="1"/>
    <xf numFmtId="0" fontId="0" fillId="0" borderId="12" xfId="0" applyBorder="1"/>
    <xf numFmtId="0" fontId="7" fillId="0" borderId="6" xfId="0" applyFont="1" applyBorder="1" applyAlignment="1">
      <alignment horizontal="left"/>
    </xf>
    <xf numFmtId="0" fontId="7" fillId="0" borderId="6" xfId="0" applyFont="1" applyBorder="1"/>
    <xf numFmtId="0" fontId="1" fillId="0" borderId="6" xfId="0" applyFont="1" applyBorder="1" applyAlignment="1">
      <alignment horizontal="left"/>
    </xf>
    <xf numFmtId="0" fontId="4" fillId="0" borderId="1" xfId="0" applyFont="1" applyBorder="1" applyAlignment="1">
      <alignment wrapText="1"/>
    </xf>
    <xf numFmtId="0" fontId="2" fillId="0" borderId="6" xfId="0" applyFont="1" applyBorder="1"/>
    <xf numFmtId="0" fontId="2" fillId="0" borderId="5" xfId="0" applyFont="1" applyBorder="1"/>
    <xf numFmtId="49" fontId="4" fillId="0" borderId="35" xfId="0" applyNumberFormat="1" applyFont="1" applyBorder="1" applyAlignment="1">
      <alignment horizontal="right"/>
    </xf>
    <xf numFmtId="0" fontId="0" fillId="0" borderId="35" xfId="0" applyBorder="1"/>
    <xf numFmtId="49" fontId="4" fillId="0" borderId="19" xfId="0" applyNumberFormat="1" applyFont="1" applyBorder="1" applyAlignment="1">
      <alignment horizontal="right"/>
    </xf>
    <xf numFmtId="49" fontId="4" fillId="0" borderId="17" xfId="0" applyNumberFormat="1" applyFont="1" applyBorder="1" applyAlignment="1">
      <alignment horizontal="right"/>
    </xf>
    <xf numFmtId="49" fontId="4" fillId="0" borderId="18" xfId="0" applyNumberFormat="1" applyFont="1" applyBorder="1" applyAlignment="1">
      <alignment horizontal="right"/>
    </xf>
    <xf numFmtId="0" fontId="12" fillId="0" borderId="16" xfId="0" applyFont="1" applyBorder="1" applyAlignment="1">
      <alignment horizontal="right"/>
    </xf>
    <xf numFmtId="0" fontId="6" fillId="0" borderId="16" xfId="0" applyFont="1" applyBorder="1" applyAlignment="1">
      <alignment horizontal="right"/>
    </xf>
    <xf numFmtId="0" fontId="6" fillId="0" borderId="15" xfId="0" applyFont="1" applyBorder="1" applyAlignment="1">
      <alignment horizontal="right"/>
    </xf>
    <xf numFmtId="0" fontId="0" fillId="0" borderId="10" xfId="0" applyBorder="1"/>
    <xf numFmtId="0" fontId="0" fillId="0" borderId="6" xfId="0" applyBorder="1"/>
    <xf numFmtId="0" fontId="13" fillId="3" borderId="6" xfId="0" applyFont="1" applyFill="1" applyBorder="1" applyAlignment="1">
      <alignment horizontal="center"/>
    </xf>
    <xf numFmtId="0" fontId="0" fillId="3" borderId="6" xfId="0" applyFill="1" applyBorder="1"/>
    <xf numFmtId="0" fontId="4" fillId="0" borderId="11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0" fillId="0" borderId="10" xfId="0" applyBorder="1" applyAlignment="1">
      <alignment horizontal="center"/>
    </xf>
    <xf numFmtId="0" fontId="14" fillId="0" borderId="6" xfId="0" applyFont="1" applyBorder="1" applyAlignment="1">
      <alignment horizontal="left"/>
    </xf>
    <xf numFmtId="0" fontId="8" fillId="0" borderId="10" xfId="0" applyFont="1" applyBorder="1" applyAlignment="1">
      <alignment horizontal="center"/>
    </xf>
    <xf numFmtId="0" fontId="9" fillId="2" borderId="20" xfId="0" applyFont="1" applyFill="1" applyBorder="1" applyAlignment="1">
      <alignment wrapText="1"/>
    </xf>
    <xf numFmtId="0" fontId="7" fillId="0" borderId="13" xfId="0" applyFont="1" applyBorder="1"/>
    <xf numFmtId="9" fontId="0" fillId="0" borderId="13" xfId="0" applyNumberFormat="1" applyBorder="1"/>
    <xf numFmtId="0" fontId="8" fillId="0" borderId="13" xfId="0" applyFont="1" applyBorder="1" applyAlignment="1">
      <alignment horizontal="left"/>
    </xf>
    <xf numFmtId="0" fontId="11" fillId="0" borderId="26" xfId="0" applyFont="1" applyBorder="1"/>
    <xf numFmtId="0" fontId="8" fillId="0" borderId="28" xfId="0" applyFont="1" applyBorder="1" applyAlignment="1">
      <alignment horizontal="left"/>
    </xf>
    <xf numFmtId="0" fontId="7" fillId="0" borderId="28" xfId="0" applyFont="1" applyBorder="1"/>
    <xf numFmtId="0" fontId="11" fillId="0" borderId="29" xfId="0" applyFont="1" applyBorder="1"/>
    <xf numFmtId="0" fontId="8" fillId="0" borderId="49" xfId="0" applyFont="1" applyBorder="1" applyAlignment="1">
      <alignment horizontal="center"/>
    </xf>
  </cellXfs>
  <cellStyles count="1">
    <cellStyle name="Normal" xfId="0" builtinId="0"/>
  </cellStyles>
  <dxfs count="1">
    <dxf>
      <font>
        <color rgb="FF000000"/>
      </font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3"/>
  <sheetViews>
    <sheetView tabSelected="1" workbookViewId="0">
      <selection activeCell="J12" sqref="J12"/>
    </sheetView>
  </sheetViews>
  <sheetFormatPr defaultColWidth="13.5" defaultRowHeight="15.75" customHeight="1" x14ac:dyDescent="0.25"/>
  <cols>
    <col min="1" max="1" width="31" customWidth="1"/>
    <col min="2" max="2" width="29" customWidth="1"/>
    <col min="3" max="3" width="18.875" customWidth="1"/>
    <col min="4" max="4" width="13.625" customWidth="1"/>
    <col min="5" max="5" width="8.625" customWidth="1"/>
    <col min="6" max="6" width="14.875" customWidth="1"/>
    <col min="7" max="7" width="12.625" customWidth="1"/>
    <col min="8" max="8" width="9" customWidth="1"/>
  </cols>
  <sheetData>
    <row r="1" spans="1:8" ht="30" customHeight="1" x14ac:dyDescent="0.5">
      <c r="A1" s="103" t="s">
        <v>38</v>
      </c>
      <c r="B1" s="104"/>
      <c r="C1" s="104"/>
      <c r="D1" s="104"/>
      <c r="E1" s="104"/>
      <c r="F1" s="104"/>
      <c r="G1" s="104"/>
      <c r="H1" s="104"/>
    </row>
    <row r="2" spans="1:8" ht="15" customHeight="1" x14ac:dyDescent="0.25">
      <c r="A2" s="79" t="s">
        <v>0</v>
      </c>
      <c r="B2" s="109">
        <v>103</v>
      </c>
      <c r="C2" s="109"/>
      <c r="D2" s="109"/>
      <c r="E2" s="33"/>
      <c r="F2" s="3"/>
      <c r="G2" s="3"/>
      <c r="H2" s="3"/>
    </row>
    <row r="3" spans="1:8" ht="15" customHeight="1" x14ac:dyDescent="0.25">
      <c r="A3" s="78" t="s">
        <v>1</v>
      </c>
      <c r="B3" s="87" t="s">
        <v>24</v>
      </c>
      <c r="C3" s="87"/>
      <c r="D3" s="87"/>
      <c r="E3" s="33"/>
      <c r="F3" s="32"/>
      <c r="G3" s="32"/>
      <c r="H3" s="32"/>
    </row>
    <row r="4" spans="1:8" ht="15" customHeight="1" x14ac:dyDescent="0.25">
      <c r="A4" s="78" t="s">
        <v>2</v>
      </c>
      <c r="B4" s="88" t="s">
        <v>25</v>
      </c>
      <c r="C4" s="88"/>
      <c r="D4" s="88"/>
      <c r="E4" s="33"/>
      <c r="F4" s="32"/>
      <c r="G4" s="32"/>
      <c r="H4" s="32"/>
    </row>
    <row r="5" spans="1:8" ht="15" customHeight="1" x14ac:dyDescent="0.25">
      <c r="A5" s="78" t="s">
        <v>3</v>
      </c>
      <c r="B5" s="89">
        <v>1</v>
      </c>
      <c r="C5" s="89"/>
      <c r="D5" s="89"/>
      <c r="E5" s="33"/>
      <c r="F5" s="32"/>
      <c r="G5" s="32"/>
      <c r="H5" s="32"/>
    </row>
    <row r="6" spans="1:8" ht="15" customHeight="1" x14ac:dyDescent="0.25">
      <c r="A6" s="34"/>
      <c r="B6" s="32"/>
      <c r="C6" s="32"/>
      <c r="D6" s="33"/>
      <c r="E6" s="33"/>
      <c r="F6" s="32"/>
      <c r="G6" s="32"/>
      <c r="H6" s="32"/>
    </row>
    <row r="7" spans="1:8" ht="49.5" customHeight="1" thickBot="1" x14ac:dyDescent="0.3">
      <c r="A7" s="80" t="s">
        <v>4</v>
      </c>
      <c r="B7" s="35" t="s">
        <v>5</v>
      </c>
      <c r="C7" s="35" t="s">
        <v>6</v>
      </c>
      <c r="D7" s="36" t="s">
        <v>7</v>
      </c>
      <c r="E7" s="37" t="s">
        <v>8</v>
      </c>
      <c r="F7" s="36" t="s">
        <v>9</v>
      </c>
      <c r="G7" s="38" t="s">
        <v>10</v>
      </c>
      <c r="H7" s="111" t="s">
        <v>45</v>
      </c>
    </row>
    <row r="8" spans="1:8" ht="15" customHeight="1" x14ac:dyDescent="0.25">
      <c r="A8" s="108"/>
      <c r="B8" s="39" t="s">
        <v>26</v>
      </c>
      <c r="C8" s="40" t="s">
        <v>27</v>
      </c>
      <c r="D8" s="41" t="s">
        <v>28</v>
      </c>
      <c r="E8" s="42">
        <v>2</v>
      </c>
      <c r="F8" s="43">
        <v>200</v>
      </c>
      <c r="G8" s="43">
        <f t="shared" ref="G8:G10" si="0">E8*F8</f>
        <v>400</v>
      </c>
      <c r="H8" s="44" t="s">
        <v>12</v>
      </c>
    </row>
    <row r="9" spans="1:8" ht="15" customHeight="1" x14ac:dyDescent="0.25">
      <c r="A9" s="108"/>
      <c r="B9" s="45" t="s">
        <v>30</v>
      </c>
      <c r="C9" s="9" t="s">
        <v>29</v>
      </c>
      <c r="D9" s="14" t="s">
        <v>31</v>
      </c>
      <c r="E9" s="11">
        <v>1</v>
      </c>
      <c r="F9" s="12">
        <v>350</v>
      </c>
      <c r="G9" s="12">
        <f t="shared" si="0"/>
        <v>350</v>
      </c>
      <c r="H9" s="46" t="s">
        <v>12</v>
      </c>
    </row>
    <row r="10" spans="1:8" ht="15" customHeight="1" x14ac:dyDescent="0.25">
      <c r="A10" s="108"/>
      <c r="B10" s="45" t="s">
        <v>32</v>
      </c>
      <c r="C10" s="9" t="s">
        <v>33</v>
      </c>
      <c r="D10" s="14" t="s">
        <v>34</v>
      </c>
      <c r="E10" s="11">
        <v>2</v>
      </c>
      <c r="F10" s="12">
        <v>30</v>
      </c>
      <c r="G10" s="12">
        <f t="shared" si="0"/>
        <v>60</v>
      </c>
      <c r="H10" s="46" t="s">
        <v>12</v>
      </c>
    </row>
    <row r="11" spans="1:8" ht="15" customHeight="1" x14ac:dyDescent="0.25">
      <c r="A11" s="110"/>
      <c r="B11" s="45"/>
      <c r="C11" s="9"/>
      <c r="D11" s="14"/>
      <c r="E11" s="11"/>
      <c r="F11" s="112" t="s">
        <v>36</v>
      </c>
      <c r="G11" s="12">
        <f>SUM(G8:G10)</f>
        <v>810</v>
      </c>
      <c r="H11" s="115" t="s">
        <v>12</v>
      </c>
    </row>
    <row r="12" spans="1:8" ht="15" customHeight="1" x14ac:dyDescent="0.25">
      <c r="A12" s="110"/>
      <c r="B12" s="45"/>
      <c r="C12" s="9"/>
      <c r="D12" s="14"/>
      <c r="E12" s="11"/>
      <c r="F12" s="112" t="s">
        <v>13</v>
      </c>
      <c r="G12" s="113">
        <v>0.25</v>
      </c>
      <c r="H12" s="115"/>
    </row>
    <row r="13" spans="1:8" ht="15" customHeight="1" thickBot="1" x14ac:dyDescent="0.3">
      <c r="A13" s="110"/>
      <c r="B13" s="45"/>
      <c r="C13" s="9"/>
      <c r="D13" s="14"/>
      <c r="E13" s="11"/>
      <c r="F13" s="112" t="s">
        <v>43</v>
      </c>
      <c r="G13" s="12">
        <f>G11*(1+G12)</f>
        <v>1012.5</v>
      </c>
      <c r="H13" s="115" t="s">
        <v>12</v>
      </c>
    </row>
    <row r="14" spans="1:8" ht="15" customHeight="1" thickBot="1" x14ac:dyDescent="0.3">
      <c r="A14" s="119" t="s">
        <v>42</v>
      </c>
      <c r="B14" s="9" t="s">
        <v>40</v>
      </c>
      <c r="C14" s="114">
        <v>352</v>
      </c>
      <c r="D14" s="14" t="s">
        <v>41</v>
      </c>
      <c r="E14" s="11">
        <v>1</v>
      </c>
      <c r="F14" s="12">
        <v>5000</v>
      </c>
      <c r="G14" s="12">
        <v>5000</v>
      </c>
      <c r="H14" s="115" t="s">
        <v>12</v>
      </c>
    </row>
    <row r="15" spans="1:8" ht="15" customHeight="1" thickBot="1" x14ac:dyDescent="0.3">
      <c r="A15" s="110"/>
      <c r="B15" s="47"/>
      <c r="C15" s="116"/>
      <c r="D15" s="48"/>
      <c r="E15" s="49"/>
      <c r="F15" s="117" t="s">
        <v>44</v>
      </c>
      <c r="G15" s="50">
        <f>G14-G13</f>
        <v>3987.5</v>
      </c>
      <c r="H15" s="118" t="s">
        <v>12</v>
      </c>
    </row>
    <row r="16" spans="1:8" ht="21.75" customHeight="1" x14ac:dyDescent="0.25">
      <c r="A16" s="105"/>
      <c r="B16" s="106"/>
      <c r="C16" s="106"/>
      <c r="D16" s="106"/>
      <c r="E16" s="106"/>
      <c r="F16" s="106"/>
      <c r="G16" s="106"/>
      <c r="H16" s="107"/>
    </row>
    <row r="17" spans="1:8" ht="54" customHeight="1" x14ac:dyDescent="0.25">
      <c r="A17" s="5" t="s">
        <v>14</v>
      </c>
      <c r="B17" s="7" t="s">
        <v>5</v>
      </c>
      <c r="C17" s="7" t="s">
        <v>6</v>
      </c>
      <c r="D17" s="8" t="s">
        <v>7</v>
      </c>
      <c r="E17" s="2" t="s">
        <v>8</v>
      </c>
      <c r="F17" s="8" t="s">
        <v>9</v>
      </c>
      <c r="G17" s="15" t="s">
        <v>10</v>
      </c>
      <c r="H17" s="16" t="s">
        <v>11</v>
      </c>
    </row>
    <row r="18" spans="1:8" ht="15" customHeight="1" x14ac:dyDescent="0.25">
      <c r="A18" s="85"/>
      <c r="B18" s="9" t="s">
        <v>26</v>
      </c>
      <c r="C18" s="9" t="s">
        <v>27</v>
      </c>
      <c r="D18" s="10" t="s">
        <v>28</v>
      </c>
      <c r="E18" s="11">
        <v>2</v>
      </c>
      <c r="F18" s="12">
        <v>200</v>
      </c>
      <c r="G18" s="12">
        <f t="shared" ref="G18:G20" si="1">E18*F18</f>
        <v>400</v>
      </c>
      <c r="H18" s="13" t="s">
        <v>12</v>
      </c>
    </row>
    <row r="19" spans="1:8" ht="15" customHeight="1" x14ac:dyDescent="0.25">
      <c r="A19" s="86"/>
      <c r="B19" s="9" t="s">
        <v>30</v>
      </c>
      <c r="C19" s="9" t="s">
        <v>29</v>
      </c>
      <c r="D19" s="14" t="s">
        <v>31</v>
      </c>
      <c r="E19" s="11">
        <v>1</v>
      </c>
      <c r="F19" s="12">
        <v>350</v>
      </c>
      <c r="G19" s="12">
        <f t="shared" si="1"/>
        <v>350</v>
      </c>
      <c r="H19" s="13" t="s">
        <v>12</v>
      </c>
    </row>
    <row r="20" spans="1:8" ht="15" customHeight="1" thickBot="1" x14ac:dyDescent="0.3">
      <c r="A20" s="86"/>
      <c r="B20" s="63" t="s">
        <v>32</v>
      </c>
      <c r="C20" s="63" t="s">
        <v>33</v>
      </c>
      <c r="D20" s="25" t="s">
        <v>34</v>
      </c>
      <c r="E20" s="18">
        <v>2</v>
      </c>
      <c r="F20" s="17">
        <v>30</v>
      </c>
      <c r="G20" s="17">
        <f t="shared" si="1"/>
        <v>60</v>
      </c>
      <c r="H20" s="19" t="s">
        <v>12</v>
      </c>
    </row>
    <row r="21" spans="1:8" ht="15" customHeight="1" thickTop="1" x14ac:dyDescent="0.25">
      <c r="A21" s="101"/>
      <c r="B21" s="102"/>
      <c r="C21" s="102"/>
      <c r="D21" s="98" t="s">
        <v>36</v>
      </c>
      <c r="E21" s="99"/>
      <c r="F21" s="99"/>
      <c r="G21" s="20">
        <f>SUM(G18:G20)</f>
        <v>810</v>
      </c>
      <c r="H21" s="21" t="s">
        <v>12</v>
      </c>
    </row>
    <row r="22" spans="1:8" ht="15" customHeight="1" thickBot="1" x14ac:dyDescent="0.3">
      <c r="A22" s="101"/>
      <c r="B22" s="102"/>
      <c r="C22" s="102"/>
      <c r="D22" s="100" t="s">
        <v>13</v>
      </c>
      <c r="E22" s="100"/>
      <c r="F22" s="100"/>
      <c r="G22" s="52">
        <v>0.25</v>
      </c>
      <c r="H22" s="52"/>
    </row>
    <row r="23" spans="1:8" ht="15" customHeight="1" thickTop="1" x14ac:dyDescent="0.25">
      <c r="A23" s="101"/>
      <c r="B23" s="102"/>
      <c r="C23" s="102"/>
      <c r="D23" s="51"/>
      <c r="E23" s="51"/>
      <c r="F23" s="51" t="s">
        <v>15</v>
      </c>
      <c r="G23" s="20">
        <f>G21*(1+G22)</f>
        <v>1012.5</v>
      </c>
      <c r="H23" s="21" t="s">
        <v>12</v>
      </c>
    </row>
    <row r="24" spans="1:8" ht="15" customHeight="1" x14ac:dyDescent="0.25">
      <c r="A24" s="101"/>
      <c r="B24" s="102"/>
      <c r="C24" s="102"/>
      <c r="D24" s="29"/>
      <c r="E24" s="29"/>
      <c r="F24" s="30"/>
      <c r="G24" s="31"/>
      <c r="H24" s="3"/>
    </row>
    <row r="25" spans="1:8" ht="15" customHeight="1" thickBot="1" x14ac:dyDescent="0.3">
      <c r="A25" s="22" t="s">
        <v>37</v>
      </c>
      <c r="B25" s="23" t="s">
        <v>16</v>
      </c>
      <c r="C25" s="24" t="s">
        <v>17</v>
      </c>
      <c r="D25" s="25" t="s">
        <v>35</v>
      </c>
      <c r="E25" s="26">
        <v>1</v>
      </c>
      <c r="F25" s="27">
        <v>1500</v>
      </c>
      <c r="G25" s="28">
        <f>E25*F25</f>
        <v>1500</v>
      </c>
      <c r="H25" s="19" t="s">
        <v>12</v>
      </c>
    </row>
    <row r="26" spans="1:8" ht="15" customHeight="1" thickTop="1" x14ac:dyDescent="0.25">
      <c r="A26" s="4"/>
      <c r="B26" s="95" t="s">
        <v>18</v>
      </c>
      <c r="C26" s="96"/>
      <c r="D26" s="96"/>
      <c r="E26" s="96"/>
      <c r="F26" s="97"/>
      <c r="G26" s="53">
        <f>G25-G23</f>
        <v>487.5</v>
      </c>
      <c r="H26" s="54" t="s">
        <v>12</v>
      </c>
    </row>
    <row r="27" spans="1:8" ht="15" customHeight="1" thickBot="1" x14ac:dyDescent="0.3">
      <c r="A27" s="90"/>
      <c r="B27" s="91"/>
      <c r="C27" s="91"/>
      <c r="D27" s="91"/>
      <c r="E27" s="91"/>
      <c r="F27" s="91"/>
      <c r="G27" s="91"/>
      <c r="H27" s="92"/>
    </row>
    <row r="28" spans="1:8" ht="51" customHeight="1" x14ac:dyDescent="0.25">
      <c r="A28" s="81" t="s">
        <v>19</v>
      </c>
      <c r="B28" s="55" t="s">
        <v>5</v>
      </c>
      <c r="C28" s="55" t="s">
        <v>6</v>
      </c>
      <c r="D28" s="56" t="s">
        <v>7</v>
      </c>
      <c r="E28" s="56" t="s">
        <v>20</v>
      </c>
      <c r="F28" s="56" t="s">
        <v>9</v>
      </c>
      <c r="G28" s="57" t="s">
        <v>10</v>
      </c>
      <c r="H28" s="58" t="s">
        <v>11</v>
      </c>
    </row>
    <row r="29" spans="1:8" ht="15" customHeight="1" x14ac:dyDescent="0.25">
      <c r="A29" s="82" t="s">
        <v>21</v>
      </c>
      <c r="B29" s="71" t="s">
        <v>40</v>
      </c>
      <c r="C29" s="72">
        <v>352</v>
      </c>
      <c r="D29" s="73" t="s">
        <v>41</v>
      </c>
      <c r="E29" s="74" t="s">
        <v>39</v>
      </c>
      <c r="F29" s="75">
        <v>5000</v>
      </c>
      <c r="G29" s="76">
        <v>5000</v>
      </c>
      <c r="H29" s="77" t="s">
        <v>12</v>
      </c>
    </row>
    <row r="30" spans="1:8" ht="15" customHeight="1" x14ac:dyDescent="0.25">
      <c r="A30" s="6"/>
      <c r="B30" s="59"/>
      <c r="C30" s="59"/>
      <c r="D30" s="29"/>
      <c r="E30" s="29"/>
      <c r="F30" s="30"/>
      <c r="G30" s="1"/>
      <c r="H30" s="60"/>
    </row>
    <row r="31" spans="1:8" ht="33.75" customHeight="1" thickBot="1" x14ac:dyDescent="0.3">
      <c r="A31" s="83" t="s">
        <v>22</v>
      </c>
      <c r="B31" s="64" t="s">
        <v>16</v>
      </c>
      <c r="C31" s="65" t="s">
        <v>17</v>
      </c>
      <c r="D31" s="66" t="s">
        <v>35</v>
      </c>
      <c r="E31" s="67">
        <v>1</v>
      </c>
      <c r="F31" s="68">
        <v>1500</v>
      </c>
      <c r="G31" s="69">
        <f t="shared" ref="G31" si="2">E31*F31</f>
        <v>1500</v>
      </c>
      <c r="H31" s="70" t="s">
        <v>12</v>
      </c>
    </row>
    <row r="32" spans="1:8" ht="15" customHeight="1" thickTop="1" thickBot="1" x14ac:dyDescent="0.3">
      <c r="A32" s="84"/>
      <c r="B32" s="93" t="s">
        <v>23</v>
      </c>
      <c r="C32" s="94"/>
      <c r="D32" s="94"/>
      <c r="E32" s="94"/>
      <c r="F32" s="94"/>
      <c r="G32" s="61">
        <f>G29-SUM(G31:G31)</f>
        <v>3500</v>
      </c>
      <c r="H32" s="62" t="s">
        <v>12</v>
      </c>
    </row>
    <row r="33" spans="1:8" ht="15.75" customHeight="1" x14ac:dyDescent="0.25">
      <c r="A33" s="3"/>
      <c r="B33" s="3"/>
      <c r="C33" s="3"/>
      <c r="D33" s="3"/>
      <c r="E33" s="3"/>
      <c r="F33" s="3"/>
      <c r="G33" s="3"/>
      <c r="H33" s="3"/>
    </row>
  </sheetData>
  <mergeCells count="14">
    <mergeCell ref="A1:H1"/>
    <mergeCell ref="A16:H16"/>
    <mergeCell ref="A8:A10"/>
    <mergeCell ref="A27:H27"/>
    <mergeCell ref="B32:F32"/>
    <mergeCell ref="B26:F26"/>
    <mergeCell ref="D21:F21"/>
    <mergeCell ref="D22:F22"/>
    <mergeCell ref="A21:C24"/>
    <mergeCell ref="A18:A20"/>
    <mergeCell ref="B2:D2"/>
    <mergeCell ref="B3:D3"/>
    <mergeCell ref="B4:D4"/>
    <mergeCell ref="B5:D5"/>
  </mergeCells>
  <conditionalFormatting sqref="G26">
    <cfRule type="cellIs" dxfId="0" priority="1" operator="lessThan">
      <formula>0</formula>
    </cfRule>
  </conditionalFormatting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Merwin</dc:creator>
  <cp:lastModifiedBy>Seth Merwin</cp:lastModifiedBy>
  <dcterms:created xsi:type="dcterms:W3CDTF">2025-10-26T01:04:29Z</dcterms:created>
  <dcterms:modified xsi:type="dcterms:W3CDTF">2025-10-27T06:58:04Z</dcterms:modified>
</cp:coreProperties>
</file>