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eee4bdecec0601/Documents/Excel/"/>
    </mc:Choice>
  </mc:AlternateContent>
  <xr:revisionPtr revIDLastSave="18" documentId="8_{599DED51-3548-492B-BB7C-BE4F51722DCD}" xr6:coauthVersionLast="47" xr6:coauthVersionMax="47" xr10:uidLastSave="{C125BDCE-3992-46AF-9F60-7015941C9CD5}"/>
  <bookViews>
    <workbookView xWindow="-120" yWindow="480" windowWidth="38640" windowHeight="21240" xr2:uid="{00000000-000D-0000-FFFF-FFFF00000000}"/>
  </bookViews>
  <sheets>
    <sheet name="Power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0" i="1"/>
  <c r="G15" i="1"/>
  <c r="G14" i="1"/>
  <c r="G13" i="1"/>
  <c r="G10" i="1"/>
  <c r="G9" i="1"/>
  <c r="G8" i="1"/>
  <c r="G27" i="1" l="1"/>
  <c r="G16" i="1"/>
  <c r="G18" i="1" s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<sst xmlns="http://schemas.openxmlformats.org/spreadsheetml/2006/main" count="80" uniqueCount="43">
  <si>
    <t>Team Number:</t>
  </si>
  <si>
    <t>Project Name:</t>
  </si>
  <si>
    <t>Team Member Names: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</si>
  <si>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</si>
  <si>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</si>
  <si>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</si>
  <si>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</si>
  <si>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</si>
  <si>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</si>
  <si>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</si>
  <si>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</si>
  <si>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</si>
  <si>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</si>
  <si>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>Safety Margin</t>
  </si>
  <si>
    <t xml:space="preserve"> +5V Power Rail</t>
  </si>
  <si>
    <t>Total Current Required on +5V Rail</t>
  </si>
  <si>
    <t xml:space="preserve"> +5V Regulator</t>
  </si>
  <si>
    <t>LM7805</t>
  </si>
  <si>
    <t>Total Remaining Current Available on +5V Rail</t>
  </si>
  <si>
    <t>External Power Source 1</t>
  </si>
  <si>
    <t>Output Voltage</t>
  </si>
  <si>
    <t>Power Source 1 Selection</t>
  </si>
  <si>
    <t>Plug-in Wall Supply</t>
  </si>
  <si>
    <t>Power Rails Connected to External Power Source 1</t>
  </si>
  <si>
    <t>Total Remaining Current Available on External Power Source 1</t>
  </si>
  <si>
    <t>Private-Use Door Automation</t>
  </si>
  <si>
    <t>Seth Merwin, Isaac Smith, Christo Joseph, Lakshanand Sugumar</t>
  </si>
  <si>
    <t>940nm IR Emitting Diode</t>
  </si>
  <si>
    <t>TSAL6200</t>
  </si>
  <si>
    <t>N/A</t>
  </si>
  <si>
    <t>PIC18F57Q43-CNANO</t>
  </si>
  <si>
    <t>Microcontroller</t>
  </si>
  <si>
    <t>+1.8 - 5.5V</t>
  </si>
  <si>
    <t>Op Amp</t>
  </si>
  <si>
    <t>MCP6022-I/P</t>
  </si>
  <si>
    <t>+2.5 - 5.5V</t>
  </si>
  <si>
    <t>+5 - 35V</t>
  </si>
  <si>
    <t>100 - 240VAC</t>
  </si>
  <si>
    <t>+9V</t>
  </si>
  <si>
    <t>Model: 0930</t>
  </si>
  <si>
    <t>Subtotal</t>
  </si>
  <si>
    <t>Regulator</t>
  </si>
  <si>
    <t>IR Emitter/Detector Subsystem Power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</si>
</sst>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color rgb="FF000000"/>
      <name val="Arial"/>
    </font>
    <font>
      <b/>
      <i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Calibri"/>
      <family val="2"/>
    </font>
    <font>
      <b/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theme="8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2" xfId="0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0" fillId="0" borderId="6" xfId="0" applyBorder="1"/>
    <xf numFmtId="0" fontId="4" fillId="0" borderId="6" xfId="0" applyFont="1" applyBorder="1" applyAlignment="1">
      <alignment horizontal="left"/>
    </xf>
    <xf numFmtId="0" fontId="4" fillId="2" borderId="9" xfId="0" applyFont="1" applyFill="1" applyBorder="1"/>
    <xf numFmtId="0" fontId="3" fillId="0" borderId="10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0" fontId="8" fillId="0" borderId="13" xfId="0" applyFont="1" applyBorder="1"/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13" xfId="0" applyFont="1" applyBorder="1"/>
    <xf numFmtId="0" fontId="11" fillId="0" borderId="13" xfId="0" quotePrefix="1" applyFont="1" applyBorder="1" applyAlignment="1">
      <alignment horizontal="center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5" fillId="0" borderId="15" xfId="0" applyFont="1" applyBorder="1"/>
    <xf numFmtId="0" fontId="0" fillId="0" borderId="6" xfId="0" applyBorder="1"/>
    <xf numFmtId="0" fontId="1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right"/>
    </xf>
    <xf numFmtId="0" fontId="0" fillId="0" borderId="16" xfId="0" applyBorder="1"/>
    <xf numFmtId="0" fontId="5" fillId="0" borderId="16" xfId="0" applyFont="1" applyBorder="1"/>
    <xf numFmtId="0" fontId="10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5" xfId="0" quotePrefix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49" fontId="4" fillId="0" borderId="17" xfId="0" applyNumberFormat="1" applyFont="1" applyBorder="1" applyAlignment="1">
      <alignment horizontal="right"/>
    </xf>
    <xf numFmtId="49" fontId="4" fillId="0" borderId="18" xfId="0" applyNumberFormat="1" applyFont="1" applyBorder="1" applyAlignment="1">
      <alignment horizontal="right"/>
    </xf>
    <xf numFmtId="49" fontId="4" fillId="0" borderId="19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6" xfId="0" applyFont="1" applyBorder="1"/>
    <xf numFmtId="0" fontId="1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8" fillId="0" borderId="22" xfId="0" applyFont="1" applyBorder="1"/>
    <xf numFmtId="0" fontId="8" fillId="0" borderId="23" xfId="0" applyFont="1" applyBorder="1"/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5" fillId="0" borderId="24" xfId="0" applyFont="1" applyBorder="1"/>
    <xf numFmtId="0" fontId="8" fillId="0" borderId="25" xfId="0" applyFont="1" applyBorder="1"/>
    <xf numFmtId="0" fontId="5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11" fillId="0" borderId="28" xfId="0" quotePrefix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Border="1"/>
    <xf numFmtId="0" fontId="5" fillId="0" borderId="29" xfId="0" applyFont="1" applyBorder="1"/>
    <xf numFmtId="0" fontId="4" fillId="0" borderId="16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9" fontId="0" fillId="0" borderId="15" xfId="0" applyNumberFormat="1" applyBorder="1"/>
    <xf numFmtId="0" fontId="0" fillId="0" borderId="30" xfId="0" applyBorder="1" applyAlignment="1">
      <alignment horizontal="right"/>
    </xf>
    <xf numFmtId="0" fontId="5" fillId="0" borderId="30" xfId="0" applyFont="1" applyBorder="1"/>
    <xf numFmtId="0" fontId="4" fillId="0" borderId="1" xfId="0" applyFont="1" applyBorder="1" applyAlignment="1">
      <alignment wrapText="1"/>
    </xf>
    <xf numFmtId="0" fontId="2" fillId="0" borderId="5" xfId="0" applyFont="1" applyBorder="1"/>
    <xf numFmtId="0" fontId="1" fillId="2" borderId="31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 wrapText="1"/>
    </xf>
    <xf numFmtId="0" fontId="9" fillId="2" borderId="32" xfId="0" applyFont="1" applyFill="1" applyBorder="1" applyAlignment="1">
      <alignment horizontal="center" wrapText="1"/>
    </xf>
    <xf numFmtId="0" fontId="3" fillId="2" borderId="33" xfId="0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34" xfId="0" applyFont="1" applyBorder="1"/>
    <xf numFmtId="49" fontId="4" fillId="0" borderId="35" xfId="0" applyNumberFormat="1" applyFont="1" applyBorder="1" applyAlignment="1">
      <alignment horizontal="right"/>
    </xf>
    <xf numFmtId="0" fontId="0" fillId="0" borderId="35" xfId="0" applyBorder="1"/>
    <xf numFmtId="0" fontId="5" fillId="0" borderId="36" xfId="0" applyFont="1" applyBorder="1" applyAlignment="1">
      <alignment horizontal="right"/>
    </xf>
    <xf numFmtId="0" fontId="5" fillId="0" borderId="37" xfId="0" applyFont="1" applyBorder="1" applyAlignment="1">
      <alignment horizontal="left"/>
    </xf>
    <xf numFmtId="0" fontId="8" fillId="0" borderId="15" xfId="0" applyFont="1" applyBorder="1"/>
    <xf numFmtId="0" fontId="5" fillId="0" borderId="38" xfId="0" applyFont="1" applyBorder="1" applyAlignment="1">
      <alignment horizontal="left"/>
    </xf>
    <xf numFmtId="0" fontId="11" fillId="0" borderId="38" xfId="0" applyFont="1" applyBorder="1" applyAlignment="1">
      <alignment horizontal="left"/>
    </xf>
    <xf numFmtId="0" fontId="11" fillId="0" borderId="38" xfId="0" quotePrefix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right"/>
    </xf>
    <xf numFmtId="0" fontId="0" fillId="0" borderId="39" xfId="0" applyBorder="1" applyAlignment="1">
      <alignment horizontal="right"/>
    </xf>
    <xf numFmtId="0" fontId="5" fillId="0" borderId="40" xfId="0" applyFont="1" applyBorder="1"/>
    <xf numFmtId="0" fontId="5" fillId="0" borderId="41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11" fillId="0" borderId="41" xfId="0" applyFont="1" applyBorder="1" applyAlignment="1">
      <alignment horizontal="center"/>
    </xf>
    <xf numFmtId="0" fontId="11" fillId="0" borderId="41" xfId="0" quotePrefix="1" applyFont="1" applyBorder="1" applyAlignment="1">
      <alignment horizontal="center"/>
    </xf>
    <xf numFmtId="0" fontId="5" fillId="0" borderId="41" xfId="0" applyFont="1" applyBorder="1" applyAlignment="1">
      <alignment horizontal="right"/>
    </xf>
    <xf numFmtId="0" fontId="5" fillId="0" borderId="42" xfId="0" applyFont="1" applyBorder="1" applyAlignment="1">
      <alignment horizontal="right"/>
    </xf>
    <xf numFmtId="0" fontId="5" fillId="0" borderId="43" xfId="0" applyFont="1" applyBorder="1" applyAlignment="1">
      <alignment horizontal="left"/>
    </xf>
    <xf numFmtId="0" fontId="13" fillId="3" borderId="6" xfId="0" applyFont="1" applyFill="1" applyBorder="1" applyAlignment="1">
      <alignment horizontal="center"/>
    </xf>
    <xf numFmtId="0" fontId="0" fillId="3" borderId="6" xfId="0" applyFill="1" applyBorder="1"/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3" fillId="2" borderId="45" xfId="0" applyFont="1" applyFill="1" applyBorder="1" applyAlignment="1">
      <alignment horizontal="center"/>
    </xf>
    <xf numFmtId="0" fontId="4" fillId="0" borderId="11" xfId="0" applyFont="1" applyFill="1" applyBorder="1" applyAlignment="1">
      <alignment wrapText="1"/>
    </xf>
    <xf numFmtId="0" fontId="0" fillId="0" borderId="46" xfId="0" applyBorder="1"/>
    <xf numFmtId="0" fontId="0" fillId="0" borderId="12" xfId="0" applyBorder="1"/>
    <xf numFmtId="0" fontId="0" fillId="0" borderId="10" xfId="0" applyBorder="1"/>
    <xf numFmtId="0" fontId="4" fillId="2" borderId="47" xfId="0" applyFont="1" applyFill="1" applyBorder="1"/>
    <xf numFmtId="0" fontId="3" fillId="0" borderId="8" xfId="0" applyFont="1" applyBorder="1" applyAlignment="1">
      <alignment horizontal="left"/>
    </xf>
    <xf numFmtId="0" fontId="3" fillId="0" borderId="44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8"/>
  <sheetViews>
    <sheetView tabSelected="1" workbookViewId="0">
      <selection activeCell="J16" sqref="J16"/>
    </sheetView>
  </sheetViews>
  <sheetFormatPr defaultColWidth="13.5" defaultRowHeight="15.75" customHeight="1" x14ac:dyDescent="0.25"/>
  <cols>
    <col min="1" max="1" width="31" customWidth="1"/>
    <col min="2" max="2" width="23.125" customWidth="1"/>
    <col min="3" max="3" width="18.875" customWidth="1"/>
    <col min="4" max="4" width="13.625" customWidth="1"/>
    <col min="5" max="5" width="8.625" customWidth="1"/>
    <col min="6" max="6" width="13.875" customWidth="1"/>
    <col min="7" max="7" width="12.625" customWidth="1"/>
    <col min="8" max="8" width="9" customWidth="1"/>
  </cols>
  <sheetData>
    <row r="1" spans="1:8" ht="30" customHeight="1" x14ac:dyDescent="0.5">
      <c r="A1" s="98" t="s">
        <v>42</v>
      </c>
      <c r="B1" s="99"/>
      <c r="C1" s="99"/>
      <c r="D1" s="99"/>
      <c r="E1" s="99"/>
      <c r="F1" s="99"/>
      <c r="G1" s="99"/>
      <c r="H1" s="99"/>
    </row>
    <row r="2" spans="1:8" ht="15" customHeight="1" x14ac:dyDescent="0.25">
      <c r="A2" s="102" t="s">
        <v>0</v>
      </c>
      <c r="B2" s="44">
        <v>103</v>
      </c>
      <c r="C2" s="44"/>
      <c r="D2" s="44"/>
      <c r="E2" s="41"/>
      <c r="F2" s="3"/>
      <c r="G2" s="3"/>
      <c r="H2" s="3"/>
    </row>
    <row r="3" spans="1:8" ht="15" customHeight="1" x14ac:dyDescent="0.25">
      <c r="A3" s="101" t="s">
        <v>1</v>
      </c>
      <c r="B3" s="45" t="s">
        <v>25</v>
      </c>
      <c r="C3" s="45"/>
      <c r="D3" s="45"/>
      <c r="E3" s="41"/>
      <c r="F3" s="40"/>
      <c r="G3" s="40"/>
      <c r="H3" s="40"/>
    </row>
    <row r="4" spans="1:8" ht="15" customHeight="1" x14ac:dyDescent="0.25">
      <c r="A4" s="101" t="s">
        <v>2</v>
      </c>
      <c r="B4" s="46" t="s">
        <v>26</v>
      </c>
      <c r="C4" s="46"/>
      <c r="D4" s="46"/>
      <c r="E4" s="41"/>
      <c r="F4" s="40"/>
      <c r="G4" s="40"/>
      <c r="H4" s="40"/>
    </row>
    <row r="5" spans="1:8" ht="15" customHeight="1" x14ac:dyDescent="0.25">
      <c r="A5" s="101" t="s">
        <v>3</v>
      </c>
      <c r="B5" s="100">
        <v>1</v>
      </c>
      <c r="C5" s="100"/>
      <c r="D5" s="100"/>
      <c r="E5" s="41"/>
      <c r="F5" s="40"/>
      <c r="G5" s="40"/>
      <c r="H5" s="40"/>
    </row>
    <row r="6" spans="1:8" ht="15" customHeight="1" x14ac:dyDescent="0.25">
      <c r="A6" s="42"/>
      <c r="B6" s="40"/>
      <c r="C6" s="40"/>
      <c r="D6" s="41"/>
      <c r="E6" s="41"/>
      <c r="F6" s="40"/>
      <c r="G6" s="40"/>
      <c r="H6" s="40"/>
    </row>
    <row r="7" spans="1:8" ht="49.5" customHeight="1" thickBot="1" x14ac:dyDescent="0.3">
      <c r="A7" s="103" t="s">
        <v>4</v>
      </c>
      <c r="B7" s="47" t="s">
        <v>5</v>
      </c>
      <c r="C7" s="47" t="s">
        <v>6</v>
      </c>
      <c r="D7" s="48" t="s">
        <v>7</v>
      </c>
      <c r="E7" s="49" t="s">
        <v>8</v>
      </c>
      <c r="F7" s="48" t="s">
        <v>9</v>
      </c>
      <c r="G7" s="50" t="s">
        <v>10</v>
      </c>
      <c r="H7" s="50" t="s">
        <v>10</v>
      </c>
    </row>
    <row r="8" spans="1:8" ht="15" customHeight="1" x14ac:dyDescent="0.25">
      <c r="A8" s="51"/>
      <c r="B8" s="52" t="s">
        <v>27</v>
      </c>
      <c r="C8" s="53" t="s">
        <v>28</v>
      </c>
      <c r="D8" s="54" t="s">
        <v>29</v>
      </c>
      <c r="E8" s="55">
        <v>2</v>
      </c>
      <c r="F8" s="56">
        <v>200</v>
      </c>
      <c r="G8" s="56">
        <f t="shared" ref="G8:G10" si="0">E8*F8</f>
        <v>400</v>
      </c>
      <c r="H8" s="57" t="s">
        <v>12</v>
      </c>
    </row>
    <row r="9" spans="1:8" ht="15" customHeight="1" x14ac:dyDescent="0.25">
      <c r="A9" s="51"/>
      <c r="B9" s="58" t="s">
        <v>31</v>
      </c>
      <c r="C9" s="9" t="s">
        <v>30</v>
      </c>
      <c r="D9" s="14" t="s">
        <v>32</v>
      </c>
      <c r="E9" s="11">
        <v>1</v>
      </c>
      <c r="F9" s="12">
        <v>350</v>
      </c>
      <c r="G9" s="12">
        <f t="shared" si="0"/>
        <v>350</v>
      </c>
      <c r="H9" s="59" t="s">
        <v>12</v>
      </c>
    </row>
    <row r="10" spans="1:8" ht="15" customHeight="1" thickBot="1" x14ac:dyDescent="0.3">
      <c r="A10" s="51"/>
      <c r="B10" s="60" t="s">
        <v>33</v>
      </c>
      <c r="C10" s="61" t="s">
        <v>34</v>
      </c>
      <c r="D10" s="62" t="s">
        <v>35</v>
      </c>
      <c r="E10" s="63">
        <v>2</v>
      </c>
      <c r="F10" s="64">
        <v>30</v>
      </c>
      <c r="G10" s="64">
        <f t="shared" si="0"/>
        <v>60</v>
      </c>
      <c r="H10" s="65" t="s">
        <v>12</v>
      </c>
    </row>
    <row r="11" spans="1:8" ht="21.75" customHeight="1" x14ac:dyDescent="0.25">
      <c r="A11" s="104"/>
      <c r="B11" s="15"/>
      <c r="C11" s="15"/>
      <c r="D11" s="15"/>
      <c r="E11" s="15"/>
      <c r="F11" s="15"/>
      <c r="G11" s="15"/>
      <c r="H11" s="16"/>
    </row>
    <row r="12" spans="1:8" ht="54" customHeight="1" x14ac:dyDescent="0.25">
      <c r="A12" s="5" t="s">
        <v>14</v>
      </c>
      <c r="B12" s="7" t="s">
        <v>5</v>
      </c>
      <c r="C12" s="7" t="s">
        <v>6</v>
      </c>
      <c r="D12" s="8" t="s">
        <v>7</v>
      </c>
      <c r="E12" s="2" t="s">
        <v>8</v>
      </c>
      <c r="F12" s="8" t="s">
        <v>9</v>
      </c>
      <c r="G12" s="17" t="s">
        <v>10</v>
      </c>
      <c r="H12" s="18" t="s">
        <v>11</v>
      </c>
    </row>
    <row r="13" spans="1:8" ht="15" customHeight="1" x14ac:dyDescent="0.25">
      <c r="A13" s="105"/>
      <c r="B13" s="9" t="s">
        <v>27</v>
      </c>
      <c r="C13" s="9" t="s">
        <v>28</v>
      </c>
      <c r="D13" s="10" t="s">
        <v>29</v>
      </c>
      <c r="E13" s="11">
        <v>2</v>
      </c>
      <c r="F13" s="12">
        <v>200</v>
      </c>
      <c r="G13" s="12">
        <f t="shared" ref="G13:G15" si="1">E13*F13</f>
        <v>400</v>
      </c>
      <c r="H13" s="13" t="s">
        <v>12</v>
      </c>
    </row>
    <row r="14" spans="1:8" ht="15" customHeight="1" x14ac:dyDescent="0.25">
      <c r="A14" s="106"/>
      <c r="B14" s="9" t="s">
        <v>31</v>
      </c>
      <c r="C14" s="9" t="s">
        <v>30</v>
      </c>
      <c r="D14" s="14" t="s">
        <v>32</v>
      </c>
      <c r="E14" s="11">
        <v>1</v>
      </c>
      <c r="F14" s="12">
        <v>350</v>
      </c>
      <c r="G14" s="12">
        <f t="shared" si="1"/>
        <v>350</v>
      </c>
      <c r="H14" s="13" t="s">
        <v>12</v>
      </c>
    </row>
    <row r="15" spans="1:8" ht="15" customHeight="1" thickBot="1" x14ac:dyDescent="0.3">
      <c r="A15" s="106"/>
      <c r="B15" s="83" t="s">
        <v>33</v>
      </c>
      <c r="C15" s="83" t="s">
        <v>34</v>
      </c>
      <c r="D15" s="30" t="s">
        <v>35</v>
      </c>
      <c r="E15" s="20">
        <v>2</v>
      </c>
      <c r="F15" s="19">
        <v>30</v>
      </c>
      <c r="G15" s="19">
        <f t="shared" si="1"/>
        <v>60</v>
      </c>
      <c r="H15" s="21" t="s">
        <v>12</v>
      </c>
    </row>
    <row r="16" spans="1:8" ht="15" customHeight="1" thickTop="1" x14ac:dyDescent="0.25">
      <c r="A16" s="107"/>
      <c r="B16" s="22"/>
      <c r="C16" s="22"/>
      <c r="D16" s="23" t="s">
        <v>40</v>
      </c>
      <c r="E16" s="24"/>
      <c r="F16" s="24"/>
      <c r="G16" s="25">
        <f>SUM(G13:G15)</f>
        <v>810</v>
      </c>
      <c r="H16" s="26" t="s">
        <v>12</v>
      </c>
    </row>
    <row r="17" spans="1:8" ht="15" customHeight="1" thickBot="1" x14ac:dyDescent="0.3">
      <c r="A17" s="107"/>
      <c r="B17" s="22"/>
      <c r="C17" s="22"/>
      <c r="D17" s="67" t="s">
        <v>13</v>
      </c>
      <c r="E17" s="67"/>
      <c r="F17" s="67"/>
      <c r="G17" s="68">
        <v>0.25</v>
      </c>
      <c r="H17" s="68"/>
    </row>
    <row r="18" spans="1:8" ht="15" customHeight="1" thickTop="1" x14ac:dyDescent="0.25">
      <c r="A18" s="107"/>
      <c r="B18" s="22"/>
      <c r="C18" s="22"/>
      <c r="D18" s="66"/>
      <c r="E18" s="66"/>
      <c r="F18" s="66" t="s">
        <v>15</v>
      </c>
      <c r="G18" s="25">
        <f>G16*(1+G17)</f>
        <v>1012.5</v>
      </c>
      <c r="H18" s="26" t="s">
        <v>12</v>
      </c>
    </row>
    <row r="19" spans="1:8" ht="15" customHeight="1" x14ac:dyDescent="0.25">
      <c r="A19" s="107"/>
      <c r="B19" s="22"/>
      <c r="C19" s="22"/>
      <c r="D19" s="37"/>
      <c r="E19" s="37"/>
      <c r="F19" s="38"/>
      <c r="G19" s="39"/>
      <c r="H19" s="3"/>
    </row>
    <row r="20" spans="1:8" ht="15" customHeight="1" thickBot="1" x14ac:dyDescent="0.3">
      <c r="A20" s="27" t="s">
        <v>41</v>
      </c>
      <c r="B20" s="28" t="s">
        <v>16</v>
      </c>
      <c r="C20" s="29" t="s">
        <v>17</v>
      </c>
      <c r="D20" s="30" t="s">
        <v>36</v>
      </c>
      <c r="E20" s="31">
        <v>1</v>
      </c>
      <c r="F20" s="32">
        <v>1500</v>
      </c>
      <c r="G20" s="33">
        <f>E20*F20</f>
        <v>1500</v>
      </c>
      <c r="H20" s="21" t="s">
        <v>12</v>
      </c>
    </row>
    <row r="21" spans="1:8" ht="15" customHeight="1" thickTop="1" x14ac:dyDescent="0.25">
      <c r="A21" s="4"/>
      <c r="B21" s="36" t="s">
        <v>18</v>
      </c>
      <c r="C21" s="34"/>
      <c r="D21" s="34"/>
      <c r="E21" s="34"/>
      <c r="F21" s="35"/>
      <c r="G21" s="69">
        <f>G20-G18</f>
        <v>487.5</v>
      </c>
      <c r="H21" s="70" t="s">
        <v>12</v>
      </c>
    </row>
    <row r="22" spans="1:8" ht="15" customHeight="1" thickBot="1" x14ac:dyDescent="0.3">
      <c r="A22" s="71"/>
      <c r="B22" s="43"/>
      <c r="C22" s="43"/>
      <c r="D22" s="43"/>
      <c r="E22" s="43"/>
      <c r="F22" s="43"/>
      <c r="G22" s="43"/>
      <c r="H22" s="72"/>
    </row>
    <row r="23" spans="1:8" ht="51" customHeight="1" x14ac:dyDescent="0.25">
      <c r="A23" s="108" t="s">
        <v>19</v>
      </c>
      <c r="B23" s="73" t="s">
        <v>5</v>
      </c>
      <c r="C23" s="73" t="s">
        <v>6</v>
      </c>
      <c r="D23" s="74" t="s">
        <v>7</v>
      </c>
      <c r="E23" s="74" t="s">
        <v>20</v>
      </c>
      <c r="F23" s="74" t="s">
        <v>9</v>
      </c>
      <c r="G23" s="75" t="s">
        <v>10</v>
      </c>
      <c r="H23" s="76" t="s">
        <v>11</v>
      </c>
    </row>
    <row r="24" spans="1:8" ht="15" customHeight="1" x14ac:dyDescent="0.25">
      <c r="A24" s="109" t="s">
        <v>21</v>
      </c>
      <c r="B24" s="91" t="s">
        <v>22</v>
      </c>
      <c r="C24" s="92" t="s">
        <v>39</v>
      </c>
      <c r="D24" s="93" t="s">
        <v>37</v>
      </c>
      <c r="E24" s="94" t="s">
        <v>38</v>
      </c>
      <c r="F24" s="95">
        <v>3000</v>
      </c>
      <c r="G24" s="96">
        <v>3000</v>
      </c>
      <c r="H24" s="97" t="s">
        <v>12</v>
      </c>
    </row>
    <row r="25" spans="1:8" ht="15" customHeight="1" x14ac:dyDescent="0.25">
      <c r="A25" s="6"/>
      <c r="B25" s="77"/>
      <c r="C25" s="77"/>
      <c r="D25" s="37"/>
      <c r="E25" s="37"/>
      <c r="F25" s="38"/>
      <c r="G25" s="1"/>
      <c r="H25" s="78"/>
    </row>
    <row r="26" spans="1:8" ht="33.75" customHeight="1" thickBot="1" x14ac:dyDescent="0.3">
      <c r="A26" s="110" t="s">
        <v>23</v>
      </c>
      <c r="B26" s="84" t="s">
        <v>16</v>
      </c>
      <c r="C26" s="85" t="s">
        <v>17</v>
      </c>
      <c r="D26" s="86" t="s">
        <v>36</v>
      </c>
      <c r="E26" s="87">
        <v>1</v>
      </c>
      <c r="F26" s="88">
        <v>1500</v>
      </c>
      <c r="G26" s="89">
        <f t="shared" ref="G26" si="2">E26*F26</f>
        <v>1500</v>
      </c>
      <c r="H26" s="90" t="s">
        <v>12</v>
      </c>
    </row>
    <row r="27" spans="1:8" ht="15" customHeight="1" thickTop="1" thickBot="1" x14ac:dyDescent="0.3">
      <c r="A27" s="111"/>
      <c r="B27" s="79" t="s">
        <v>24</v>
      </c>
      <c r="C27" s="80"/>
      <c r="D27" s="80"/>
      <c r="E27" s="80"/>
      <c r="F27" s="80"/>
      <c r="G27" s="81">
        <f>G24-SUM(G26:G26)</f>
        <v>1500</v>
      </c>
      <c r="H27" s="82" t="s">
        <v>12</v>
      </c>
    </row>
    <row r="28" spans="1:8" ht="15.75" customHeight="1" x14ac:dyDescent="0.25">
      <c r="A28" s="3"/>
      <c r="B28" s="3"/>
      <c r="C28" s="3"/>
      <c r="D28" s="3"/>
      <c r="E28" s="3"/>
      <c r="F28" s="3"/>
      <c r="G28" s="3"/>
      <c r="H28" s="3"/>
    </row>
  </sheetData>
  <mergeCells count="14">
    <mergeCell ref="A13:A15"/>
    <mergeCell ref="B2:D2"/>
    <mergeCell ref="B3:D3"/>
    <mergeCell ref="B4:D4"/>
    <mergeCell ref="B5:D5"/>
    <mergeCell ref="A22:H22"/>
    <mergeCell ref="B27:F27"/>
    <mergeCell ref="B21:F21"/>
    <mergeCell ref="D16:F16"/>
    <mergeCell ref="D17:F17"/>
    <mergeCell ref="A16:C19"/>
    <mergeCell ref="A1:H1"/>
    <mergeCell ref="A11:H11"/>
    <mergeCell ref="A8:A10"/>
  </mergeCells>
  <conditionalFormatting sqref="G2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Merwin</dc:creator>
  <cp:lastModifiedBy>Seth Merwin</cp:lastModifiedBy>
  <dcterms:created xsi:type="dcterms:W3CDTF">2025-10-26T01:04:29Z</dcterms:created>
  <dcterms:modified xsi:type="dcterms:W3CDTF">2025-10-26T01:09:16Z</dcterms:modified>
</cp:coreProperties>
</file>