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eAkyuz\Downloads\"/>
    </mc:Choice>
  </mc:AlternateContent>
  <xr:revisionPtr revIDLastSave="0" documentId="8_{BC4D951A-5939-46D7-9984-A0B14C2C36A5}" xr6:coauthVersionLast="46" xr6:coauthVersionMax="46" xr10:uidLastSave="{00000000-0000-0000-0000-000000000000}"/>
  <bookViews>
    <workbookView xWindow="-108" yWindow="-108" windowWidth="23256" windowHeight="13176" xr2:uid="{8BC6045C-1EFD-4547-9A69-EFDD86B6D113}"/>
  </bookViews>
  <sheets>
    <sheet name="Eğer" sheetId="1" r:id="rId1"/>
    <sheet name="Ve" sheetId="2" r:id="rId2"/>
    <sheet name="İç İçe Eğer" sheetId="3" r:id="rId3"/>
    <sheet name="Hücreleri Birleştir" sheetId="4" r:id="rId4"/>
    <sheet name="Düşey Ara" sheetId="5" r:id="rId5"/>
    <sheet name="Kaçıncı Fonksiyonu" sheetId="6" r:id="rId6"/>
    <sheet name="Yatay Ara" sheetId="7" r:id="rId7"/>
    <sheet name="Bağ_Değ_Dolu" sheetId="8" r:id="rId8"/>
    <sheet name="EğerSay" sheetId="9" r:id="rId9"/>
    <sheet name="ÇokEğerSay" sheetId="10" r:id="rId10"/>
    <sheet name="Etopla" sheetId="12" r:id="rId11"/>
    <sheet name="Etopla Joker" sheetId="11" r:id="rId12"/>
    <sheet name="Boşluk Say" sheetId="13" r:id="rId13"/>
    <sheet name="ETarihli" sheetId="14" r:id="rId14"/>
    <sheet name="Harf Fonksiyonları" sheetId="15" r:id="rId15"/>
    <sheet name="Sağdan Fonksiyonu" sheetId="16" r:id="rId16"/>
    <sheet name="Bugün Fonksiyonu" sheetId="17" r:id="rId17"/>
    <sheet name="Yerine Koy" sheetId="18" r:id="rId18"/>
    <sheet name="Yuvarla" sheetId="19" r:id="rId19"/>
    <sheet name="Topla.Carpım" sheetId="20" r:id="rId20"/>
    <sheet name="Kırp" sheetId="21" r:id="rId21"/>
    <sheet name="Yıl Ay Gün" sheetId="22" r:id="rId22"/>
    <sheet name="Yüzde" sheetId="23" r:id="rId23"/>
    <sheet name="Formül Değerlendirme" sheetId="24" r:id="rId24"/>
    <sheet name="Kaydır" sheetId="25" r:id="rId25"/>
    <sheet name="İndis" sheetId="26" r:id="rId26"/>
    <sheet name="EğerHata" sheetId="29" r:id="rId27"/>
    <sheet name="RastgeleArada" sheetId="31" r:id="rId28"/>
    <sheet name=" İstatiksel" sheetId="27" r:id="rId29"/>
    <sheet name="Bul ve Mbul" sheetId="28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6" l="1"/>
  <c r="F8" i="26"/>
  <c r="F7" i="26"/>
  <c r="F6" i="26"/>
  <c r="F5" i="26"/>
  <c r="F4" i="26"/>
  <c r="C11" i="24"/>
  <c r="C10" i="24"/>
  <c r="F8" i="24"/>
  <c r="F7" i="24"/>
  <c r="F6" i="24"/>
  <c r="F5" i="24"/>
  <c r="F4" i="24"/>
  <c r="F3" i="24"/>
  <c r="F10" i="24" s="1"/>
  <c r="F11" i="24" l="1"/>
  <c r="F12" i="24" s="1"/>
  <c r="D13" i="20"/>
  <c r="G12" i="20"/>
  <c r="D12" i="20"/>
  <c r="G10" i="20"/>
  <c r="G9" i="20"/>
  <c r="G8" i="20"/>
  <c r="G7" i="20"/>
  <c r="G6" i="20"/>
  <c r="G5" i="20"/>
  <c r="G13" i="20" l="1"/>
  <c r="G14" i="20" s="1"/>
  <c r="B13" i="6" l="1"/>
  <c r="B12" i="6"/>
  <c r="B11" i="6"/>
</calcChain>
</file>

<file path=xl/sharedStrings.xml><?xml version="1.0" encoding="utf-8"?>
<sst xmlns="http://schemas.openxmlformats.org/spreadsheetml/2006/main" count="1414" uniqueCount="523">
  <si>
    <t>Sıra No</t>
  </si>
  <si>
    <t>Ad</t>
  </si>
  <si>
    <t>Soyad</t>
  </si>
  <si>
    <t>Diploma Notu</t>
  </si>
  <si>
    <t>Yaşı</t>
  </si>
  <si>
    <t>Cinsiyeti</t>
  </si>
  <si>
    <t>Deneyim Süresi(Yıl)</t>
  </si>
  <si>
    <t>EHLİYET</t>
  </si>
  <si>
    <t>SONUÇ</t>
  </si>
  <si>
    <t>Burak</t>
  </si>
  <si>
    <t>Sarkım</t>
  </si>
  <si>
    <t>Erkek</t>
  </si>
  <si>
    <t>Var</t>
  </si>
  <si>
    <t xml:space="preserve">Burcu </t>
  </si>
  <si>
    <t>Yılmaz</t>
  </si>
  <si>
    <t>Bayan</t>
  </si>
  <si>
    <t>Kasım</t>
  </si>
  <si>
    <t>Deniz</t>
  </si>
  <si>
    <t>Ahmet</t>
  </si>
  <si>
    <t>Altunkaya</t>
  </si>
  <si>
    <t>Yok</t>
  </si>
  <si>
    <t>Rıza</t>
  </si>
  <si>
    <t>Sönmez</t>
  </si>
  <si>
    <t xml:space="preserve">Yaşam </t>
  </si>
  <si>
    <t>Er</t>
  </si>
  <si>
    <t>Arif</t>
  </si>
  <si>
    <t>Sağlam</t>
  </si>
  <si>
    <t xml:space="preserve">İsmail </t>
  </si>
  <si>
    <t>Tekin</t>
  </si>
  <si>
    <t xml:space="preserve">Yok </t>
  </si>
  <si>
    <t>Sibel</t>
  </si>
  <si>
    <t>Karadağ</t>
  </si>
  <si>
    <r>
      <rPr>
        <sz val="11"/>
        <color theme="5" tint="-0.249977111117893"/>
        <rFont val="Calibri"/>
        <family val="2"/>
        <charset val="162"/>
        <scheme val="minor"/>
      </rPr>
      <t>İşe Alım Kriterleri:</t>
    </r>
    <r>
      <rPr>
        <sz val="11"/>
        <color theme="1"/>
        <rFont val="Calibri"/>
        <family val="2"/>
        <charset val="162"/>
        <scheme val="minor"/>
      </rPr>
      <t xml:space="preserve">
</t>
    </r>
    <r>
      <rPr>
        <sz val="9"/>
        <color theme="1"/>
        <rFont val="Calibri"/>
        <family val="2"/>
        <charset val="162"/>
        <scheme val="minor"/>
      </rPr>
      <t>1) Diploma Notu</t>
    </r>
    <r>
      <rPr>
        <sz val="9"/>
        <color theme="5" tint="-0.249977111117893"/>
        <rFont val="Calibri"/>
        <family val="2"/>
        <charset val="162"/>
        <scheme val="minor"/>
      </rPr>
      <t xml:space="preserve"> 2,5 ve üzeri</t>
    </r>
    <r>
      <rPr>
        <sz val="9"/>
        <color theme="1"/>
        <rFont val="Calibri"/>
        <family val="2"/>
        <charset val="162"/>
        <scheme val="minor"/>
      </rPr>
      <t xml:space="preserve"> olan adaylar işe alınacaktır.
2)Deneyim süresi </t>
    </r>
    <r>
      <rPr>
        <sz val="9"/>
        <color theme="5" tint="-0.249977111117893"/>
        <rFont val="Calibri"/>
        <family val="2"/>
        <charset val="162"/>
        <scheme val="minor"/>
      </rPr>
      <t>en az 3 yıl</t>
    </r>
    <r>
      <rPr>
        <sz val="9"/>
        <color theme="1"/>
        <rFont val="Calibri"/>
        <family val="2"/>
        <charset val="162"/>
        <scheme val="minor"/>
      </rPr>
      <t xml:space="preserve"> olan adaylar işe alınacaktır.
3)</t>
    </r>
    <r>
      <rPr>
        <sz val="9"/>
        <color theme="5" tint="-0.249977111117893"/>
        <rFont val="Calibri"/>
        <family val="2"/>
        <charset val="162"/>
        <scheme val="minor"/>
      </rPr>
      <t xml:space="preserve"> 30 Yaş üstü</t>
    </r>
    <r>
      <rPr>
        <sz val="9"/>
        <color theme="1"/>
        <rFont val="Calibri"/>
        <family val="2"/>
        <charset val="162"/>
        <scheme val="minor"/>
      </rPr>
      <t xml:space="preserve"> adaylar işe alınmayacaktır.</t>
    </r>
    <r>
      <rPr>
        <sz val="11"/>
        <color theme="1"/>
        <rFont val="Calibri"/>
        <family val="2"/>
        <charset val="162"/>
        <scheme val="minor"/>
      </rPr>
      <t xml:space="preserve">
</t>
    </r>
    <r>
      <rPr>
        <sz val="9"/>
        <color theme="1"/>
        <rFont val="Calibri"/>
        <family val="2"/>
        <charset val="162"/>
        <scheme val="minor"/>
      </rPr>
      <t xml:space="preserve">4) </t>
    </r>
    <r>
      <rPr>
        <sz val="9"/>
        <color theme="5" tint="-0.249977111117893"/>
        <rFont val="Calibri"/>
        <family val="2"/>
        <charset val="162"/>
        <scheme val="minor"/>
      </rPr>
      <t>Ehliyeti olan</t>
    </r>
    <r>
      <rPr>
        <sz val="9"/>
        <color theme="1"/>
        <rFont val="Calibri"/>
        <family val="2"/>
        <charset val="162"/>
        <scheme val="minor"/>
      </rPr>
      <t xml:space="preserve"> adaylar işe alınacaktır.</t>
    </r>
  </si>
  <si>
    <t>Kriteri sağlıyorsa ==&gt; EVET
Kriteri Sağlamıyorsa ==&gt; HAYIR</t>
  </si>
  <si>
    <t xml:space="preserve">Ve </t>
  </si>
  <si>
    <r>
      <rPr>
        <sz val="11"/>
        <color theme="5" tint="-0.249977111117893"/>
        <rFont val="Calibri"/>
        <family val="2"/>
        <charset val="162"/>
        <scheme val="minor"/>
      </rPr>
      <t>İşe Alım Kriterleri:</t>
    </r>
    <r>
      <rPr>
        <sz val="11"/>
        <color theme="1"/>
        <rFont val="Calibri"/>
        <family val="2"/>
        <charset val="162"/>
        <scheme val="minor"/>
      </rPr>
      <t xml:space="preserve">
</t>
    </r>
    <r>
      <rPr>
        <sz val="9"/>
        <color theme="1"/>
        <rFont val="Calibri"/>
        <family val="2"/>
        <charset val="162"/>
        <scheme val="minor"/>
      </rPr>
      <t>1) Diploma Notu</t>
    </r>
    <r>
      <rPr>
        <sz val="9"/>
        <color theme="5" tint="-0.249977111117893"/>
        <rFont val="Calibri"/>
        <family val="2"/>
        <charset val="162"/>
        <scheme val="minor"/>
      </rPr>
      <t xml:space="preserve"> 2,5 ve üzeri</t>
    </r>
    <r>
      <rPr>
        <sz val="9"/>
        <color theme="1"/>
        <rFont val="Calibri"/>
        <family val="2"/>
        <charset val="162"/>
        <scheme val="minor"/>
      </rPr>
      <t xml:space="preserve"> ve yaşı </t>
    </r>
    <r>
      <rPr>
        <sz val="9"/>
        <color theme="5"/>
        <rFont val="Calibri"/>
        <family val="2"/>
        <charset val="162"/>
        <scheme val="minor"/>
      </rPr>
      <t>30 dan küçük</t>
    </r>
    <r>
      <rPr>
        <sz val="9"/>
        <color theme="1"/>
        <rFont val="Calibri"/>
        <family val="2"/>
        <charset val="162"/>
        <scheme val="minor"/>
      </rPr>
      <t xml:space="preserve"> adaylar işe alınacaktır.
2) Yaş aralığı </t>
    </r>
    <r>
      <rPr>
        <sz val="9"/>
        <color theme="5"/>
        <rFont val="Calibri"/>
        <family val="2"/>
        <charset val="162"/>
        <scheme val="minor"/>
      </rPr>
      <t>26</t>
    </r>
    <r>
      <rPr>
        <sz val="9"/>
        <color theme="1"/>
        <rFont val="Calibri"/>
        <family val="2"/>
        <charset val="162"/>
        <scheme val="minor"/>
      </rPr>
      <t xml:space="preserve"> ile </t>
    </r>
    <r>
      <rPr>
        <sz val="9"/>
        <color theme="5"/>
        <rFont val="Calibri"/>
        <family val="2"/>
        <charset val="162"/>
        <scheme val="minor"/>
      </rPr>
      <t xml:space="preserve">32 </t>
    </r>
    <r>
      <rPr>
        <sz val="9"/>
        <color theme="1"/>
        <rFont val="Calibri"/>
        <family val="2"/>
        <charset val="162"/>
        <scheme val="minor"/>
      </rPr>
      <t xml:space="preserve">arasında olan adaylar işe alınacaktır.
3) Deneyim süresi </t>
    </r>
    <r>
      <rPr>
        <sz val="9"/>
        <color theme="5"/>
        <rFont val="Calibri"/>
        <family val="2"/>
        <charset val="162"/>
        <scheme val="minor"/>
      </rPr>
      <t>4 yıl üzeri</t>
    </r>
    <r>
      <rPr>
        <sz val="9"/>
        <color theme="1"/>
        <rFont val="Calibri"/>
        <family val="2"/>
        <charset val="162"/>
        <scheme val="minor"/>
      </rPr>
      <t xml:space="preserve"> ,</t>
    </r>
    <r>
      <rPr>
        <sz val="9"/>
        <color theme="5"/>
        <rFont val="Calibri"/>
        <family val="2"/>
        <charset val="162"/>
        <scheme val="minor"/>
      </rPr>
      <t xml:space="preserve"> ehliyeti olan</t>
    </r>
    <r>
      <rPr>
        <sz val="9"/>
        <color theme="1"/>
        <rFont val="Calibri"/>
        <family val="2"/>
        <charset val="162"/>
        <scheme val="minor"/>
      </rPr>
      <t xml:space="preserve"> ve</t>
    </r>
    <r>
      <rPr>
        <sz val="9"/>
        <color theme="5"/>
        <rFont val="Calibri"/>
        <family val="2"/>
        <charset val="162"/>
        <scheme val="minor"/>
      </rPr>
      <t xml:space="preserve"> erkek </t>
    </r>
    <r>
      <rPr>
        <sz val="9"/>
        <color theme="1"/>
        <rFont val="Calibri"/>
        <family val="2"/>
        <charset val="162"/>
        <scheme val="minor"/>
      </rPr>
      <t xml:space="preserve"> adaylar işe alınacaktır.</t>
    </r>
  </si>
  <si>
    <t>Kriteri sağlıyorsa ==&gt; Doğru
Kriteri Sağlamıyorsa ==&gt; Yanlış</t>
  </si>
  <si>
    <t>İç İçe Eğer</t>
  </si>
  <si>
    <t>İngilizce Dersi Sınıf Durum Bilgisi</t>
  </si>
  <si>
    <t>İsim</t>
  </si>
  <si>
    <t>Soyisim</t>
  </si>
  <si>
    <t>Sınav1</t>
  </si>
  <si>
    <t>Sınav2</t>
  </si>
  <si>
    <t>Sınav3</t>
  </si>
  <si>
    <t>Ortalama</t>
  </si>
  <si>
    <t>Sonuç</t>
  </si>
  <si>
    <r>
      <t xml:space="preserve">0-49 arası </t>
    </r>
    <r>
      <rPr>
        <sz val="11"/>
        <color rgb="FFFF0000"/>
        <rFont val="Calibri"/>
        <family val="2"/>
        <charset val="162"/>
        <scheme val="minor"/>
      </rPr>
      <t xml:space="preserve">Kaldı
</t>
    </r>
    <r>
      <rPr>
        <sz val="11"/>
        <color theme="1"/>
        <rFont val="Calibri"/>
        <family val="2"/>
        <charset val="162"/>
        <scheme val="minor"/>
      </rPr>
      <t>50-69 arası</t>
    </r>
    <r>
      <rPr>
        <sz val="11"/>
        <color rgb="FFFF0000"/>
        <rFont val="Calibri"/>
        <family val="2"/>
        <charset val="162"/>
        <scheme val="minor"/>
      </rPr>
      <t xml:space="preserve"> İyi</t>
    </r>
    <r>
      <rPr>
        <sz val="11"/>
        <color theme="1"/>
        <rFont val="Calibri"/>
        <family val="2"/>
        <charset val="162"/>
        <scheme val="minor"/>
      </rPr>
      <t xml:space="preserve">
70-100 arası </t>
    </r>
    <r>
      <rPr>
        <sz val="11"/>
        <color rgb="FFFF0000"/>
        <rFont val="Calibri"/>
        <family val="2"/>
        <charset val="162"/>
        <scheme val="minor"/>
      </rPr>
      <t>Pekiyi</t>
    </r>
    <r>
      <rPr>
        <sz val="11"/>
        <color theme="1"/>
        <rFont val="Calibri"/>
        <family val="2"/>
        <charset val="162"/>
        <scheme val="minor"/>
      </rPr>
      <t xml:space="preserve">
</t>
    </r>
  </si>
  <si>
    <r>
      <t xml:space="preserve">0-49 arası </t>
    </r>
    <r>
      <rPr>
        <sz val="11"/>
        <color rgb="FFFF0000"/>
        <rFont val="Calibri"/>
        <family val="2"/>
        <charset val="162"/>
        <scheme val="minor"/>
      </rPr>
      <t>Kaldı</t>
    </r>
    <r>
      <rPr>
        <sz val="11"/>
        <color theme="1"/>
        <rFont val="Calibri"/>
        <family val="2"/>
        <charset val="162"/>
        <scheme val="minor"/>
      </rPr>
      <t xml:space="preserve">
50-69 arası </t>
    </r>
    <r>
      <rPr>
        <sz val="11"/>
        <color rgb="FFFF0000"/>
        <rFont val="Calibri"/>
        <family val="2"/>
        <charset val="162"/>
        <scheme val="minor"/>
      </rPr>
      <t>Orta</t>
    </r>
    <r>
      <rPr>
        <sz val="11"/>
        <color theme="1"/>
        <rFont val="Calibri"/>
        <family val="2"/>
        <charset val="162"/>
        <scheme val="minor"/>
      </rPr>
      <t xml:space="preserve">
70-84 arası </t>
    </r>
    <r>
      <rPr>
        <sz val="11"/>
        <color rgb="FFFF0000"/>
        <rFont val="Calibri"/>
        <family val="2"/>
        <charset val="162"/>
        <scheme val="minor"/>
      </rPr>
      <t>İyi</t>
    </r>
    <r>
      <rPr>
        <sz val="11"/>
        <color theme="1"/>
        <rFont val="Calibri"/>
        <family val="2"/>
        <charset val="162"/>
        <scheme val="minor"/>
      </rPr>
      <t xml:space="preserve">
85 yukarısı </t>
    </r>
    <r>
      <rPr>
        <sz val="11"/>
        <color rgb="FFFF0000"/>
        <rFont val="Calibri"/>
        <family val="2"/>
        <charset val="162"/>
        <scheme val="minor"/>
      </rPr>
      <t>Pekiyi</t>
    </r>
  </si>
  <si>
    <t>Birleştir Fonsksiyonu</t>
  </si>
  <si>
    <t>AD</t>
  </si>
  <si>
    <t>SOYAD</t>
  </si>
  <si>
    <t>ÜNİVERSİTE</t>
  </si>
  <si>
    <t>BÖLÜM</t>
  </si>
  <si>
    <t>Açıklama</t>
  </si>
  <si>
    <t>Yavuz</t>
  </si>
  <si>
    <t>İstanbul Üniversitesi</t>
  </si>
  <si>
    <t>Sosyoloji</t>
  </si>
  <si>
    <t>Aslı</t>
  </si>
  <si>
    <t>Kara</t>
  </si>
  <si>
    <t>Gazi Üniversitesi</t>
  </si>
  <si>
    <t>Makine Mühendisliği</t>
  </si>
  <si>
    <t>Akif</t>
  </si>
  <si>
    <t>Karaca</t>
  </si>
  <si>
    <t>Karabük Üniversitesi</t>
  </si>
  <si>
    <t>Tıp</t>
  </si>
  <si>
    <t>Ayça</t>
  </si>
  <si>
    <t>Karakuzu</t>
  </si>
  <si>
    <t>Fırat Üniversitesi</t>
  </si>
  <si>
    <t>Diş Hekimliği</t>
  </si>
  <si>
    <t>Zeynep</t>
  </si>
  <si>
    <t>Yıldız Teknik Üniversitesi</t>
  </si>
  <si>
    <t>Mekatronik Mühendisliği</t>
  </si>
  <si>
    <t>Akyüz</t>
  </si>
  <si>
    <t>Atılım Üniversitesi</t>
  </si>
  <si>
    <t>Kamu Yönetimi</t>
  </si>
  <si>
    <t xml:space="preserve"> </t>
  </si>
  <si>
    <t>Düşeyara Fonksiyonu</t>
  </si>
  <si>
    <t>Ürün Cinsi</t>
  </si>
  <si>
    <t>Stok Durumu</t>
  </si>
  <si>
    <t>Depo Durumu</t>
  </si>
  <si>
    <t>Satış Fiyatı</t>
  </si>
  <si>
    <t>Bisküvi</t>
  </si>
  <si>
    <t>Ümraniye</t>
  </si>
  <si>
    <t>Sayı</t>
  </si>
  <si>
    <t>Çikolata</t>
  </si>
  <si>
    <t>Üsküdar</t>
  </si>
  <si>
    <t>Peynir</t>
  </si>
  <si>
    <t>Beşiktaş</t>
  </si>
  <si>
    <t>Elma</t>
  </si>
  <si>
    <t>Muz</t>
  </si>
  <si>
    <t>Sorgu Penceresi</t>
  </si>
  <si>
    <t>Kaçıncı Fonksiyonu</t>
  </si>
  <si>
    <t>Saydırma Fonksiyonları: 1-Bağ_değ_say 2-Bağ_değ_dolu_say</t>
  </si>
  <si>
    <t>2022 Kanal Abone Bilgisi</t>
  </si>
  <si>
    <t>Abone Baş.</t>
  </si>
  <si>
    <t>E/K</t>
  </si>
  <si>
    <t>Yaş</t>
  </si>
  <si>
    <t>Katıl Aboneliği</t>
  </si>
  <si>
    <t>Gülce</t>
  </si>
  <si>
    <t>Kalecikli</t>
  </si>
  <si>
    <t>Ocak</t>
  </si>
  <si>
    <t>Kadın</t>
  </si>
  <si>
    <t>Emre</t>
  </si>
  <si>
    <t>Sel</t>
  </si>
  <si>
    <t xml:space="preserve">Emre </t>
  </si>
  <si>
    <t>Ağmil</t>
  </si>
  <si>
    <t xml:space="preserve">Betül </t>
  </si>
  <si>
    <t>Alpaslan</t>
  </si>
  <si>
    <t>Şubat</t>
  </si>
  <si>
    <t xml:space="preserve">Bekir </t>
  </si>
  <si>
    <t>Çolak</t>
  </si>
  <si>
    <t xml:space="preserve">Emine </t>
  </si>
  <si>
    <t>Karahan</t>
  </si>
  <si>
    <t>Mart</t>
  </si>
  <si>
    <t>Ersoy</t>
  </si>
  <si>
    <t>Saydık</t>
  </si>
  <si>
    <t>Nisan</t>
  </si>
  <si>
    <t>Bilen</t>
  </si>
  <si>
    <t>Burcu</t>
  </si>
  <si>
    <t>Mayıs</t>
  </si>
  <si>
    <t>İsmail</t>
  </si>
  <si>
    <t>Derin</t>
  </si>
  <si>
    <t>Duru</t>
  </si>
  <si>
    <t>Balık</t>
  </si>
  <si>
    <t>Haziran</t>
  </si>
  <si>
    <t>Kemal</t>
  </si>
  <si>
    <t>Temmuz</t>
  </si>
  <si>
    <t>Göksun</t>
  </si>
  <si>
    <t>Dürüst</t>
  </si>
  <si>
    <t>Ağustos</t>
  </si>
  <si>
    <t>Koşar</t>
  </si>
  <si>
    <t>Eylül</t>
  </si>
  <si>
    <t>Dilek</t>
  </si>
  <si>
    <t>Ekim</t>
  </si>
  <si>
    <t>Aytuğ</t>
  </si>
  <si>
    <t xml:space="preserve">Kasım </t>
  </si>
  <si>
    <t>Berat</t>
  </si>
  <si>
    <t>El</t>
  </si>
  <si>
    <t>Aralık</t>
  </si>
  <si>
    <t>Saydırma Fonksiyonları: Eğersay</t>
  </si>
  <si>
    <t>Saydırma Fonksiyonları: 1-ÇokEğerSay</t>
  </si>
  <si>
    <t>Ocak ayındaki Kadın abone sayısı kaçtır?</t>
  </si>
  <si>
    <t>Etopla</t>
  </si>
  <si>
    <t>Bölgeler</t>
  </si>
  <si>
    <t>Ürün</t>
  </si>
  <si>
    <t>Satış Temsilcisi</t>
  </si>
  <si>
    <t>İller</t>
  </si>
  <si>
    <t>Gider</t>
  </si>
  <si>
    <t>Satış</t>
  </si>
  <si>
    <t>Marmara</t>
  </si>
  <si>
    <t>Exce Fonksiyonu Eğitimi</t>
  </si>
  <si>
    <t>İsmail  Tekin</t>
  </si>
  <si>
    <t>Yalova</t>
  </si>
  <si>
    <t>Doğu Anadolu</t>
  </si>
  <si>
    <t>Hızlandırılmış Render Eğitimi</t>
  </si>
  <si>
    <t>Arif Bilen</t>
  </si>
  <si>
    <t>Van</t>
  </si>
  <si>
    <t xml:space="preserve">Ege </t>
  </si>
  <si>
    <t>Excel Sıfırdan Zirveye Eğitimi</t>
  </si>
  <si>
    <t>Neslihan Demiray</t>
  </si>
  <si>
    <t>Uşak</t>
  </si>
  <si>
    <t>Karadeniz</t>
  </si>
  <si>
    <t>30 Farklı Excel Fonksiyonu Eğitimi</t>
  </si>
  <si>
    <t>Göksun Dürüst</t>
  </si>
  <si>
    <t>Trabzon</t>
  </si>
  <si>
    <t>Kişisel Gelişim Eğitimi</t>
  </si>
  <si>
    <t>Ahmet Koşar</t>
  </si>
  <si>
    <t>Tokat</t>
  </si>
  <si>
    <t>Emine  Karahan</t>
  </si>
  <si>
    <t>Muş</t>
  </si>
  <si>
    <t>3D Modelleme Eğitimi</t>
  </si>
  <si>
    <t>Kasım Deniz</t>
  </si>
  <si>
    <t>Muğla</t>
  </si>
  <si>
    <t>Akdeniz</t>
  </si>
  <si>
    <t>İsmail Derin</t>
  </si>
  <si>
    <t>Mersin</t>
  </si>
  <si>
    <t>Ahmet Arif</t>
  </si>
  <si>
    <t>Manisa</t>
  </si>
  <si>
    <t>Kütahya</t>
  </si>
  <si>
    <t>Kemal Derin</t>
  </si>
  <si>
    <t>Karabük</t>
  </si>
  <si>
    <t>İleri Excel Eğitimi</t>
  </si>
  <si>
    <t>Burçin Sönmez</t>
  </si>
  <si>
    <t>İzmir</t>
  </si>
  <si>
    <t>Yaşam  Er</t>
  </si>
  <si>
    <t>İstanbul</t>
  </si>
  <si>
    <t>Ayça Karakuzu</t>
  </si>
  <si>
    <t>Hatay</t>
  </si>
  <si>
    <t>Gülce Kalecikli</t>
  </si>
  <si>
    <t>Denizli</t>
  </si>
  <si>
    <t>Sibel Karadağ</t>
  </si>
  <si>
    <t>Çanakkale</t>
  </si>
  <si>
    <t>Süreyya Bilek</t>
  </si>
  <si>
    <t>Burdur</t>
  </si>
  <si>
    <t>Burcu Saydık</t>
  </si>
  <si>
    <t>Bitlis</t>
  </si>
  <si>
    <t>Bekir  Çolak</t>
  </si>
  <si>
    <t>Bingöl</t>
  </si>
  <si>
    <t>Bartın</t>
  </si>
  <si>
    <t>Emre  Ağmil</t>
  </si>
  <si>
    <t>Balıkesir</t>
  </si>
  <si>
    <t>Aydın</t>
  </si>
  <si>
    <t>Burak Deniz</t>
  </si>
  <si>
    <t>Artvin</t>
  </si>
  <si>
    <t>Antalya</t>
  </si>
  <si>
    <t>Toplam Satış</t>
  </si>
  <si>
    <t>Ege</t>
  </si>
  <si>
    <t>Saydırma Fonksiyonları: Boşluksay</t>
  </si>
  <si>
    <t>Tarih Fonksiyonları</t>
  </si>
  <si>
    <t>İşçi Çalışma Verisi Tablosu</t>
  </si>
  <si>
    <t>Adı Soyadı</t>
  </si>
  <si>
    <t>İşe Başlama</t>
  </si>
  <si>
    <t>İşin Bitiş Tarihi</t>
  </si>
  <si>
    <t>Kaç Gün</t>
  </si>
  <si>
    <t>İş Günü</t>
  </si>
  <si>
    <t>Yıl</t>
  </si>
  <si>
    <t>Ay</t>
  </si>
  <si>
    <t>Emre Sel</t>
  </si>
  <si>
    <t>Betül  Alpaslan</t>
  </si>
  <si>
    <t>Ayça Ersoy</t>
  </si>
  <si>
    <t>Emre  Saydık</t>
  </si>
  <si>
    <t>Excel Harf Fonksiyonları</t>
  </si>
  <si>
    <t>Veriler</t>
  </si>
  <si>
    <t>Küçük Harf</t>
  </si>
  <si>
    <t>Büyük Harf</t>
  </si>
  <si>
    <t>emre akyüz akademi</t>
  </si>
  <si>
    <t>MEKATRONİK MÜHENDİSİ</t>
  </si>
  <si>
    <t>Emre Akyüz</t>
  </si>
  <si>
    <t>123Denizli</t>
  </si>
  <si>
    <t>Sağdan Fonksiyonu</t>
  </si>
  <si>
    <t>Veri</t>
  </si>
  <si>
    <t>Sağdan Kaç 
Sıra İstiyorsun?</t>
  </si>
  <si>
    <t>İzmir 35</t>
  </si>
  <si>
    <t>İstanbul 34</t>
  </si>
  <si>
    <t>Bugün Fonksiyonu</t>
  </si>
  <si>
    <t>Tarih</t>
  </si>
  <si>
    <t>ÖĞE NO.</t>
  </si>
  <si>
    <t>PARÇA NUMARASI</t>
  </si>
  <si>
    <t>TANIM</t>
  </si>
  <si>
    <t>MİKT.</t>
  </si>
  <si>
    <t>Hammadde Detayı(Br)</t>
  </si>
  <si>
    <t>Üretim Yöntemi 1</t>
  </si>
  <si>
    <t>Üretim Yöntemi 2</t>
  </si>
  <si>
    <t>Üretim Yöntemi 3</t>
  </si>
  <si>
    <t>Üretim Yöntemi 4</t>
  </si>
  <si>
    <t>KR.11.01</t>
  </si>
  <si>
    <t>Kırıcı Şasi</t>
  </si>
  <si>
    <t>40x40x4 Prf. = 3 Boy
30x30x2,6 Prf. = 1 Boy</t>
  </si>
  <si>
    <t>Profil Kesim</t>
  </si>
  <si>
    <t>Kaynak</t>
  </si>
  <si>
    <t>Delik Delme</t>
  </si>
  <si>
    <t>Taşlama</t>
  </si>
  <si>
    <t>KR.12.01</t>
  </si>
  <si>
    <t>10 mm Uzun Yan Duvar</t>
  </si>
  <si>
    <t>10 mm st37 7.23kg</t>
  </si>
  <si>
    <t>Lazer Kesim</t>
  </si>
  <si>
    <t>KR.12.02</t>
  </si>
  <si>
    <t>10 mm Kısa Yan Duvar</t>
  </si>
  <si>
    <t>10 mm st37 3.84kg</t>
  </si>
  <si>
    <t>KR.12.03</t>
  </si>
  <si>
    <t>Kırım Bıçağı</t>
  </si>
  <si>
    <t>15mm Hardox 1.42kg</t>
  </si>
  <si>
    <t>Freze</t>
  </si>
  <si>
    <t>KR.12.04</t>
  </si>
  <si>
    <t>Bıçak Karşılığı</t>
  </si>
  <si>
    <t>15 mm ST52 0.81kg</t>
  </si>
  <si>
    <t>KR.12.05</t>
  </si>
  <si>
    <t>Mil Pulu</t>
  </si>
  <si>
    <t>4 mm St37 0.01kg</t>
  </si>
  <si>
    <t>KR.12.06</t>
  </si>
  <si>
    <t>Şasi Üst Kaynak</t>
  </si>
  <si>
    <t>10 mm St37 38.69kg</t>
  </si>
  <si>
    <t>KR.12.07</t>
  </si>
  <si>
    <t>Kova Ana Sac Grubu</t>
  </si>
  <si>
    <t>1.5 mm St37 11.09kg</t>
  </si>
  <si>
    <t>Abkant Büküm</t>
  </si>
  <si>
    <t>KR.12.08</t>
  </si>
  <si>
    <t>Kova Yan Saclar</t>
  </si>
  <si>
    <t>1.5 mm St37 1.99kg</t>
  </si>
  <si>
    <t>KR.12.09</t>
  </si>
  <si>
    <t>Şasi Alt Kapama Sacı Sol</t>
  </si>
  <si>
    <t>2 mm St37 5.61kg</t>
  </si>
  <si>
    <t>KR.12.10</t>
  </si>
  <si>
    <t>Şasi Alt Kapama Sacı Sağ</t>
  </si>
  <si>
    <t>2 mm St37 3.04kg</t>
  </si>
  <si>
    <t>KR.12.11</t>
  </si>
  <si>
    <t>Arka Kapak- Büyük</t>
  </si>
  <si>
    <t>1.2 mm St37 4.52kg</t>
  </si>
  <si>
    <t>KR.12.12</t>
  </si>
  <si>
    <t>Arka Kapak- Küçük</t>
  </si>
  <si>
    <t>1.2 mm St37 2.43kg</t>
  </si>
  <si>
    <t>KR.12.13</t>
  </si>
  <si>
    <t>Yan Kapak- Sağ</t>
  </si>
  <si>
    <t>1.2 mm St37 1.95kg</t>
  </si>
  <si>
    <t>KR.12.14</t>
  </si>
  <si>
    <t>Yan Kapak- Sol</t>
  </si>
  <si>
    <t>1.2 mm St37 1.96kg</t>
  </si>
  <si>
    <t>KR.12.15</t>
  </si>
  <si>
    <t>Ön Sağ Kapak</t>
  </si>
  <si>
    <t>1.2 mm St37 2.42kg</t>
  </si>
  <si>
    <t>KR.12.16</t>
  </si>
  <si>
    <t>Kilit Dİl Karşılığı</t>
  </si>
  <si>
    <t>2mm St37 0.02kg</t>
  </si>
  <si>
    <t>KR.12.17</t>
  </si>
  <si>
    <t>Ön Çift Sağ Kapak</t>
  </si>
  <si>
    <t>1.2 mm St37 2.48kg</t>
  </si>
  <si>
    <t>KR.12.18</t>
  </si>
  <si>
    <t>Ön Sol Çift Kapak</t>
  </si>
  <si>
    <t>1.2 mm St37 2.31kg</t>
  </si>
  <si>
    <t>KR.12.19</t>
  </si>
  <si>
    <t>Şasi Ara Kapama Sacı</t>
  </si>
  <si>
    <t>1.2 mm St37 1.97kg</t>
  </si>
  <si>
    <t>KR.12.20</t>
  </si>
  <si>
    <t>Tekerlek Flanşı</t>
  </si>
  <si>
    <t>8 mm St37 2.07kg</t>
  </si>
  <si>
    <t>KR.12.21</t>
  </si>
  <si>
    <t>Yükleme Ağzı Sacı</t>
  </si>
  <si>
    <t>1.5 mm St37 2.22kg</t>
  </si>
  <si>
    <t>KR.12.22</t>
  </si>
  <si>
    <t>Yükleme Ağzı Flanşı</t>
  </si>
  <si>
    <t>2 mm St37 0.57kg</t>
  </si>
  <si>
    <t>KR.13.01</t>
  </si>
  <si>
    <t>Kırım Ana Mili Sol</t>
  </si>
  <si>
    <t>700mm x Ø40 4140 Çlk.</t>
  </si>
  <si>
    <t>Torna</t>
  </si>
  <si>
    <t>KR.13.02</t>
  </si>
  <si>
    <t>Kırım Ana Mili Sağ</t>
  </si>
  <si>
    <t>KR.13.03</t>
  </si>
  <si>
    <t>Bıçak Arası Burç</t>
  </si>
  <si>
    <t>20mm x Ø80 10715 Otm.</t>
  </si>
  <si>
    <t>KR.13.04</t>
  </si>
  <si>
    <t>Rulman Yatağı</t>
  </si>
  <si>
    <t>125mm x Ø100 10715 Otm.</t>
  </si>
  <si>
    <t>KR.13.05</t>
  </si>
  <si>
    <t>Rulman Yatağı Kapağı</t>
  </si>
  <si>
    <t>20mm x Ø100 10715 Otm.</t>
  </si>
  <si>
    <t>KR.13.06</t>
  </si>
  <si>
    <t>Baş Burç</t>
  </si>
  <si>
    <t>50mm x Ø80 10715 Otm.</t>
  </si>
  <si>
    <t>KR.13.07</t>
  </si>
  <si>
    <t>Son Burç</t>
  </si>
  <si>
    <t>25mm x Ø80 10715 Otm.</t>
  </si>
  <si>
    <t>KR.13.08</t>
  </si>
  <si>
    <t>Bıçak Karşılığı Mili</t>
  </si>
  <si>
    <t>500mm x Ø20 1020 Çelik</t>
  </si>
  <si>
    <t>KR.13.09</t>
  </si>
  <si>
    <t>Bıçak Karşılıkları Ara Burcu</t>
  </si>
  <si>
    <t>120mm x20mm x 40mm  Lama Otomat</t>
  </si>
  <si>
    <t>KR.13.10</t>
  </si>
  <si>
    <t>Bıçak Karşılıkları Ara Burcu "20"</t>
  </si>
  <si>
    <t>120mm x25mm x 40mm  Lama Otomat</t>
  </si>
  <si>
    <t>KR.13.11</t>
  </si>
  <si>
    <t>Bıçak Karşılıkları Ara Burcu "4"</t>
  </si>
  <si>
    <t>KR.13.12</t>
  </si>
  <si>
    <t>Alt Kısa Lama</t>
  </si>
  <si>
    <t>350mm x20mm x 20mm  Lama Otomat</t>
  </si>
  <si>
    <t>KR.13.13</t>
  </si>
  <si>
    <t>Alt Uzun Lama</t>
  </si>
  <si>
    <t>600mm x20mm x 20mm  Lama Otomat</t>
  </si>
  <si>
    <t>KR.13.14</t>
  </si>
  <si>
    <t>Üst Kısa Lama</t>
  </si>
  <si>
    <t>KR.13.15</t>
  </si>
  <si>
    <t>Üst Uzun Lama</t>
  </si>
  <si>
    <t>KR.14.01</t>
  </si>
  <si>
    <t>Motor Redüktör</t>
  </si>
  <si>
    <r>
      <t>MR203-2E80M- 30x60-Tas Kod:1-P1-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  <charset val="162"/>
      </rPr>
      <t>B-M1</t>
    </r>
  </si>
  <si>
    <t>Dış Tedarik</t>
  </si>
  <si>
    <t>KR.14.02</t>
  </si>
  <si>
    <t>Mafsal</t>
  </si>
  <si>
    <t>DIN808-EVRENSELMAFSALØ30x190</t>
  </si>
  <si>
    <t>KR.14.04</t>
  </si>
  <si>
    <t>Titreşim Takozu</t>
  </si>
  <si>
    <t>Ø35 x 45 - M8 - B Tipi</t>
  </si>
  <si>
    <t>Standart Parçalar</t>
  </si>
  <si>
    <t>Plastik Kulp</t>
  </si>
  <si>
    <t>Delik Aralığı 114 x Ø8.5</t>
  </si>
  <si>
    <t>Menteşe</t>
  </si>
  <si>
    <t>40 x 40 Siyah</t>
  </si>
  <si>
    <t>Dilli Kilit</t>
  </si>
  <si>
    <t>060-11-DD-CC</t>
  </si>
  <si>
    <t>Milli Kilit</t>
  </si>
  <si>
    <t>062-1-1-CC MILLI KILIT</t>
  </si>
  <si>
    <t>Kama</t>
  </si>
  <si>
    <t>10 x 8 x 40 DIN 6885</t>
  </si>
  <si>
    <t>8 x 7 x 32 DIN 6885</t>
  </si>
  <si>
    <t>Sekman</t>
  </si>
  <si>
    <t>Circlip DIN 471 - 30 x 2</t>
  </si>
  <si>
    <t>Rulman</t>
  </si>
  <si>
    <t>DIN 625-6006</t>
  </si>
  <si>
    <t>Havşa İmbus</t>
  </si>
  <si>
    <r>
      <t xml:space="preserve">DIN 7991  M5 x 10 ---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  <charset val="162"/>
      </rPr>
      <t>4.8C</t>
    </r>
  </si>
  <si>
    <t>Paslanmaz İmbus Cıvata</t>
  </si>
  <si>
    <t>DIN 912 M8 x 20 --- 20C</t>
  </si>
  <si>
    <t>DIN912 M5 x 12 --- 12C</t>
  </si>
  <si>
    <t>DIN912 M6 x 12 --- 12C</t>
  </si>
  <si>
    <t>DIN912 M8 x 35 --- 35C</t>
  </si>
  <si>
    <t>Altıköşe Cıvata</t>
  </si>
  <si>
    <t>DIN931- M5 x 16</t>
  </si>
  <si>
    <t>DIN933 M8 x 20-C</t>
  </si>
  <si>
    <t>DIN 933-A4 M10 x 45</t>
  </si>
  <si>
    <t>Altoköşe Somun</t>
  </si>
  <si>
    <t>DIN 934 - M5</t>
  </si>
  <si>
    <t>DIN 934 M10</t>
  </si>
  <si>
    <t>DIN 934 M6</t>
  </si>
  <si>
    <t>DIN 934 M8</t>
  </si>
  <si>
    <t>Sabit Ayak</t>
  </si>
  <si>
    <t>EMX_80_1611</t>
  </si>
  <si>
    <t>Tekerlek</t>
  </si>
  <si>
    <t>EP 01 ZKZ 50 F</t>
  </si>
  <si>
    <t>EP 02 ZKZ 50</t>
  </si>
  <si>
    <t>Somun</t>
  </si>
  <si>
    <r>
      <t xml:space="preserve">Hexagon Nut ISO -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  <charset val="162"/>
      </rPr>
      <t>4032 - M16 - D - C</t>
    </r>
  </si>
  <si>
    <t>Dişli</t>
  </si>
  <si>
    <r>
      <t xml:space="preserve">ISO - Spur gear 2.75M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  <charset val="162"/>
      </rPr>
      <t>40T 20PA 27.5FW ---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  <charset val="162"/>
      </rPr>
      <t>S40B70H47.5L30.0R1</t>
    </r>
  </si>
  <si>
    <t>YerineKoy Fonksiyonu</t>
  </si>
  <si>
    <t>Ürün Kodu</t>
  </si>
  <si>
    <t>Ürün Adı</t>
  </si>
  <si>
    <t>İşlem</t>
  </si>
  <si>
    <t>Fiyatı</t>
  </si>
  <si>
    <t>04112-18</t>
  </si>
  <si>
    <t>1 Lt Ayçiçek Yağı</t>
  </si>
  <si>
    <t>04112-22</t>
  </si>
  <si>
    <t>1.2 Lt Ayçiçek Yağı</t>
  </si>
  <si>
    <t>04112-24</t>
  </si>
  <si>
    <t>1.5 Lt Ayçiçek Yağı</t>
  </si>
  <si>
    <t>04112-27</t>
  </si>
  <si>
    <t>2 Lt Ayçiçek Yağı</t>
  </si>
  <si>
    <t>04112-28</t>
  </si>
  <si>
    <t>5 Lt Ayçiçek Yağı</t>
  </si>
  <si>
    <t>04112-59</t>
  </si>
  <si>
    <t>1 Lt Zeytin Yağı</t>
  </si>
  <si>
    <t>04112-62</t>
  </si>
  <si>
    <t>1.2 Lt Zeytin Yağı</t>
  </si>
  <si>
    <t>04112-85</t>
  </si>
  <si>
    <t>1.5 Lt Zeytin Yağı</t>
  </si>
  <si>
    <t>04112-88</t>
  </si>
  <si>
    <t>2 Lt Zeytin Yağı</t>
  </si>
  <si>
    <t>04112-90</t>
  </si>
  <si>
    <t>5 Lt Zeytin Yağı</t>
  </si>
  <si>
    <t>04112-92</t>
  </si>
  <si>
    <t>0.5 Lt Günlük Süt</t>
  </si>
  <si>
    <t>04112-93</t>
  </si>
  <si>
    <t>1 Lt Günlük Süt</t>
  </si>
  <si>
    <t>04112-96</t>
  </si>
  <si>
    <t>1.5 Lt Günlük Süt</t>
  </si>
  <si>
    <t>04112-99</t>
  </si>
  <si>
    <t>5 Lt Günlük Süt</t>
  </si>
  <si>
    <t>Yuvarla Fonksiyonu</t>
  </si>
  <si>
    <t>Virgül Sonrası
 Karakter</t>
  </si>
  <si>
    <t>Topla.Çarpım Fonksiyonu</t>
  </si>
  <si>
    <t>Kırıcı Makinesi Mayıs 2021 Satış Rakamları</t>
  </si>
  <si>
    <t>Parti No</t>
  </si>
  <si>
    <t>Satış Tarihi</t>
  </si>
  <si>
    <t>Satış Adeti</t>
  </si>
  <si>
    <t>Maliyet (Br)</t>
  </si>
  <si>
    <t>Satış Fiyatı (Br)</t>
  </si>
  <si>
    <t>Top. Satış Fiyatı</t>
  </si>
  <si>
    <t>Adet</t>
  </si>
  <si>
    <t>Toplam Satış Fiyatı</t>
  </si>
  <si>
    <t>Top. Satış Adeti</t>
  </si>
  <si>
    <t>Ort. Satış Adeti</t>
  </si>
  <si>
    <t>KDV</t>
  </si>
  <si>
    <t>Genel Toplam</t>
  </si>
  <si>
    <t>Kırp Fonksiyonu</t>
  </si>
  <si>
    <t>Düzenlenmiş Yazı</t>
  </si>
  <si>
    <t xml:space="preserve">      Emre        Akyüz</t>
  </si>
  <si>
    <t>M  Ü  H  E  N  D  İ  S</t>
  </si>
  <si>
    <t xml:space="preserve"> Emre</t>
  </si>
  <si>
    <t>Yıl, Ay ve Gün Fonksiyonları</t>
  </si>
  <si>
    <t xml:space="preserve">Ay </t>
  </si>
  <si>
    <t>Gün</t>
  </si>
  <si>
    <t>Yüzde İşlemleri</t>
  </si>
  <si>
    <t>Bir Değerin Yüzdesini Bulma</t>
  </si>
  <si>
    <t>Değer</t>
  </si>
  <si>
    <t>% Oranı</t>
  </si>
  <si>
    <t>Değerin Yüzdesi</t>
  </si>
  <si>
    <t>% Artış Oranı Bulma</t>
  </si>
  <si>
    <t>% Artış Oranı</t>
  </si>
  <si>
    <t>Artırılmış Değer</t>
  </si>
  <si>
    <t>% Hesapları</t>
  </si>
  <si>
    <t>Değer 1</t>
  </si>
  <si>
    <t>Değer 2</t>
  </si>
  <si>
    <t>2. Değer 1. Değerin Yüzde Kaçı?</t>
  </si>
  <si>
    <t>Ürün Türü</t>
  </si>
  <si>
    <t>Fiyat (Birim)</t>
  </si>
  <si>
    <t>Kdv (Birim)</t>
  </si>
  <si>
    <t>Kdv Dahil Fiyat(Birim)</t>
  </si>
  <si>
    <t>KDV ORANI</t>
  </si>
  <si>
    <t>Elektronik</t>
  </si>
  <si>
    <t>Televizyon</t>
  </si>
  <si>
    <t>Telefon</t>
  </si>
  <si>
    <t>Diğer</t>
  </si>
  <si>
    <t>Çamaşır Makinesi</t>
  </si>
  <si>
    <t>Buz Dolabı</t>
  </si>
  <si>
    <t>Koltuk Takımı</t>
  </si>
  <si>
    <t>Masa</t>
  </si>
  <si>
    <t>Perde</t>
  </si>
  <si>
    <t>Ankastre</t>
  </si>
  <si>
    <t>Toplam Fiyat
(KDV DAHİL)</t>
  </si>
  <si>
    <t>Kaydır Fonksiyonu</t>
  </si>
  <si>
    <t>İsim Soyisim</t>
  </si>
  <si>
    <t>Çalıştığı Şehir</t>
  </si>
  <si>
    <t>İşe Giriş Tarihi</t>
  </si>
  <si>
    <t>İsmail Tekin</t>
  </si>
  <si>
    <t>Bursa</t>
  </si>
  <si>
    <t>İsmail Derin kişisinin işe giriş tarihini getirelim.</t>
  </si>
  <si>
    <t>Ankara</t>
  </si>
  <si>
    <t>İndis Fonksiyonu</t>
  </si>
  <si>
    <t>Maliyet (br)</t>
  </si>
  <si>
    <t>Satış Tutarı</t>
  </si>
  <si>
    <t>Bul ve MBul Fonksiyonu</t>
  </si>
  <si>
    <t>Kaçıncı</t>
  </si>
  <si>
    <t>emre akyüz</t>
  </si>
  <si>
    <t>Emre akyüz</t>
  </si>
  <si>
    <t>EğerHata Fonksiyonu</t>
  </si>
  <si>
    <t xml:space="preserve">Bölge </t>
  </si>
  <si>
    <t>İç Anaolu</t>
  </si>
  <si>
    <t>İsimler</t>
  </si>
  <si>
    <t>Soru</t>
  </si>
  <si>
    <t>Rastgele</t>
  </si>
  <si>
    <t>Yan tarafta verilen isimleri 
rastgele sırayla yazdırınız.</t>
  </si>
  <si>
    <t>Yan tarafta belirtilmiş olan hücreye 100-500 aralığında
rastgele bir sayı tanımlayınız.</t>
  </si>
  <si>
    <t>Neslihan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</si>
</sst>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₺&quot;#,##0.00"/>
    <numFmt numFmtId="165" formatCode="&quot;₺&quot;#,##0"/>
    <numFmt numFmtId="166" formatCode="0.000"/>
  </numFmts>
  <fonts count="29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theme="5" tint="-0.249977111117893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9"/>
      <color theme="5" tint="-0.249977111117893"/>
      <name val="Calibri"/>
      <family val="2"/>
      <charset val="162"/>
      <scheme val="minor"/>
    </font>
    <font>
      <sz val="9"/>
      <color theme="5"/>
      <name val="Calibri"/>
      <family val="2"/>
      <charset val="162"/>
      <scheme val="minor"/>
    </font>
    <font>
      <b/>
      <sz val="14"/>
      <color theme="3" tint="-0.499984740745262"/>
      <name val="Calibri"/>
      <family val="2"/>
      <charset val="162"/>
      <scheme val="minor"/>
    </font>
    <font>
      <b/>
      <i/>
      <sz val="11"/>
      <color theme="5" tint="-0.249977111117893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6"/>
      <color theme="0" tint="-4.9989318521683403E-2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3"/>
      <color theme="1"/>
      <name val="Century Gothic"/>
      <family val="2"/>
      <charset val="162"/>
    </font>
    <font>
      <b/>
      <sz val="12"/>
      <color theme="1"/>
      <name val="Century Gothic"/>
      <family val="2"/>
      <charset val="162"/>
    </font>
    <font>
      <sz val="12"/>
      <color theme="1"/>
      <name val="Century Gothic"/>
      <family val="2"/>
      <charset val="162"/>
    </font>
    <font>
      <sz val="12"/>
      <color indexed="8"/>
      <name val="SWGDT"/>
    </font>
    <font>
      <sz val="12"/>
      <color indexed="8"/>
      <name val="Century Gothic"/>
      <family val="2"/>
      <charset val="162"/>
    </font>
    <font>
      <b/>
      <sz val="12"/>
      <color theme="1"/>
      <name val="Calibri"/>
      <family val="2"/>
      <charset val="162"/>
      <scheme val="minor"/>
    </font>
    <font>
      <b/>
      <sz val="14"/>
      <color theme="0"/>
      <name val="Bahnschrift SemiBold Condensed"/>
      <family val="2"/>
      <charset val="162"/>
    </font>
    <font>
      <b/>
      <i/>
      <u/>
      <sz val="11"/>
      <color theme="0"/>
      <name val="Arial"/>
      <family val="2"/>
      <charset val="162"/>
    </font>
    <font>
      <b/>
      <i/>
      <sz val="11"/>
      <color theme="0"/>
      <name val="Arial"/>
      <family val="2"/>
      <charset val="162"/>
    </font>
    <font>
      <sz val="11"/>
      <color theme="1" tint="0.1499984740745262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17" borderId="0" applyNumberFormat="0" applyBorder="0" applyAlignment="0" applyProtection="0"/>
  </cellStyleXfs>
  <cellXfs count="220">
    <xf numFmtId="0" fontId="0" fillId="0" borderId="0" xfId="0"/>
    <xf numFmtId="0" fontId="0" fillId="0" borderId="1" xfId="0" applyBorder="1"/>
    <xf numFmtId="0" fontId="3" fillId="0" borderId="1" xfId="0" applyFont="1" applyBorder="1"/>
    <xf numFmtId="0" fontId="6" fillId="0" borderId="1" xfId="0" applyFont="1" applyBorder="1"/>
    <xf numFmtId="0" fontId="4" fillId="0" borderId="0" xfId="0" applyFont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1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1" fillId="0" borderId="12" xfId="0" applyFont="1" applyBorder="1"/>
    <xf numFmtId="0" fontId="12" fillId="0" borderId="1" xfId="0" applyFont="1" applyBorder="1"/>
    <xf numFmtId="0" fontId="11" fillId="0" borderId="13" xfId="0" applyFont="1" applyBorder="1"/>
    <xf numFmtId="0" fontId="12" fillId="0" borderId="14" xfId="0" applyFont="1" applyBorder="1"/>
    <xf numFmtId="0" fontId="12" fillId="0" borderId="15" xfId="0" applyFont="1" applyBorder="1"/>
    <xf numFmtId="0" fontId="4" fillId="0" borderId="0" xfId="0" applyFont="1" applyAlignment="1">
      <alignment horizontal="left"/>
    </xf>
    <xf numFmtId="0" fontId="2" fillId="3" borderId="16" xfId="0" applyFont="1" applyFill="1" applyBorder="1"/>
    <xf numFmtId="0" fontId="2" fillId="3" borderId="17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3" borderId="18" xfId="0" applyFont="1" applyFill="1" applyBorder="1"/>
    <xf numFmtId="0" fontId="0" fillId="4" borderId="12" xfId="0" applyFill="1" applyBorder="1"/>
    <xf numFmtId="0" fontId="0" fillId="4" borderId="1" xfId="0" applyFill="1" applyBorder="1"/>
    <xf numFmtId="164" fontId="0" fillId="4" borderId="19" xfId="0" applyNumberFormat="1" applyFill="1" applyBorder="1"/>
    <xf numFmtId="0" fontId="0" fillId="3" borderId="1" xfId="0" applyFill="1" applyBorder="1"/>
    <xf numFmtId="0" fontId="0" fillId="4" borderId="13" xfId="0" applyFill="1" applyBorder="1"/>
    <xf numFmtId="0" fontId="0" fillId="4" borderId="14" xfId="0" applyFill="1" applyBorder="1"/>
    <xf numFmtId="164" fontId="0" fillId="4" borderId="15" xfId="0" applyNumberFormat="1" applyFill="1" applyBorder="1"/>
    <xf numFmtId="0" fontId="0" fillId="6" borderId="19" xfId="0" applyFill="1" applyBorder="1"/>
    <xf numFmtId="0" fontId="0" fillId="0" borderId="19" xfId="0" applyBorder="1"/>
    <xf numFmtId="164" fontId="0" fillId="0" borderId="19" xfId="0" applyNumberFormat="1" applyBorder="1"/>
    <xf numFmtId="164" fontId="0" fillId="0" borderId="15" xfId="0" applyNumberFormat="1" applyBorder="1"/>
    <xf numFmtId="0" fontId="4" fillId="0" borderId="20" xfId="0" applyFont="1" applyBorder="1"/>
    <xf numFmtId="0" fontId="4" fillId="0" borderId="12" xfId="0" applyFont="1" applyBorder="1"/>
    <xf numFmtId="0" fontId="4" fillId="0" borderId="1" xfId="0" applyFont="1" applyBorder="1"/>
    <xf numFmtId="164" fontId="4" fillId="0" borderId="19" xfId="0" applyNumberFormat="1" applyFont="1" applyBorder="1"/>
    <xf numFmtId="0" fontId="4" fillId="0" borderId="13" xfId="0" applyFont="1" applyBorder="1"/>
    <xf numFmtId="164" fontId="0" fillId="0" borderId="0" xfId="0" applyNumberFormat="1"/>
    <xf numFmtId="0" fontId="14" fillId="8" borderId="1" xfId="0" applyFont="1" applyFill="1" applyBorder="1"/>
    <xf numFmtId="164" fontId="14" fillId="8" borderId="1" xfId="0" applyNumberFormat="1" applyFont="1" applyFill="1" applyBorder="1"/>
    <xf numFmtId="164" fontId="0" fillId="0" borderId="1" xfId="0" applyNumberFormat="1" applyBorder="1"/>
    <xf numFmtId="14" fontId="0" fillId="0" borderId="1" xfId="0" applyNumberFormat="1" applyBorder="1"/>
    <xf numFmtId="0" fontId="4" fillId="2" borderId="1" xfId="0" applyFont="1" applyFill="1" applyBorder="1"/>
    <xf numFmtId="0" fontId="4" fillId="9" borderId="1" xfId="0" applyFont="1" applyFill="1" applyBorder="1"/>
    <xf numFmtId="15" fontId="12" fillId="0" borderId="1" xfId="0" applyNumberFormat="1" applyFont="1" applyBorder="1"/>
    <xf numFmtId="14" fontId="12" fillId="0" borderId="1" xfId="0" applyNumberFormat="1" applyFont="1" applyBorder="1"/>
    <xf numFmtId="15" fontId="0" fillId="0" borderId="0" xfId="0" applyNumberFormat="1"/>
    <xf numFmtId="0" fontId="16" fillId="3" borderId="16" xfId="0" applyFont="1" applyFill="1" applyBorder="1"/>
    <xf numFmtId="0" fontId="16" fillId="3" borderId="17" xfId="0" applyFont="1" applyFill="1" applyBorder="1"/>
    <xf numFmtId="0" fontId="16" fillId="3" borderId="18" xfId="0" applyFont="1" applyFill="1" applyBorder="1"/>
    <xf numFmtId="17" fontId="0" fillId="0" borderId="13" xfId="0" applyNumberFormat="1" applyBorder="1"/>
    <xf numFmtId="0" fontId="0" fillId="0" borderId="15" xfId="0" applyBorder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/>
    </xf>
    <xf numFmtId="0" fontId="17" fillId="10" borderId="6" xfId="0" applyFont="1" applyFill="1" applyBorder="1" applyAlignment="1">
      <alignment horizontal="center" vertical="center" wrapText="1"/>
    </xf>
    <xf numFmtId="0" fontId="17" fillId="10" borderId="7" xfId="0" applyFont="1" applyFill="1" applyBorder="1" applyAlignment="1">
      <alignment horizontal="center" vertical="center" wrapText="1"/>
    </xf>
    <xf numFmtId="0" fontId="17" fillId="10" borderId="8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18" fillId="0" borderId="1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center" vertical="center" wrapText="1"/>
    </xf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4" xfId="0" applyFont="1" applyBorder="1"/>
    <xf numFmtId="0" fontId="4" fillId="0" borderId="15" xfId="0" applyFont="1" applyBorder="1"/>
    <xf numFmtId="0" fontId="18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22" fillId="11" borderId="16" xfId="0" applyFont="1" applyFill="1" applyBorder="1"/>
    <xf numFmtId="0" fontId="22" fillId="11" borderId="17" xfId="0" applyFont="1" applyFill="1" applyBorder="1"/>
    <xf numFmtId="164" fontId="22" fillId="11" borderId="18" xfId="0" applyNumberFormat="1" applyFont="1" applyFill="1" applyBorder="1"/>
    <xf numFmtId="0" fontId="0" fillId="12" borderId="12" xfId="0" applyFill="1" applyBorder="1"/>
    <xf numFmtId="0" fontId="0" fillId="12" borderId="1" xfId="0" applyFill="1" applyBorder="1"/>
    <xf numFmtId="164" fontId="0" fillId="12" borderId="19" xfId="0" applyNumberFormat="1" applyFill="1" applyBorder="1"/>
    <xf numFmtId="0" fontId="0" fillId="12" borderId="13" xfId="0" applyFill="1" applyBorder="1"/>
    <xf numFmtId="0" fontId="0" fillId="12" borderId="14" xfId="0" applyFill="1" applyBorder="1"/>
    <xf numFmtId="164" fontId="0" fillId="12" borderId="15" xfId="0" applyNumberFormat="1" applyFill="1" applyBorder="1"/>
    <xf numFmtId="0" fontId="0" fillId="9" borderId="12" xfId="0" applyFill="1" applyBorder="1"/>
    <xf numFmtId="0" fontId="0" fillId="9" borderId="1" xfId="0" applyFill="1" applyBorder="1"/>
    <xf numFmtId="2" fontId="0" fillId="9" borderId="19" xfId="0" applyNumberFormat="1" applyFill="1" applyBorder="1"/>
    <xf numFmtId="0" fontId="0" fillId="9" borderId="19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1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4" fillId="14" borderId="12" xfId="0" applyFont="1" applyFill="1" applyBorder="1"/>
    <xf numFmtId="14" fontId="4" fillId="14" borderId="1" xfId="0" applyNumberFormat="1" applyFont="1" applyFill="1" applyBorder="1"/>
    <xf numFmtId="1" fontId="4" fillId="14" borderId="1" xfId="0" applyNumberFormat="1" applyFont="1" applyFill="1" applyBorder="1"/>
    <xf numFmtId="165" fontId="4" fillId="14" borderId="1" xfId="0" applyNumberFormat="1" applyFont="1" applyFill="1" applyBorder="1"/>
    <xf numFmtId="165" fontId="4" fillId="14" borderId="19" xfId="0" applyNumberFormat="1" applyFont="1" applyFill="1" applyBorder="1"/>
    <xf numFmtId="164" fontId="4" fillId="14" borderId="1" xfId="0" applyNumberFormat="1" applyFont="1" applyFill="1" applyBorder="1"/>
    <xf numFmtId="1" fontId="0" fillId="0" borderId="1" xfId="0" applyNumberFormat="1" applyBorder="1"/>
    <xf numFmtId="165" fontId="0" fillId="0" borderId="1" xfId="0" applyNumberFormat="1" applyBorder="1"/>
    <xf numFmtId="165" fontId="0" fillId="0" borderId="19" xfId="0" applyNumberFormat="1" applyBorder="1"/>
    <xf numFmtId="14" fontId="0" fillId="0" borderId="14" xfId="0" applyNumberFormat="1" applyBorder="1"/>
    <xf numFmtId="1" fontId="0" fillId="0" borderId="14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4" fontId="0" fillId="2" borderId="1" xfId="0" applyNumberFormat="1" applyFill="1" applyBorder="1"/>
    <xf numFmtId="14" fontId="0" fillId="0" borderId="16" xfId="0" applyNumberFormat="1" applyBorder="1"/>
    <xf numFmtId="1" fontId="0" fillId="0" borderId="18" xfId="0" applyNumberFormat="1" applyBorder="1"/>
    <xf numFmtId="165" fontId="0" fillId="0" borderId="16" xfId="0" applyNumberFormat="1" applyBorder="1"/>
    <xf numFmtId="165" fontId="0" fillId="0" borderId="18" xfId="0" applyNumberFormat="1" applyBorder="1"/>
    <xf numFmtId="14" fontId="0" fillId="0" borderId="13" xfId="0" applyNumberFormat="1" applyBorder="1"/>
    <xf numFmtId="1" fontId="0" fillId="0" borderId="15" xfId="0" applyNumberFormat="1" applyBorder="1"/>
    <xf numFmtId="165" fontId="0" fillId="0" borderId="12" xfId="0" applyNumberFormat="1" applyBorder="1"/>
    <xf numFmtId="165" fontId="5" fillId="3" borderId="13" xfId="0" applyNumberFormat="1" applyFont="1" applyFill="1" applyBorder="1"/>
    <xf numFmtId="165" fontId="5" fillId="3" borderId="15" xfId="0" applyNumberFormat="1" applyFont="1" applyFill="1" applyBorder="1"/>
    <xf numFmtId="0" fontId="2" fillId="3" borderId="1" xfId="0" applyFont="1" applyFill="1" applyBorder="1"/>
    <xf numFmtId="10" fontId="0" fillId="0" borderId="0" xfId="1" applyNumberFormat="1" applyFont="1"/>
    <xf numFmtId="10" fontId="0" fillId="0" borderId="0" xfId="0" applyNumberFormat="1"/>
    <xf numFmtId="9" fontId="0" fillId="0" borderId="1" xfId="0" applyNumberFormat="1" applyBorder="1"/>
    <xf numFmtId="10" fontId="0" fillId="0" borderId="1" xfId="0" applyNumberFormat="1" applyBorder="1"/>
    <xf numFmtId="0" fontId="0" fillId="0" borderId="20" xfId="0" applyBorder="1"/>
    <xf numFmtId="164" fontId="0" fillId="0" borderId="20" xfId="0" applyNumberFormat="1" applyBorder="1"/>
    <xf numFmtId="10" fontId="0" fillId="0" borderId="20" xfId="1" applyNumberFormat="1" applyFont="1" applyBorder="1"/>
    <xf numFmtId="10" fontId="0" fillId="0" borderId="20" xfId="0" applyNumberFormat="1" applyBorder="1"/>
    <xf numFmtId="0" fontId="24" fillId="15" borderId="1" xfId="0" applyFont="1" applyFill="1" applyBorder="1" applyAlignment="1">
      <alignment vertical="center"/>
    </xf>
    <xf numFmtId="0" fontId="25" fillId="3" borderId="1" xfId="0" applyFont="1" applyFill="1" applyBorder="1" applyAlignment="1">
      <alignment vertical="center"/>
    </xf>
    <xf numFmtId="164" fontId="25" fillId="3" borderId="1" xfId="0" applyNumberFormat="1" applyFont="1" applyFill="1" applyBorder="1" applyAlignment="1">
      <alignment vertical="center"/>
    </xf>
    <xf numFmtId="10" fontId="25" fillId="3" borderId="1" xfId="1" applyNumberFormat="1" applyFont="1" applyFill="1" applyBorder="1" applyAlignment="1">
      <alignment vertical="center"/>
    </xf>
    <xf numFmtId="0" fontId="5" fillId="3" borderId="27" xfId="0" applyFont="1" applyFill="1" applyBorder="1"/>
    <xf numFmtId="0" fontId="26" fillId="0" borderId="1" xfId="0" applyFont="1" applyBorder="1"/>
    <xf numFmtId="164" fontId="26" fillId="0" borderId="1" xfId="0" applyNumberFormat="1" applyFont="1" applyBorder="1"/>
    <xf numFmtId="164" fontId="26" fillId="0" borderId="1" xfId="1" applyNumberFormat="1" applyFont="1" applyBorder="1"/>
    <xf numFmtId="10" fontId="26" fillId="0" borderId="1" xfId="0" applyNumberFormat="1" applyFont="1" applyBorder="1"/>
    <xf numFmtId="9" fontId="26" fillId="0" borderId="1" xfId="0" applyNumberFormat="1" applyFont="1" applyBorder="1"/>
    <xf numFmtId="166" fontId="0" fillId="0" borderId="0" xfId="0" applyNumberFormat="1"/>
    <xf numFmtId="164" fontId="5" fillId="3" borderId="1" xfId="0" applyNumberFormat="1" applyFont="1" applyFill="1" applyBorder="1" applyAlignment="1">
      <alignment wrapText="1"/>
    </xf>
    <xf numFmtId="164" fontId="0" fillId="7" borderId="1" xfId="1" applyNumberFormat="1" applyFont="1" applyFill="1" applyBorder="1"/>
    <xf numFmtId="0" fontId="14" fillId="2" borderId="1" xfId="0" applyFont="1" applyFill="1" applyBorder="1"/>
    <xf numFmtId="164" fontId="27" fillId="8" borderId="1" xfId="0" applyNumberFormat="1" applyFont="1" applyFill="1" applyBorder="1"/>
    <xf numFmtId="1" fontId="27" fillId="8" borderId="1" xfId="0" applyNumberFormat="1" applyFont="1" applyFill="1" applyBorder="1"/>
    <xf numFmtId="2" fontId="27" fillId="8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0" fontId="16" fillId="16" borderId="1" xfId="0" applyFont="1" applyFill="1" applyBorder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3" fillId="7" borderId="16" xfId="0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4" fillId="0" borderId="20" xfId="0" applyFont="1" applyBorder="1" applyAlignment="1">
      <alignment horizontal="left"/>
    </xf>
    <xf numFmtId="0" fontId="4" fillId="0" borderId="20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23" fillId="13" borderId="21" xfId="0" applyFont="1" applyFill="1" applyBorder="1" applyAlignment="1">
      <alignment horizontal="center" vertical="center"/>
    </xf>
    <xf numFmtId="0" fontId="23" fillId="13" borderId="22" xfId="0" applyFont="1" applyFill="1" applyBorder="1" applyAlignment="1">
      <alignment horizontal="center" vertical="center"/>
    </xf>
    <xf numFmtId="0" fontId="23" fillId="13" borderId="2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5" fillId="17" borderId="6" xfId="2" applyBorder="1"/>
    <xf numFmtId="0" fontId="5" fillId="17" borderId="7" xfId="2" applyBorder="1" applyAlignment="1">
      <alignment horizontal="center" vertical="center" wrapText="1"/>
    </xf>
    <xf numFmtId="0" fontId="5" fillId="17" borderId="7" xfId="2" applyBorder="1"/>
    <xf numFmtId="0" fontId="5" fillId="17" borderId="8" xfId="2" applyBorder="1"/>
    <xf numFmtId="0" fontId="0" fillId="0" borderId="9" xfId="0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28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2" borderId="0" xfId="0" applyFill="1"/>
    <xf numFmtId="0" fontId="0" fillId="2" borderId="31" xfId="0" applyFill="1" applyBorder="1"/>
    <xf numFmtId="0" fontId="4" fillId="0" borderId="3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0" fillId="0" borderId="33" xfId="0" applyBorder="1"/>
    <xf numFmtId="0" fontId="4" fillId="0" borderId="3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0" fillId="2" borderId="34" xfId="0" applyFill="1" applyBorder="1"/>
    <xf numFmtId="0" fontId="0" fillId="2" borderId="20" xfId="0" applyFill="1" applyBorder="1"/>
    <xf numFmtId="0" fontId="0" fillId="2" borderId="35" xfId="0" applyFill="1" applyBorder="1"/>
    <xf numFmtId="0" fontId="0" fillId="0" borderId="14" xfId="0" applyBorder="1" applyAlignment="1">
      <alignment horizontal="center" vertical="center"/>
    </xf>
  </cellXfs>
  <cellStyles count="3">
    <cellStyle name="Normal" xfId="0" builtinId="0"/>
    <cellStyle name="Vurgu3" xfId="2" builtinId="37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58F7E-0635-4C75-9BED-02353EC1D450}">
  <dimension ref="A1:I18"/>
  <sheetViews>
    <sheetView tabSelected="1" zoomScale="130" zoomScaleNormal="130" workbookViewId="0">
      <selection activeCell="F11" sqref="F11"/>
    </sheetView>
  </sheetViews>
  <sheetFormatPr defaultRowHeight="14.4"/>
  <cols>
    <col min="3" max="3" width="9" bestFit="1" customWidth="1"/>
    <col min="4" max="4" width="12.33203125" bestFit="1" customWidth="1"/>
    <col min="7" max="7" width="16.77734375" bestFit="1" customWidth="1"/>
    <col min="8" max="8" width="16.77734375" customWidth="1"/>
    <col min="9" max="9" width="12.332031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>
        <v>1</v>
      </c>
      <c r="B2" s="1" t="s">
        <v>9</v>
      </c>
      <c r="C2" s="1" t="s">
        <v>10</v>
      </c>
      <c r="D2" s="1">
        <v>2.8</v>
      </c>
      <c r="E2" s="1">
        <v>28</v>
      </c>
      <c r="F2" s="1" t="s">
        <v>11</v>
      </c>
      <c r="G2" s="1">
        <v>5</v>
      </c>
      <c r="H2" s="1" t="s">
        <v>12</v>
      </c>
      <c r="I2" s="1"/>
    </row>
    <row r="3" spans="1:9">
      <c r="A3" s="3">
        <v>2</v>
      </c>
      <c r="B3" s="1" t="s">
        <v>13</v>
      </c>
      <c r="C3" s="1" t="s">
        <v>14</v>
      </c>
      <c r="D3" s="1">
        <v>3.4</v>
      </c>
      <c r="E3" s="1">
        <v>35</v>
      </c>
      <c r="F3" s="1" t="s">
        <v>15</v>
      </c>
      <c r="G3" s="1">
        <v>10</v>
      </c>
      <c r="H3" s="1" t="s">
        <v>12</v>
      </c>
      <c r="I3" s="1"/>
    </row>
    <row r="4" spans="1:9">
      <c r="A4" s="3">
        <v>3</v>
      </c>
      <c r="B4" s="1" t="s">
        <v>16</v>
      </c>
      <c r="C4" s="1" t="s">
        <v>17</v>
      </c>
      <c r="D4" s="1">
        <v>2.6</v>
      </c>
      <c r="E4" s="1">
        <v>24</v>
      </c>
      <c r="F4" s="1" t="s">
        <v>11</v>
      </c>
      <c r="G4" s="1">
        <v>2</v>
      </c>
      <c r="H4" s="1" t="s">
        <v>12</v>
      </c>
      <c r="I4" s="1"/>
    </row>
    <row r="5" spans="1:9">
      <c r="A5" s="3">
        <v>4</v>
      </c>
      <c r="B5" s="1" t="s">
        <v>18</v>
      </c>
      <c r="C5" s="1" t="s">
        <v>19</v>
      </c>
      <c r="D5" s="1">
        <v>2.2999999999999998</v>
      </c>
      <c r="E5" s="1">
        <v>40</v>
      </c>
      <c r="F5" s="1" t="s">
        <v>11</v>
      </c>
      <c r="G5" s="1">
        <v>20</v>
      </c>
      <c r="H5" s="1" t="s">
        <v>20</v>
      </c>
      <c r="I5" s="1"/>
    </row>
    <row r="6" spans="1:9">
      <c r="A6" s="3">
        <v>5</v>
      </c>
      <c r="B6" s="1" t="s">
        <v>21</v>
      </c>
      <c r="C6" s="1" t="s">
        <v>22</v>
      </c>
      <c r="D6" s="1">
        <v>3.9</v>
      </c>
      <c r="E6" s="1">
        <v>36</v>
      </c>
      <c r="F6" s="1" t="s">
        <v>11</v>
      </c>
      <c r="G6" s="1">
        <v>12</v>
      </c>
      <c r="H6" s="1" t="s">
        <v>20</v>
      </c>
      <c r="I6" s="1"/>
    </row>
    <row r="7" spans="1:9">
      <c r="A7" s="3">
        <v>6</v>
      </c>
      <c r="B7" s="1" t="s">
        <v>23</v>
      </c>
      <c r="C7" s="1" t="s">
        <v>24</v>
      </c>
      <c r="D7" s="1">
        <v>3.1</v>
      </c>
      <c r="E7" s="1">
        <v>25</v>
      </c>
      <c r="F7" s="1" t="s">
        <v>15</v>
      </c>
      <c r="G7" s="1">
        <v>1</v>
      </c>
      <c r="H7" s="1" t="s">
        <v>20</v>
      </c>
      <c r="I7" s="1"/>
    </row>
    <row r="8" spans="1:9">
      <c r="A8" s="3">
        <v>7</v>
      </c>
      <c r="B8" s="1" t="s">
        <v>25</v>
      </c>
      <c r="C8" s="1" t="s">
        <v>26</v>
      </c>
      <c r="D8" s="1">
        <v>2.4</v>
      </c>
      <c r="E8" s="1">
        <v>29</v>
      </c>
      <c r="F8" s="1" t="s">
        <v>11</v>
      </c>
      <c r="G8" s="1">
        <v>4</v>
      </c>
      <c r="H8" s="1" t="s">
        <v>12</v>
      </c>
      <c r="I8" s="1"/>
    </row>
    <row r="9" spans="1:9">
      <c r="A9" s="3">
        <v>8</v>
      </c>
      <c r="B9" s="1" t="s">
        <v>27</v>
      </c>
      <c r="C9" s="1" t="s">
        <v>28</v>
      </c>
      <c r="D9" s="1">
        <v>2.2000000000000002</v>
      </c>
      <c r="E9" s="1">
        <v>27</v>
      </c>
      <c r="F9" s="1" t="s">
        <v>11</v>
      </c>
      <c r="G9" s="1">
        <v>3</v>
      </c>
      <c r="H9" s="1" t="s">
        <v>29</v>
      </c>
      <c r="I9" s="1"/>
    </row>
    <row r="10" spans="1:9">
      <c r="A10" s="3">
        <v>9</v>
      </c>
      <c r="B10" s="1" t="s">
        <v>30</v>
      </c>
      <c r="C10" s="1" t="s">
        <v>31</v>
      </c>
      <c r="D10" s="1">
        <v>2.9</v>
      </c>
      <c r="E10" s="1">
        <v>30</v>
      </c>
      <c r="F10" s="1" t="s">
        <v>15</v>
      </c>
      <c r="G10" s="1">
        <v>5</v>
      </c>
      <c r="H10" s="1" t="s">
        <v>12</v>
      </c>
      <c r="I10" s="1"/>
    </row>
    <row r="12" spans="1:9" ht="14.4" customHeight="1">
      <c r="A12" s="157" t="s">
        <v>32</v>
      </c>
      <c r="B12" s="158"/>
      <c r="C12" s="158"/>
      <c r="D12" s="158"/>
      <c r="E12" s="158"/>
      <c r="F12" s="159" t="s">
        <v>33</v>
      </c>
      <c r="G12" s="159"/>
      <c r="H12" s="159"/>
      <c r="I12" s="159"/>
    </row>
    <row r="13" spans="1:9">
      <c r="A13" s="158"/>
      <c r="B13" s="158"/>
      <c r="C13" s="158"/>
      <c r="D13" s="158"/>
      <c r="E13" s="158"/>
      <c r="F13" s="159"/>
      <c r="G13" s="159"/>
      <c r="H13" s="159"/>
      <c r="I13" s="159"/>
    </row>
    <row r="14" spans="1:9">
      <c r="A14" s="158"/>
      <c r="B14" s="158"/>
      <c r="C14" s="158"/>
      <c r="D14" s="158"/>
      <c r="E14" s="158"/>
      <c r="F14" s="159"/>
      <c r="G14" s="159"/>
      <c r="H14" s="159"/>
      <c r="I14" s="159"/>
    </row>
    <row r="15" spans="1:9">
      <c r="A15" s="158"/>
      <c r="B15" s="158"/>
      <c r="C15" s="158"/>
      <c r="D15" s="158"/>
      <c r="E15" s="158"/>
      <c r="F15" s="159"/>
      <c r="G15" s="159"/>
      <c r="H15" s="159"/>
      <c r="I15" s="159"/>
    </row>
    <row r="16" spans="1:9">
      <c r="A16" s="158"/>
      <c r="B16" s="158"/>
      <c r="C16" s="158"/>
      <c r="D16" s="158"/>
      <c r="E16" s="158"/>
      <c r="F16" s="159"/>
      <c r="G16" s="159"/>
      <c r="H16" s="159"/>
      <c r="I16" s="159"/>
    </row>
    <row r="17" spans="1:9">
      <c r="A17" s="158"/>
      <c r="B17" s="158"/>
      <c r="C17" s="158"/>
      <c r="D17" s="158"/>
      <c r="E17" s="158"/>
      <c r="F17" s="159"/>
      <c r="G17" s="159"/>
      <c r="H17" s="159"/>
      <c r="I17" s="159"/>
    </row>
    <row r="18" spans="1:9">
      <c r="A18" s="158"/>
      <c r="B18" s="158"/>
      <c r="C18" s="158"/>
      <c r="D18" s="158"/>
      <c r="E18" s="158"/>
      <c r="F18" s="159"/>
      <c r="G18" s="159"/>
      <c r="H18" s="159"/>
      <c r="I18" s="159"/>
    </row>
  </sheetData>
  <mergeCells count="2">
    <mergeCell ref="A12:E18"/>
    <mergeCell ref="F12:I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2EB4-8B82-4784-BEE5-A63632CC21DC}">
  <dimension ref="A1:P25"/>
  <sheetViews>
    <sheetView workbookViewId="0">
      <selection activeCell="H9" sqref="H9"/>
    </sheetView>
  </sheetViews>
  <sheetFormatPr defaultRowHeight="14.4"/>
  <cols>
    <col min="4" max="4" width="10.44140625" bestFit="1" customWidth="1"/>
    <col min="7" max="7" width="13.109375" style="39" bestFit="1" customWidth="1"/>
  </cols>
  <sheetData>
    <row r="1" spans="1:16" ht="15" thickBot="1">
      <c r="A1" s="180" t="s">
        <v>140</v>
      </c>
      <c r="B1" s="180"/>
      <c r="C1" s="180"/>
      <c r="D1" s="180"/>
      <c r="E1" s="180"/>
      <c r="F1" s="180"/>
      <c r="G1" s="34"/>
    </row>
    <row r="2" spans="1:16" ht="18">
      <c r="A2" s="176" t="s">
        <v>93</v>
      </c>
      <c r="B2" s="177"/>
      <c r="C2" s="177"/>
      <c r="D2" s="177"/>
      <c r="E2" s="177"/>
      <c r="F2" s="177"/>
      <c r="G2" s="178"/>
    </row>
    <row r="3" spans="1:16">
      <c r="A3" s="35" t="s">
        <v>0</v>
      </c>
      <c r="B3" s="36" t="s">
        <v>39</v>
      </c>
      <c r="C3" s="36" t="s">
        <v>40</v>
      </c>
      <c r="D3" s="36" t="s">
        <v>94</v>
      </c>
      <c r="E3" s="36" t="s">
        <v>95</v>
      </c>
      <c r="F3" s="36" t="s">
        <v>96</v>
      </c>
      <c r="G3" s="37" t="s">
        <v>97</v>
      </c>
    </row>
    <row r="4" spans="1:16" ht="14.4" customHeight="1">
      <c r="A4" s="35">
        <v>1</v>
      </c>
      <c r="B4" s="1" t="s">
        <v>98</v>
      </c>
      <c r="C4" s="1" t="s">
        <v>99</v>
      </c>
      <c r="D4" s="1" t="s">
        <v>100</v>
      </c>
      <c r="E4" s="1" t="s">
        <v>101</v>
      </c>
      <c r="F4" s="1">
        <v>25</v>
      </c>
      <c r="G4" s="32">
        <v>120</v>
      </c>
      <c r="K4" s="181" t="s">
        <v>141</v>
      </c>
      <c r="L4" s="181"/>
      <c r="M4" s="181"/>
      <c r="N4" s="181"/>
      <c r="O4" s="181"/>
      <c r="P4" s="1"/>
    </row>
    <row r="5" spans="1:16">
      <c r="A5" s="35">
        <v>2</v>
      </c>
      <c r="B5" s="1" t="s">
        <v>102</v>
      </c>
      <c r="C5" s="1" t="s">
        <v>103</v>
      </c>
      <c r="D5" s="1" t="s">
        <v>100</v>
      </c>
      <c r="E5" s="1" t="s">
        <v>11</v>
      </c>
      <c r="F5" s="1">
        <v>24</v>
      </c>
      <c r="G5" s="32">
        <v>30</v>
      </c>
    </row>
    <row r="6" spans="1:16">
      <c r="A6" s="35">
        <v>3</v>
      </c>
      <c r="B6" s="1" t="s">
        <v>104</v>
      </c>
      <c r="C6" s="1" t="s">
        <v>105</v>
      </c>
      <c r="D6" s="1" t="s">
        <v>100</v>
      </c>
      <c r="E6" s="1" t="s">
        <v>11</v>
      </c>
      <c r="F6" s="1">
        <v>32</v>
      </c>
      <c r="G6" s="32">
        <v>300</v>
      </c>
    </row>
    <row r="7" spans="1:16">
      <c r="A7" s="35">
        <v>4</v>
      </c>
      <c r="B7" s="1" t="s">
        <v>106</v>
      </c>
      <c r="C7" s="1" t="s">
        <v>107</v>
      </c>
      <c r="D7" s="1" t="s">
        <v>108</v>
      </c>
      <c r="E7" s="1" t="s">
        <v>101</v>
      </c>
      <c r="F7" s="1">
        <v>23</v>
      </c>
      <c r="G7" s="32"/>
    </row>
    <row r="8" spans="1:16">
      <c r="A8" s="35">
        <v>5</v>
      </c>
      <c r="B8" s="1" t="s">
        <v>109</v>
      </c>
      <c r="C8" s="1" t="s">
        <v>110</v>
      </c>
      <c r="D8" s="1" t="s">
        <v>108</v>
      </c>
      <c r="E8" s="1" t="s">
        <v>11</v>
      </c>
      <c r="F8" s="1">
        <v>18</v>
      </c>
      <c r="G8" s="32"/>
    </row>
    <row r="9" spans="1:16">
      <c r="A9" s="35">
        <v>6</v>
      </c>
      <c r="B9" s="1" t="s">
        <v>111</v>
      </c>
      <c r="C9" s="1" t="s">
        <v>112</v>
      </c>
      <c r="D9" s="1" t="s">
        <v>113</v>
      </c>
      <c r="E9" s="1" t="s">
        <v>101</v>
      </c>
      <c r="F9" s="1">
        <v>21</v>
      </c>
      <c r="G9" s="32"/>
    </row>
    <row r="10" spans="1:16">
      <c r="A10" s="35">
        <v>7</v>
      </c>
      <c r="B10" s="1" t="s">
        <v>65</v>
      </c>
      <c r="C10" s="1" t="s">
        <v>114</v>
      </c>
      <c r="D10" s="1" t="s">
        <v>113</v>
      </c>
      <c r="E10" s="1" t="s">
        <v>101</v>
      </c>
      <c r="F10" s="1">
        <v>35</v>
      </c>
      <c r="G10" s="32">
        <v>15</v>
      </c>
    </row>
    <row r="11" spans="1:16">
      <c r="A11" s="35">
        <v>8</v>
      </c>
      <c r="B11" s="1" t="s">
        <v>104</v>
      </c>
      <c r="C11" s="1" t="s">
        <v>115</v>
      </c>
      <c r="D11" s="1" t="s">
        <v>116</v>
      </c>
      <c r="E11" s="1" t="s">
        <v>11</v>
      </c>
      <c r="F11" s="1">
        <v>18</v>
      </c>
      <c r="G11" s="32">
        <v>48</v>
      </c>
    </row>
    <row r="12" spans="1:16">
      <c r="A12" s="35">
        <v>9</v>
      </c>
      <c r="B12" s="1" t="s">
        <v>25</v>
      </c>
      <c r="C12" s="1" t="s">
        <v>117</v>
      </c>
      <c r="D12" s="1" t="s">
        <v>116</v>
      </c>
      <c r="E12" s="1" t="s">
        <v>11</v>
      </c>
      <c r="F12" s="1">
        <v>25</v>
      </c>
      <c r="G12" s="32">
        <v>79</v>
      </c>
    </row>
    <row r="13" spans="1:16">
      <c r="A13" s="35">
        <v>10</v>
      </c>
      <c r="B13" s="1" t="s">
        <v>118</v>
      </c>
      <c r="C13" s="1" t="s">
        <v>115</v>
      </c>
      <c r="D13" s="1" t="s">
        <v>119</v>
      </c>
      <c r="E13" s="1" t="s">
        <v>101</v>
      </c>
      <c r="F13" s="1">
        <v>32</v>
      </c>
      <c r="G13" s="32">
        <v>1200</v>
      </c>
    </row>
    <row r="14" spans="1:16">
      <c r="A14" s="35">
        <v>11</v>
      </c>
      <c r="B14" s="1" t="s">
        <v>120</v>
      </c>
      <c r="C14" s="1" t="s">
        <v>121</v>
      </c>
      <c r="D14" s="1" t="s">
        <v>119</v>
      </c>
      <c r="E14" s="1" t="s">
        <v>11</v>
      </c>
      <c r="F14" s="1">
        <v>35</v>
      </c>
      <c r="G14" s="32"/>
    </row>
    <row r="15" spans="1:16">
      <c r="A15" s="35">
        <v>12</v>
      </c>
      <c r="B15" s="1" t="s">
        <v>122</v>
      </c>
      <c r="C15" s="1" t="s">
        <v>123</v>
      </c>
      <c r="D15" s="1" t="s">
        <v>124</v>
      </c>
      <c r="E15" s="1" t="s">
        <v>101</v>
      </c>
      <c r="F15" s="1">
        <v>15</v>
      </c>
      <c r="G15" s="32">
        <v>120</v>
      </c>
    </row>
    <row r="16" spans="1:16">
      <c r="A16" s="35">
        <v>13</v>
      </c>
      <c r="B16" s="1" t="s">
        <v>125</v>
      </c>
      <c r="C16" s="1" t="s">
        <v>121</v>
      </c>
      <c r="D16" s="1" t="s">
        <v>126</v>
      </c>
      <c r="E16" s="1" t="s">
        <v>11</v>
      </c>
      <c r="F16" s="1">
        <v>26</v>
      </c>
      <c r="G16" s="32"/>
    </row>
    <row r="17" spans="1:7">
      <c r="A17" s="35">
        <v>14</v>
      </c>
      <c r="B17" s="1" t="s">
        <v>127</v>
      </c>
      <c r="C17" s="1" t="s">
        <v>128</v>
      </c>
      <c r="D17" s="1" t="s">
        <v>129</v>
      </c>
      <c r="E17" s="1" t="s">
        <v>101</v>
      </c>
      <c r="F17" s="1">
        <v>34</v>
      </c>
      <c r="G17" s="32">
        <v>45</v>
      </c>
    </row>
    <row r="18" spans="1:7">
      <c r="A18" s="35">
        <v>15</v>
      </c>
      <c r="B18" s="1" t="s">
        <v>18</v>
      </c>
      <c r="C18" s="1" t="s">
        <v>130</v>
      </c>
      <c r="D18" s="1" t="s">
        <v>129</v>
      </c>
      <c r="E18" s="1" t="s">
        <v>11</v>
      </c>
      <c r="F18" s="1">
        <v>18</v>
      </c>
      <c r="G18" s="32">
        <v>88</v>
      </c>
    </row>
    <row r="19" spans="1:7">
      <c r="A19" s="35">
        <v>16</v>
      </c>
      <c r="B19" s="1" t="s">
        <v>118</v>
      </c>
      <c r="C19" s="1" t="s">
        <v>114</v>
      </c>
      <c r="D19" s="1" t="s">
        <v>131</v>
      </c>
      <c r="E19" s="1" t="s">
        <v>101</v>
      </c>
      <c r="F19" s="1">
        <v>42</v>
      </c>
      <c r="G19" s="32">
        <v>920</v>
      </c>
    </row>
    <row r="20" spans="1:7">
      <c r="A20" s="35">
        <v>17</v>
      </c>
      <c r="B20" s="1" t="s">
        <v>132</v>
      </c>
      <c r="C20" s="1" t="s">
        <v>110</v>
      </c>
      <c r="D20" s="1" t="s">
        <v>131</v>
      </c>
      <c r="E20" s="1" t="s">
        <v>101</v>
      </c>
      <c r="F20" s="1">
        <v>15</v>
      </c>
      <c r="G20" s="32">
        <v>120</v>
      </c>
    </row>
    <row r="21" spans="1:7">
      <c r="A21" s="35">
        <v>18</v>
      </c>
      <c r="B21" s="1" t="s">
        <v>9</v>
      </c>
      <c r="C21" s="1" t="s">
        <v>17</v>
      </c>
      <c r="D21" s="1" t="s">
        <v>133</v>
      </c>
      <c r="E21" s="1" t="s">
        <v>11</v>
      </c>
      <c r="F21" s="1">
        <v>24</v>
      </c>
      <c r="G21" s="32"/>
    </row>
    <row r="22" spans="1:7">
      <c r="A22" s="35">
        <v>19</v>
      </c>
      <c r="B22" s="1" t="s">
        <v>134</v>
      </c>
      <c r="C22" s="1" t="s">
        <v>72</v>
      </c>
      <c r="D22" s="1" t="s">
        <v>133</v>
      </c>
      <c r="E22" s="1" t="s">
        <v>11</v>
      </c>
      <c r="F22" s="1">
        <v>36</v>
      </c>
      <c r="G22" s="32">
        <v>85</v>
      </c>
    </row>
    <row r="23" spans="1:7">
      <c r="A23" s="35">
        <v>20</v>
      </c>
      <c r="B23" s="1" t="s">
        <v>17</v>
      </c>
      <c r="C23" s="1" t="s">
        <v>112</v>
      </c>
      <c r="D23" s="1" t="s">
        <v>135</v>
      </c>
      <c r="E23" s="1" t="s">
        <v>101</v>
      </c>
      <c r="F23" s="1">
        <v>45</v>
      </c>
      <c r="G23" s="32"/>
    </row>
    <row r="24" spans="1:7">
      <c r="A24" s="35">
        <v>21</v>
      </c>
      <c r="B24" s="1" t="s">
        <v>136</v>
      </c>
      <c r="C24" s="1" t="s">
        <v>137</v>
      </c>
      <c r="D24" s="1" t="s">
        <v>138</v>
      </c>
      <c r="E24" s="1" t="s">
        <v>11</v>
      </c>
      <c r="F24" s="1">
        <v>87</v>
      </c>
      <c r="G24" s="32">
        <v>35</v>
      </c>
    </row>
    <row r="25" spans="1:7" ht="15" thickBot="1">
      <c r="A25" s="38">
        <v>22</v>
      </c>
      <c r="B25" s="21" t="s">
        <v>16</v>
      </c>
      <c r="C25" s="21" t="s">
        <v>24</v>
      </c>
      <c r="D25" s="21" t="s">
        <v>138</v>
      </c>
      <c r="E25" s="21" t="s">
        <v>101</v>
      </c>
      <c r="F25" s="21">
        <v>19</v>
      </c>
      <c r="G25" s="33">
        <v>21</v>
      </c>
    </row>
  </sheetData>
  <mergeCells count="3">
    <mergeCell ref="A1:F1"/>
    <mergeCell ref="A2:G2"/>
    <mergeCell ref="K4:O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E7E2-A41F-4B2A-9B93-1001DB601219}">
  <dimension ref="A1:J27"/>
  <sheetViews>
    <sheetView workbookViewId="0">
      <selection activeCell="F21" sqref="F21"/>
    </sheetView>
  </sheetViews>
  <sheetFormatPr defaultRowHeight="14.4"/>
  <cols>
    <col min="1" max="1" width="12.77734375" bestFit="1" customWidth="1"/>
    <col min="2" max="2" width="17.21875" bestFit="1" customWidth="1"/>
    <col min="3" max="3" width="9.33203125" bestFit="1" customWidth="1"/>
    <col min="4" max="4" width="7.88671875" style="39" bestFit="1" customWidth="1"/>
    <col min="5" max="5" width="10.5546875" style="39" bestFit="1" customWidth="1"/>
    <col min="9" max="9" width="9" customWidth="1"/>
    <col min="10" max="10" width="15" bestFit="1" customWidth="1"/>
  </cols>
  <sheetData>
    <row r="1" spans="1:10">
      <c r="A1" s="170" t="s">
        <v>142</v>
      </c>
      <c r="B1" s="170"/>
    </row>
    <row r="3" spans="1:10" ht="18">
      <c r="A3" s="40" t="s">
        <v>143</v>
      </c>
      <c r="B3" s="40" t="s">
        <v>145</v>
      </c>
      <c r="C3" s="40" t="s">
        <v>146</v>
      </c>
      <c r="D3" s="41" t="s">
        <v>147</v>
      </c>
      <c r="E3" s="41" t="s">
        <v>148</v>
      </c>
    </row>
    <row r="4" spans="1:10" ht="18">
      <c r="A4" s="1" t="s">
        <v>173</v>
      </c>
      <c r="B4" s="1" t="s">
        <v>192</v>
      </c>
      <c r="C4" s="1" t="s">
        <v>204</v>
      </c>
      <c r="D4" s="42">
        <v>437</v>
      </c>
      <c r="E4" s="42">
        <v>49006.67</v>
      </c>
      <c r="J4" s="41" t="s">
        <v>205</v>
      </c>
    </row>
    <row r="5" spans="1:10">
      <c r="A5" s="1" t="s">
        <v>161</v>
      </c>
      <c r="B5" s="1" t="s">
        <v>202</v>
      </c>
      <c r="C5" s="1" t="s">
        <v>203</v>
      </c>
      <c r="D5" s="42">
        <v>145.5</v>
      </c>
      <c r="E5" s="42">
        <v>7256.4949999999999</v>
      </c>
      <c r="I5" s="1" t="s">
        <v>173</v>
      </c>
      <c r="J5" s="1"/>
    </row>
    <row r="6" spans="1:10">
      <c r="A6" s="1" t="s">
        <v>157</v>
      </c>
      <c r="B6" s="1" t="s">
        <v>188</v>
      </c>
      <c r="C6" s="1" t="s">
        <v>201</v>
      </c>
      <c r="D6" s="42">
        <v>629</v>
      </c>
      <c r="E6" s="42">
        <v>26406.81</v>
      </c>
      <c r="I6" s="1" t="s">
        <v>206</v>
      </c>
      <c r="J6" s="1"/>
    </row>
    <row r="7" spans="1:10">
      <c r="A7" s="1" t="s">
        <v>149</v>
      </c>
      <c r="B7" s="1" t="s">
        <v>199</v>
      </c>
      <c r="C7" s="1" t="s">
        <v>200</v>
      </c>
      <c r="D7" s="42">
        <v>381</v>
      </c>
      <c r="E7" s="42">
        <v>32056.775000000001</v>
      </c>
    </row>
    <row r="8" spans="1:10">
      <c r="A8" s="1" t="s">
        <v>161</v>
      </c>
      <c r="B8" s="1" t="s">
        <v>179</v>
      </c>
      <c r="C8" s="1" t="s">
        <v>198</v>
      </c>
      <c r="D8" s="42">
        <v>178.8</v>
      </c>
      <c r="E8" s="42">
        <v>1606.53</v>
      </c>
    </row>
    <row r="9" spans="1:10">
      <c r="A9" s="1" t="s">
        <v>153</v>
      </c>
      <c r="B9" s="1" t="s">
        <v>196</v>
      </c>
      <c r="C9" s="1" t="s">
        <v>197</v>
      </c>
      <c r="D9" s="42">
        <v>573</v>
      </c>
      <c r="E9" s="42">
        <v>3706.74</v>
      </c>
    </row>
    <row r="10" spans="1:10">
      <c r="A10" s="1" t="s">
        <v>153</v>
      </c>
      <c r="B10" s="1" t="s">
        <v>194</v>
      </c>
      <c r="C10" s="1" t="s">
        <v>195</v>
      </c>
      <c r="D10" s="42">
        <v>312</v>
      </c>
      <c r="E10" s="42">
        <v>566.63499999999999</v>
      </c>
    </row>
    <row r="11" spans="1:10">
      <c r="A11" s="1" t="s">
        <v>173</v>
      </c>
      <c r="B11" s="1" t="s">
        <v>192</v>
      </c>
      <c r="C11" s="1" t="s">
        <v>193</v>
      </c>
      <c r="D11" s="42">
        <v>521.20000000000005</v>
      </c>
      <c r="E11" s="42">
        <v>60306.6</v>
      </c>
    </row>
    <row r="12" spans="1:10">
      <c r="A12" s="1" t="s">
        <v>149</v>
      </c>
      <c r="B12" s="1" t="s">
        <v>190</v>
      </c>
      <c r="C12" s="1" t="s">
        <v>191</v>
      </c>
      <c r="D12" s="42">
        <v>389.6</v>
      </c>
      <c r="E12" s="42">
        <v>26406.81</v>
      </c>
    </row>
    <row r="13" spans="1:10">
      <c r="A13" s="1" t="s">
        <v>157</v>
      </c>
      <c r="B13" s="1" t="s">
        <v>188</v>
      </c>
      <c r="C13" s="1" t="s">
        <v>189</v>
      </c>
      <c r="D13" s="42">
        <v>453</v>
      </c>
      <c r="E13" s="42">
        <v>37706.74</v>
      </c>
    </row>
    <row r="14" spans="1:10">
      <c r="A14" s="1" t="s">
        <v>173</v>
      </c>
      <c r="B14" s="1" t="s">
        <v>186</v>
      </c>
      <c r="C14" s="1" t="s">
        <v>187</v>
      </c>
      <c r="D14" s="42">
        <v>413</v>
      </c>
      <c r="E14" s="42">
        <v>556.56500000000005</v>
      </c>
    </row>
    <row r="15" spans="1:10">
      <c r="A15" s="1" t="s">
        <v>149</v>
      </c>
      <c r="B15" s="1" t="s">
        <v>184</v>
      </c>
      <c r="C15" s="1" t="s">
        <v>185</v>
      </c>
      <c r="D15" s="42">
        <v>405</v>
      </c>
      <c r="E15" s="42">
        <v>1606.53</v>
      </c>
    </row>
    <row r="16" spans="1:10">
      <c r="A16" s="1" t="s">
        <v>157</v>
      </c>
      <c r="B16" s="1" t="s">
        <v>182</v>
      </c>
      <c r="C16" s="1" t="s">
        <v>183</v>
      </c>
      <c r="D16" s="42">
        <v>580</v>
      </c>
      <c r="E16" s="42">
        <v>12300.28</v>
      </c>
    </row>
    <row r="17" spans="1:5">
      <c r="A17" s="1" t="s">
        <v>161</v>
      </c>
      <c r="B17" s="1" t="s">
        <v>179</v>
      </c>
      <c r="C17" s="1" t="s">
        <v>180</v>
      </c>
      <c r="D17" s="42">
        <v>278.7</v>
      </c>
      <c r="E17" s="42">
        <v>60306.6</v>
      </c>
    </row>
    <row r="18" spans="1:5">
      <c r="A18" s="1" t="s">
        <v>157</v>
      </c>
      <c r="B18" s="1" t="s">
        <v>171</v>
      </c>
      <c r="C18" s="1" t="s">
        <v>178</v>
      </c>
      <c r="D18" s="42">
        <v>645.5</v>
      </c>
      <c r="E18" s="42">
        <v>3356.7049999999999</v>
      </c>
    </row>
    <row r="19" spans="1:5">
      <c r="A19" s="1" t="s">
        <v>157</v>
      </c>
      <c r="B19" s="1" t="s">
        <v>176</v>
      </c>
      <c r="C19" s="1" t="s">
        <v>177</v>
      </c>
      <c r="D19" s="42">
        <v>462</v>
      </c>
      <c r="E19" s="42">
        <v>9420.15</v>
      </c>
    </row>
    <row r="20" spans="1:5">
      <c r="A20" s="1" t="s">
        <v>173</v>
      </c>
      <c r="B20" s="43" t="s">
        <v>174</v>
      </c>
      <c r="C20" s="1" t="s">
        <v>175</v>
      </c>
      <c r="D20" s="42">
        <v>429</v>
      </c>
      <c r="E20" s="42">
        <v>4656.6350000000002</v>
      </c>
    </row>
    <row r="21" spans="1:5">
      <c r="A21" s="1" t="s">
        <v>157</v>
      </c>
      <c r="B21" s="1" t="s">
        <v>171</v>
      </c>
      <c r="C21" s="1" t="s">
        <v>172</v>
      </c>
      <c r="D21" s="42">
        <v>397.3</v>
      </c>
      <c r="E21" s="42">
        <v>23600.21</v>
      </c>
    </row>
    <row r="22" spans="1:5">
      <c r="A22" s="1" t="s">
        <v>153</v>
      </c>
      <c r="B22" s="1" t="s">
        <v>168</v>
      </c>
      <c r="C22" s="1" t="s">
        <v>169</v>
      </c>
      <c r="D22" s="42">
        <v>249.1</v>
      </c>
      <c r="E22" s="42">
        <v>3356.7049999999999</v>
      </c>
    </row>
    <row r="23" spans="1:5">
      <c r="A23" s="1" t="s">
        <v>161</v>
      </c>
      <c r="B23" s="1" t="s">
        <v>166</v>
      </c>
      <c r="C23" s="1" t="s">
        <v>167</v>
      </c>
      <c r="D23" s="42">
        <v>212.1</v>
      </c>
      <c r="E23" s="42">
        <v>556.56500000000005</v>
      </c>
    </row>
    <row r="24" spans="1:5">
      <c r="A24" s="1" t="s">
        <v>161</v>
      </c>
      <c r="B24" s="1" t="s">
        <v>163</v>
      </c>
      <c r="C24" s="1" t="s">
        <v>164</v>
      </c>
      <c r="D24" s="42">
        <v>245.4</v>
      </c>
      <c r="E24" s="42">
        <v>4306.6000000000004</v>
      </c>
    </row>
    <row r="25" spans="1:5">
      <c r="A25" s="1" t="s">
        <v>157</v>
      </c>
      <c r="B25" s="1" t="s">
        <v>159</v>
      </c>
      <c r="C25" s="1" t="s">
        <v>160</v>
      </c>
      <c r="D25" s="42">
        <v>381</v>
      </c>
      <c r="E25" s="42">
        <v>32056.775000000001</v>
      </c>
    </row>
    <row r="26" spans="1:5">
      <c r="A26" s="1" t="s">
        <v>153</v>
      </c>
      <c r="B26" s="1" t="s">
        <v>155</v>
      </c>
      <c r="C26" s="1" t="s">
        <v>156</v>
      </c>
      <c r="D26" s="42">
        <v>378</v>
      </c>
      <c r="E26" s="42">
        <v>9006.67</v>
      </c>
    </row>
    <row r="27" spans="1:5">
      <c r="A27" s="1" t="s">
        <v>149</v>
      </c>
      <c r="B27" s="1" t="s">
        <v>151</v>
      </c>
      <c r="C27" s="1" t="s">
        <v>152</v>
      </c>
      <c r="D27" s="42">
        <v>397</v>
      </c>
      <c r="E27" s="42">
        <v>7256.4949999999999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203BE-451C-4C2A-8752-1BA62D35BABC}">
  <dimension ref="A1:F27"/>
  <sheetViews>
    <sheetView workbookViewId="0">
      <selection activeCell="C24" sqref="C24"/>
    </sheetView>
  </sheetViews>
  <sheetFormatPr defaultRowHeight="14.4"/>
  <cols>
    <col min="1" max="1" width="12.77734375" bestFit="1" customWidth="1"/>
    <col min="2" max="2" width="29" bestFit="1" customWidth="1"/>
    <col min="3" max="3" width="17.21875" bestFit="1" customWidth="1"/>
    <col min="4" max="4" width="9.33203125" bestFit="1" customWidth="1"/>
    <col min="5" max="5" width="7.88671875" style="39" bestFit="1" customWidth="1"/>
    <col min="6" max="6" width="10.5546875" style="39" bestFit="1" customWidth="1"/>
  </cols>
  <sheetData>
    <row r="1" spans="1:6">
      <c r="A1" s="170" t="s">
        <v>142</v>
      </c>
      <c r="B1" s="170"/>
      <c r="C1" s="170"/>
    </row>
    <row r="3" spans="1:6" ht="18">
      <c r="A3" s="40" t="s">
        <v>143</v>
      </c>
      <c r="B3" s="40" t="s">
        <v>144</v>
      </c>
      <c r="C3" s="40" t="s">
        <v>145</v>
      </c>
      <c r="D3" s="40" t="s">
        <v>146</v>
      </c>
      <c r="E3" s="41" t="s">
        <v>147</v>
      </c>
      <c r="F3" s="41" t="s">
        <v>148</v>
      </c>
    </row>
    <row r="4" spans="1:6">
      <c r="A4" s="1" t="s">
        <v>149</v>
      </c>
      <c r="B4" s="1" t="s">
        <v>150</v>
      </c>
      <c r="C4" s="1" t="s">
        <v>151</v>
      </c>
      <c r="D4" s="1" t="s">
        <v>152</v>
      </c>
      <c r="E4" s="42">
        <v>397</v>
      </c>
      <c r="F4" s="42">
        <v>7256.4949999999999</v>
      </c>
    </row>
    <row r="5" spans="1:6">
      <c r="A5" s="1" t="s">
        <v>153</v>
      </c>
      <c r="B5" s="1" t="s">
        <v>154</v>
      </c>
      <c r="C5" s="1" t="s">
        <v>155</v>
      </c>
      <c r="D5" s="1" t="s">
        <v>156</v>
      </c>
      <c r="E5" s="42">
        <v>378</v>
      </c>
      <c r="F5" s="42">
        <v>9006.67</v>
      </c>
    </row>
    <row r="6" spans="1:6">
      <c r="A6" s="1" t="s">
        <v>157</v>
      </c>
      <c r="B6" s="1" t="s">
        <v>158</v>
      </c>
      <c r="C6" s="1" t="s">
        <v>159</v>
      </c>
      <c r="D6" s="1" t="s">
        <v>160</v>
      </c>
      <c r="E6" s="42">
        <v>381</v>
      </c>
      <c r="F6" s="42">
        <v>32056.775000000001</v>
      </c>
    </row>
    <row r="7" spans="1:6">
      <c r="A7" s="1" t="s">
        <v>161</v>
      </c>
      <c r="B7" s="1" t="s">
        <v>162</v>
      </c>
      <c r="C7" s="1" t="s">
        <v>163</v>
      </c>
      <c r="D7" s="1" t="s">
        <v>164</v>
      </c>
      <c r="E7" s="42">
        <v>245.4</v>
      </c>
      <c r="F7" s="42">
        <v>4306.6000000000004</v>
      </c>
    </row>
    <row r="8" spans="1:6">
      <c r="A8" s="1" t="s">
        <v>161</v>
      </c>
      <c r="B8" s="1" t="s">
        <v>165</v>
      </c>
      <c r="C8" s="1" t="s">
        <v>166</v>
      </c>
      <c r="D8" s="1" t="s">
        <v>167</v>
      </c>
      <c r="E8" s="42">
        <v>212.1</v>
      </c>
      <c r="F8" s="42">
        <v>556.56500000000005</v>
      </c>
    </row>
    <row r="9" spans="1:6">
      <c r="A9" s="1" t="s">
        <v>153</v>
      </c>
      <c r="B9" s="1" t="s">
        <v>158</v>
      </c>
      <c r="C9" s="1" t="s">
        <v>168</v>
      </c>
      <c r="D9" s="1" t="s">
        <v>169</v>
      </c>
      <c r="E9" s="42">
        <v>249.1</v>
      </c>
      <c r="F9" s="42">
        <v>3356.7049999999999</v>
      </c>
    </row>
    <row r="10" spans="1:6">
      <c r="A10" s="1" t="s">
        <v>157</v>
      </c>
      <c r="B10" s="1" t="s">
        <v>170</v>
      </c>
      <c r="C10" s="1" t="s">
        <v>171</v>
      </c>
      <c r="D10" s="1" t="s">
        <v>172</v>
      </c>
      <c r="E10" s="42">
        <v>397.3</v>
      </c>
      <c r="F10" s="42">
        <v>23600.21</v>
      </c>
    </row>
    <row r="11" spans="1:6">
      <c r="A11" s="1" t="s">
        <v>173</v>
      </c>
      <c r="B11" s="1" t="s">
        <v>165</v>
      </c>
      <c r="C11" s="43" t="s">
        <v>174</v>
      </c>
      <c r="D11" s="1" t="s">
        <v>175</v>
      </c>
      <c r="E11" s="42">
        <v>429</v>
      </c>
      <c r="F11" s="42">
        <v>4656.6350000000002</v>
      </c>
    </row>
    <row r="12" spans="1:6">
      <c r="A12" s="1" t="s">
        <v>157</v>
      </c>
      <c r="B12" s="1" t="s">
        <v>158</v>
      </c>
      <c r="C12" s="1" t="s">
        <v>176</v>
      </c>
      <c r="D12" s="1" t="s">
        <v>177</v>
      </c>
      <c r="E12" s="42">
        <v>462</v>
      </c>
      <c r="F12" s="42">
        <v>9420.15</v>
      </c>
    </row>
    <row r="13" spans="1:6">
      <c r="A13" s="1" t="s">
        <v>157</v>
      </c>
      <c r="B13" s="1" t="s">
        <v>162</v>
      </c>
      <c r="C13" s="1" t="s">
        <v>171</v>
      </c>
      <c r="D13" s="1" t="s">
        <v>178</v>
      </c>
      <c r="E13" s="42">
        <v>645.5</v>
      </c>
      <c r="F13" s="42">
        <v>3356.7049999999999</v>
      </c>
    </row>
    <row r="14" spans="1:6">
      <c r="A14" s="1" t="s">
        <v>161</v>
      </c>
      <c r="B14" s="1" t="s">
        <v>170</v>
      </c>
      <c r="C14" s="1" t="s">
        <v>179</v>
      </c>
      <c r="D14" s="1" t="s">
        <v>180</v>
      </c>
      <c r="E14" s="42">
        <v>278.7</v>
      </c>
      <c r="F14" s="42">
        <v>60306.6</v>
      </c>
    </row>
    <row r="15" spans="1:6">
      <c r="A15" s="1" t="s">
        <v>157</v>
      </c>
      <c r="B15" s="1" t="s">
        <v>181</v>
      </c>
      <c r="C15" s="1" t="s">
        <v>182</v>
      </c>
      <c r="D15" s="1" t="s">
        <v>183</v>
      </c>
      <c r="E15" s="42">
        <v>580</v>
      </c>
      <c r="F15" s="42">
        <v>12300.28</v>
      </c>
    </row>
    <row r="16" spans="1:6">
      <c r="A16" s="1" t="s">
        <v>149</v>
      </c>
      <c r="B16" s="1" t="s">
        <v>170</v>
      </c>
      <c r="C16" s="1" t="s">
        <v>184</v>
      </c>
      <c r="D16" s="1" t="s">
        <v>185</v>
      </c>
      <c r="E16" s="42">
        <v>405</v>
      </c>
      <c r="F16" s="42">
        <v>1606.53</v>
      </c>
    </row>
    <row r="17" spans="1:6">
      <c r="A17" s="1" t="s">
        <v>173</v>
      </c>
      <c r="B17" s="1" t="s">
        <v>158</v>
      </c>
      <c r="C17" s="1" t="s">
        <v>186</v>
      </c>
      <c r="D17" s="1" t="s">
        <v>187</v>
      </c>
      <c r="E17" s="42">
        <v>413</v>
      </c>
      <c r="F17" s="42">
        <v>556.56500000000005</v>
      </c>
    </row>
    <row r="18" spans="1:6">
      <c r="A18" s="1" t="s">
        <v>157</v>
      </c>
      <c r="B18" s="1" t="s">
        <v>170</v>
      </c>
      <c r="C18" s="1" t="s">
        <v>188</v>
      </c>
      <c r="D18" s="1" t="s">
        <v>189</v>
      </c>
      <c r="E18" s="42">
        <v>453</v>
      </c>
      <c r="F18" s="42">
        <v>37706.74</v>
      </c>
    </row>
    <row r="19" spans="1:6">
      <c r="A19" s="1" t="s">
        <v>149</v>
      </c>
      <c r="B19" s="1" t="s">
        <v>165</v>
      </c>
      <c r="C19" s="1" t="s">
        <v>190</v>
      </c>
      <c r="D19" s="1" t="s">
        <v>191</v>
      </c>
      <c r="E19" s="42">
        <v>389.6</v>
      </c>
      <c r="F19" s="42">
        <v>26406.81</v>
      </c>
    </row>
    <row r="20" spans="1:6">
      <c r="A20" s="1" t="s">
        <v>173</v>
      </c>
      <c r="B20" s="1" t="s">
        <v>154</v>
      </c>
      <c r="C20" s="1" t="s">
        <v>192</v>
      </c>
      <c r="D20" s="1" t="s">
        <v>193</v>
      </c>
      <c r="E20" s="42">
        <v>521.20000000000005</v>
      </c>
      <c r="F20" s="42">
        <v>60306.6</v>
      </c>
    </row>
    <row r="21" spans="1:6">
      <c r="A21" s="1" t="s">
        <v>153</v>
      </c>
      <c r="B21" s="1" t="s">
        <v>154</v>
      </c>
      <c r="C21" s="1" t="s">
        <v>194</v>
      </c>
      <c r="D21" s="1" t="s">
        <v>195</v>
      </c>
      <c r="E21" s="42">
        <v>312</v>
      </c>
      <c r="F21" s="42">
        <v>566.63499999999999</v>
      </c>
    </row>
    <row r="22" spans="1:6">
      <c r="A22" s="1" t="s">
        <v>153</v>
      </c>
      <c r="B22" s="1" t="s">
        <v>154</v>
      </c>
      <c r="C22" s="1" t="s">
        <v>196</v>
      </c>
      <c r="D22" s="1" t="s">
        <v>197</v>
      </c>
      <c r="E22" s="42">
        <v>573</v>
      </c>
      <c r="F22" s="42">
        <v>3706.74</v>
      </c>
    </row>
    <row r="23" spans="1:6">
      <c r="A23" s="1" t="s">
        <v>161</v>
      </c>
      <c r="B23" s="1" t="s">
        <v>158</v>
      </c>
      <c r="C23" s="1" t="s">
        <v>179</v>
      </c>
      <c r="D23" s="1" t="s">
        <v>198</v>
      </c>
      <c r="E23" s="42">
        <v>178.8</v>
      </c>
      <c r="F23" s="42">
        <v>1606.53</v>
      </c>
    </row>
    <row r="24" spans="1:6">
      <c r="A24" s="1" t="s">
        <v>149</v>
      </c>
      <c r="B24" s="1" t="s">
        <v>154</v>
      </c>
      <c r="C24" s="1" t="s">
        <v>199</v>
      </c>
      <c r="D24" s="1" t="s">
        <v>200</v>
      </c>
      <c r="E24" s="42">
        <v>381</v>
      </c>
      <c r="F24" s="42">
        <v>32056.775000000001</v>
      </c>
    </row>
    <row r="25" spans="1:6">
      <c r="A25" s="1" t="s">
        <v>157</v>
      </c>
      <c r="B25" s="1" t="s">
        <v>165</v>
      </c>
      <c r="C25" s="1" t="s">
        <v>188</v>
      </c>
      <c r="D25" s="1" t="s">
        <v>201</v>
      </c>
      <c r="E25" s="42">
        <v>629</v>
      </c>
      <c r="F25" s="42">
        <v>26406.81</v>
      </c>
    </row>
    <row r="26" spans="1:6">
      <c r="A26" s="1" t="s">
        <v>161</v>
      </c>
      <c r="B26" s="1" t="s">
        <v>154</v>
      </c>
      <c r="C26" s="1" t="s">
        <v>202</v>
      </c>
      <c r="D26" s="1" t="s">
        <v>203</v>
      </c>
      <c r="E26" s="42">
        <v>145.5</v>
      </c>
      <c r="F26" s="42">
        <v>7256.4949999999999</v>
      </c>
    </row>
    <row r="27" spans="1:6">
      <c r="A27" s="1" t="s">
        <v>173</v>
      </c>
      <c r="B27" s="1" t="s">
        <v>165</v>
      </c>
      <c r="C27" s="1" t="s">
        <v>192</v>
      </c>
      <c r="D27" s="1" t="s">
        <v>204</v>
      </c>
      <c r="E27" s="42">
        <v>437</v>
      </c>
      <c r="F27" s="42">
        <v>49006.67</v>
      </c>
    </row>
  </sheetData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56C9-6C1D-40FA-9DB7-DB4202B30F10}">
  <dimension ref="A1:G25"/>
  <sheetViews>
    <sheetView workbookViewId="0">
      <selection activeCell="J19" sqref="J19"/>
    </sheetView>
  </sheetViews>
  <sheetFormatPr defaultRowHeight="14.4"/>
  <cols>
    <col min="7" max="7" width="13.109375" style="39" bestFit="1" customWidth="1"/>
  </cols>
  <sheetData>
    <row r="1" spans="1:7" ht="15" thickBot="1">
      <c r="A1" s="179" t="s">
        <v>207</v>
      </c>
      <c r="B1" s="179"/>
      <c r="C1" s="179"/>
      <c r="D1" s="179"/>
      <c r="E1" s="179"/>
      <c r="F1" s="179"/>
      <c r="G1" s="34"/>
    </row>
    <row r="2" spans="1:7" ht="18">
      <c r="A2" s="176" t="s">
        <v>93</v>
      </c>
      <c r="B2" s="177"/>
      <c r="C2" s="177"/>
      <c r="D2" s="177"/>
      <c r="E2" s="177"/>
      <c r="F2" s="177"/>
      <c r="G2" s="178"/>
    </row>
    <row r="3" spans="1:7">
      <c r="A3" s="35" t="s">
        <v>0</v>
      </c>
      <c r="B3" s="36" t="s">
        <v>39</v>
      </c>
      <c r="C3" s="36" t="s">
        <v>40</v>
      </c>
      <c r="D3" s="36" t="s">
        <v>94</v>
      </c>
      <c r="E3" s="36" t="s">
        <v>95</v>
      </c>
      <c r="F3" s="36" t="s">
        <v>96</v>
      </c>
      <c r="G3" s="37" t="s">
        <v>97</v>
      </c>
    </row>
    <row r="4" spans="1:7">
      <c r="A4" s="35">
        <v>1</v>
      </c>
      <c r="B4" s="1" t="s">
        <v>98</v>
      </c>
      <c r="C4" s="1" t="s">
        <v>99</v>
      </c>
      <c r="D4" s="1" t="s">
        <v>100</v>
      </c>
      <c r="E4" s="1" t="s">
        <v>101</v>
      </c>
      <c r="F4" s="1">
        <v>25</v>
      </c>
      <c r="G4" s="32">
        <v>120</v>
      </c>
    </row>
    <row r="5" spans="1:7">
      <c r="A5" s="35">
        <v>2</v>
      </c>
      <c r="B5" s="1" t="s">
        <v>102</v>
      </c>
      <c r="C5" s="1" t="s">
        <v>103</v>
      </c>
      <c r="D5" s="1" t="s">
        <v>100</v>
      </c>
      <c r="E5" s="1" t="s">
        <v>11</v>
      </c>
      <c r="F5" s="1">
        <v>24</v>
      </c>
      <c r="G5" s="32">
        <v>30</v>
      </c>
    </row>
    <row r="6" spans="1:7">
      <c r="A6" s="35">
        <v>3</v>
      </c>
      <c r="B6" s="1" t="s">
        <v>104</v>
      </c>
      <c r="C6" s="1" t="s">
        <v>105</v>
      </c>
      <c r="D6" s="1" t="s">
        <v>100</v>
      </c>
      <c r="E6" s="1" t="s">
        <v>11</v>
      </c>
      <c r="F6" s="1">
        <v>32</v>
      </c>
      <c r="G6" s="32">
        <v>300</v>
      </c>
    </row>
    <row r="7" spans="1:7">
      <c r="A7" s="35">
        <v>4</v>
      </c>
      <c r="B7" s="1" t="s">
        <v>106</v>
      </c>
      <c r="C7" s="1" t="s">
        <v>107</v>
      </c>
      <c r="D7" s="1" t="s">
        <v>108</v>
      </c>
      <c r="E7" s="1" t="s">
        <v>101</v>
      </c>
      <c r="F7" s="1">
        <v>23</v>
      </c>
      <c r="G7" s="32"/>
    </row>
    <row r="8" spans="1:7">
      <c r="A8" s="35">
        <v>5</v>
      </c>
      <c r="B8" s="1" t="s">
        <v>109</v>
      </c>
      <c r="C8" s="1" t="s">
        <v>110</v>
      </c>
      <c r="D8" s="1" t="s">
        <v>108</v>
      </c>
      <c r="E8" s="1" t="s">
        <v>11</v>
      </c>
      <c r="F8" s="1">
        <v>18</v>
      </c>
      <c r="G8" s="32"/>
    </row>
    <row r="9" spans="1:7">
      <c r="A9" s="35">
        <v>6</v>
      </c>
      <c r="B9" s="1" t="s">
        <v>111</v>
      </c>
      <c r="C9" s="1" t="s">
        <v>112</v>
      </c>
      <c r="D9" s="1" t="s">
        <v>113</v>
      </c>
      <c r="E9" s="1" t="s">
        <v>101</v>
      </c>
      <c r="F9" s="1">
        <v>21</v>
      </c>
      <c r="G9" s="32"/>
    </row>
    <row r="10" spans="1:7">
      <c r="A10" s="35">
        <v>7</v>
      </c>
      <c r="B10" s="1" t="s">
        <v>65</v>
      </c>
      <c r="C10" s="1" t="s">
        <v>114</v>
      </c>
      <c r="D10" s="1" t="s">
        <v>113</v>
      </c>
      <c r="E10" s="1" t="s">
        <v>101</v>
      </c>
      <c r="F10" s="1">
        <v>35</v>
      </c>
      <c r="G10" s="32">
        <v>15</v>
      </c>
    </row>
    <row r="11" spans="1:7">
      <c r="A11" s="35">
        <v>8</v>
      </c>
      <c r="B11" s="1" t="s">
        <v>104</v>
      </c>
      <c r="C11" s="1" t="s">
        <v>115</v>
      </c>
      <c r="D11" s="1" t="s">
        <v>116</v>
      </c>
      <c r="E11" s="1" t="s">
        <v>11</v>
      </c>
      <c r="F11" s="1">
        <v>18</v>
      </c>
      <c r="G11" s="32">
        <v>48</v>
      </c>
    </row>
    <row r="12" spans="1:7">
      <c r="A12" s="35">
        <v>9</v>
      </c>
      <c r="B12" s="1" t="s">
        <v>25</v>
      </c>
      <c r="C12" s="1" t="s">
        <v>117</v>
      </c>
      <c r="D12" s="1" t="s">
        <v>116</v>
      </c>
      <c r="E12" s="1" t="s">
        <v>11</v>
      </c>
      <c r="F12" s="1">
        <v>25</v>
      </c>
      <c r="G12" s="32">
        <v>79</v>
      </c>
    </row>
    <row r="13" spans="1:7">
      <c r="A13" s="35">
        <v>10</v>
      </c>
      <c r="B13" s="1" t="s">
        <v>118</v>
      </c>
      <c r="C13" s="1" t="s">
        <v>115</v>
      </c>
      <c r="D13" s="1" t="s">
        <v>119</v>
      </c>
      <c r="E13" s="1" t="s">
        <v>101</v>
      </c>
      <c r="F13" s="1">
        <v>32</v>
      </c>
      <c r="G13" s="32">
        <v>1200</v>
      </c>
    </row>
    <row r="14" spans="1:7">
      <c r="A14" s="35">
        <v>11</v>
      </c>
      <c r="B14" s="1" t="s">
        <v>120</v>
      </c>
      <c r="C14" s="1" t="s">
        <v>121</v>
      </c>
      <c r="D14" s="1" t="s">
        <v>119</v>
      </c>
      <c r="E14" s="1" t="s">
        <v>11</v>
      </c>
      <c r="F14" s="1">
        <v>35</v>
      </c>
      <c r="G14" s="32"/>
    </row>
    <row r="15" spans="1:7">
      <c r="A15" s="35">
        <v>12</v>
      </c>
      <c r="B15" s="1" t="s">
        <v>122</v>
      </c>
      <c r="C15" s="1" t="s">
        <v>123</v>
      </c>
      <c r="D15" s="1" t="s">
        <v>124</v>
      </c>
      <c r="E15" s="1" t="s">
        <v>101</v>
      </c>
      <c r="F15" s="1">
        <v>15</v>
      </c>
      <c r="G15" s="32">
        <v>120</v>
      </c>
    </row>
    <row r="16" spans="1:7">
      <c r="A16" s="35">
        <v>13</v>
      </c>
      <c r="B16" s="1" t="s">
        <v>125</v>
      </c>
      <c r="C16" s="1" t="s">
        <v>121</v>
      </c>
      <c r="D16" s="1" t="s">
        <v>126</v>
      </c>
      <c r="E16" s="1" t="s">
        <v>11</v>
      </c>
      <c r="F16" s="1">
        <v>26</v>
      </c>
      <c r="G16" s="32"/>
    </row>
    <row r="17" spans="1:7">
      <c r="A17" s="35">
        <v>14</v>
      </c>
      <c r="B17" s="1" t="s">
        <v>127</v>
      </c>
      <c r="C17" s="1" t="s">
        <v>128</v>
      </c>
      <c r="D17" s="1" t="s">
        <v>129</v>
      </c>
      <c r="E17" s="1" t="s">
        <v>101</v>
      </c>
      <c r="F17" s="1">
        <v>34</v>
      </c>
      <c r="G17" s="32">
        <v>45</v>
      </c>
    </row>
    <row r="18" spans="1:7">
      <c r="A18" s="35">
        <v>15</v>
      </c>
      <c r="B18" s="1" t="s">
        <v>18</v>
      </c>
      <c r="C18" s="1" t="s">
        <v>130</v>
      </c>
      <c r="D18" s="1" t="s">
        <v>129</v>
      </c>
      <c r="E18" s="1" t="s">
        <v>11</v>
      </c>
      <c r="F18" s="1">
        <v>18</v>
      </c>
      <c r="G18" s="32">
        <v>88</v>
      </c>
    </row>
    <row r="19" spans="1:7">
      <c r="A19" s="35">
        <v>16</v>
      </c>
      <c r="B19" s="1" t="s">
        <v>118</v>
      </c>
      <c r="C19" s="1" t="s">
        <v>114</v>
      </c>
      <c r="D19" s="1" t="s">
        <v>131</v>
      </c>
      <c r="E19" s="1" t="s">
        <v>101</v>
      </c>
      <c r="F19" s="1">
        <v>42</v>
      </c>
      <c r="G19" s="32">
        <v>920</v>
      </c>
    </row>
    <row r="20" spans="1:7">
      <c r="A20" s="35">
        <v>17</v>
      </c>
      <c r="B20" s="1" t="s">
        <v>132</v>
      </c>
      <c r="C20" s="1" t="s">
        <v>110</v>
      </c>
      <c r="D20" s="1" t="s">
        <v>131</v>
      </c>
      <c r="E20" s="1" t="s">
        <v>101</v>
      </c>
      <c r="F20" s="1">
        <v>15</v>
      </c>
      <c r="G20" s="32">
        <v>120</v>
      </c>
    </row>
    <row r="21" spans="1:7">
      <c r="A21" s="35">
        <v>18</v>
      </c>
      <c r="B21" s="1" t="s">
        <v>9</v>
      </c>
      <c r="C21" s="1" t="s">
        <v>17</v>
      </c>
      <c r="D21" s="1" t="s">
        <v>133</v>
      </c>
      <c r="E21" s="1" t="s">
        <v>11</v>
      </c>
      <c r="F21" s="1">
        <v>24</v>
      </c>
      <c r="G21" s="32"/>
    </row>
    <row r="22" spans="1:7">
      <c r="A22" s="35">
        <v>19</v>
      </c>
      <c r="B22" s="1" t="s">
        <v>134</v>
      </c>
      <c r="C22" s="1" t="s">
        <v>72</v>
      </c>
      <c r="D22" s="1" t="s">
        <v>133</v>
      </c>
      <c r="E22" s="1" t="s">
        <v>11</v>
      </c>
      <c r="F22" s="1">
        <v>36</v>
      </c>
      <c r="G22" s="32">
        <v>85</v>
      </c>
    </row>
    <row r="23" spans="1:7">
      <c r="A23" s="35">
        <v>20</v>
      </c>
      <c r="B23" s="1" t="s">
        <v>17</v>
      </c>
      <c r="C23" s="1" t="s">
        <v>112</v>
      </c>
      <c r="D23" s="1" t="s">
        <v>135</v>
      </c>
      <c r="E23" s="1" t="s">
        <v>101</v>
      </c>
      <c r="F23" s="1">
        <v>45</v>
      </c>
      <c r="G23" s="32"/>
    </row>
    <row r="24" spans="1:7">
      <c r="A24" s="35">
        <v>21</v>
      </c>
      <c r="B24" s="1" t="s">
        <v>136</v>
      </c>
      <c r="C24" s="1" t="s">
        <v>137</v>
      </c>
      <c r="D24" s="1" t="s">
        <v>138</v>
      </c>
      <c r="E24" s="1" t="s">
        <v>11</v>
      </c>
      <c r="F24" s="1">
        <v>87</v>
      </c>
      <c r="G24" s="32">
        <v>35</v>
      </c>
    </row>
    <row r="25" spans="1:7" ht="15" thickBot="1">
      <c r="A25" s="38">
        <v>22</v>
      </c>
      <c r="B25" s="21" t="s">
        <v>16</v>
      </c>
      <c r="C25" s="21" t="s">
        <v>24</v>
      </c>
      <c r="D25" s="21" t="s">
        <v>138</v>
      </c>
      <c r="E25" s="21" t="s">
        <v>101</v>
      </c>
      <c r="F25" s="21">
        <v>19</v>
      </c>
      <c r="G25" s="33">
        <v>21</v>
      </c>
    </row>
  </sheetData>
  <mergeCells count="2">
    <mergeCell ref="A1:F1"/>
    <mergeCell ref="A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CBA0-BCA1-46DB-AB39-260369FED91B}">
  <dimension ref="A1:G25"/>
  <sheetViews>
    <sheetView workbookViewId="0">
      <selection activeCell="D17" sqref="D17"/>
    </sheetView>
  </sheetViews>
  <sheetFormatPr defaultRowHeight="14.4"/>
  <cols>
    <col min="1" max="1" width="14" bestFit="1" customWidth="1"/>
    <col min="2" max="2" width="10.88671875" bestFit="1" customWidth="1"/>
    <col min="3" max="3" width="14.5546875" bestFit="1" customWidth="1"/>
    <col min="4" max="4" width="16.109375" customWidth="1"/>
    <col min="5" max="5" width="7.21875" bestFit="1" customWidth="1"/>
    <col min="6" max="6" width="16.33203125" customWidth="1"/>
    <col min="7" max="7" width="20.33203125" customWidth="1"/>
  </cols>
  <sheetData>
    <row r="1" spans="1:7">
      <c r="A1" s="170" t="s">
        <v>208</v>
      </c>
      <c r="B1" s="170"/>
    </row>
    <row r="2" spans="1:7" ht="21">
      <c r="A2" s="182" t="s">
        <v>209</v>
      </c>
      <c r="B2" s="182"/>
      <c r="C2" s="182"/>
      <c r="D2" s="182"/>
      <c r="E2" s="182"/>
      <c r="F2" s="182"/>
      <c r="G2" s="182"/>
    </row>
    <row r="3" spans="1:7">
      <c r="A3" s="44" t="s">
        <v>210</v>
      </c>
      <c r="B3" s="44" t="s">
        <v>211</v>
      </c>
      <c r="C3" s="44" t="s">
        <v>212</v>
      </c>
      <c r="D3" s="45" t="s">
        <v>213</v>
      </c>
      <c r="E3" s="45" t="s">
        <v>214</v>
      </c>
      <c r="F3" s="45" t="s">
        <v>215</v>
      </c>
      <c r="G3" s="45" t="s">
        <v>216</v>
      </c>
    </row>
    <row r="4" spans="1:7">
      <c r="A4" s="12" t="s">
        <v>188</v>
      </c>
      <c r="B4" s="46">
        <v>37317</v>
      </c>
      <c r="C4" s="47">
        <v>44420</v>
      </c>
      <c r="D4" s="12"/>
      <c r="E4" s="12"/>
      <c r="F4" s="12"/>
      <c r="G4" s="12"/>
    </row>
    <row r="5" spans="1:7">
      <c r="A5" s="46" t="s">
        <v>217</v>
      </c>
      <c r="B5" s="46">
        <v>37682</v>
      </c>
      <c r="C5" s="47">
        <v>44420</v>
      </c>
      <c r="D5" s="12"/>
      <c r="E5" s="12"/>
      <c r="F5" s="12"/>
      <c r="G5" s="12"/>
    </row>
    <row r="6" spans="1:7">
      <c r="A6" s="46" t="s">
        <v>199</v>
      </c>
      <c r="B6" s="46">
        <v>38048</v>
      </c>
      <c r="C6" s="47">
        <v>44420</v>
      </c>
      <c r="D6" s="12"/>
      <c r="E6" s="12"/>
      <c r="F6" s="12"/>
      <c r="G6" s="12"/>
    </row>
    <row r="7" spans="1:7">
      <c r="A7" s="46" t="s">
        <v>218</v>
      </c>
      <c r="B7" s="46">
        <v>38413</v>
      </c>
      <c r="C7" s="47">
        <v>44420</v>
      </c>
      <c r="D7" s="12"/>
      <c r="E7" s="12"/>
      <c r="F7" s="12"/>
      <c r="G7" s="12"/>
    </row>
    <row r="8" spans="1:7">
      <c r="A8" s="46" t="s">
        <v>196</v>
      </c>
      <c r="B8" s="46">
        <v>38778</v>
      </c>
      <c r="C8" s="47">
        <v>44420</v>
      </c>
      <c r="D8" s="12"/>
      <c r="E8" s="12"/>
      <c r="F8" s="12"/>
      <c r="G8" s="12"/>
    </row>
    <row r="9" spans="1:7">
      <c r="A9" s="46" t="s">
        <v>168</v>
      </c>
      <c r="B9" s="46">
        <v>39143</v>
      </c>
      <c r="C9" s="47">
        <v>44420</v>
      </c>
      <c r="D9" s="12"/>
      <c r="E9" s="12"/>
      <c r="F9" s="12"/>
      <c r="G9" s="12"/>
    </row>
    <row r="10" spans="1:7">
      <c r="A10" s="12" t="s">
        <v>219</v>
      </c>
      <c r="B10" s="46">
        <v>39509</v>
      </c>
      <c r="C10" s="47">
        <v>44420</v>
      </c>
      <c r="D10" s="12"/>
      <c r="E10" s="12"/>
      <c r="F10" s="12"/>
      <c r="G10" s="12"/>
    </row>
    <row r="11" spans="1:7">
      <c r="A11" s="12" t="s">
        <v>220</v>
      </c>
      <c r="B11" s="46">
        <v>39874</v>
      </c>
      <c r="C11" s="47">
        <v>44420</v>
      </c>
      <c r="D11" s="12"/>
      <c r="E11" s="12"/>
      <c r="F11" s="12"/>
      <c r="G11" s="12"/>
    </row>
    <row r="12" spans="1:7">
      <c r="A12" s="12" t="s">
        <v>155</v>
      </c>
      <c r="B12" s="46">
        <v>40239</v>
      </c>
      <c r="C12" s="47">
        <v>44420</v>
      </c>
      <c r="D12" s="12"/>
      <c r="E12" s="12"/>
      <c r="F12" s="12"/>
      <c r="G12" s="12"/>
    </row>
    <row r="13" spans="1:7">
      <c r="A13" s="12" t="s">
        <v>194</v>
      </c>
      <c r="B13" s="46">
        <v>40604</v>
      </c>
      <c r="C13" s="47">
        <v>44420</v>
      </c>
      <c r="D13" s="12"/>
      <c r="E13" s="12"/>
      <c r="F13" s="12"/>
      <c r="G13" s="12"/>
    </row>
    <row r="14" spans="1:7">
      <c r="A14" s="12" t="s">
        <v>174</v>
      </c>
      <c r="B14" s="46">
        <v>40970</v>
      </c>
      <c r="C14" s="47">
        <v>44420</v>
      </c>
      <c r="D14" s="12"/>
      <c r="E14" s="12"/>
      <c r="F14" s="12"/>
      <c r="G14" s="12"/>
    </row>
    <row r="15" spans="1:7">
      <c r="B15" s="48"/>
    </row>
    <row r="16" spans="1:7">
      <c r="B16" s="48"/>
    </row>
    <row r="17" spans="2:2">
      <c r="B17" s="48"/>
    </row>
    <row r="18" spans="2:2">
      <c r="B18" s="48"/>
    </row>
    <row r="19" spans="2:2">
      <c r="B19" s="48"/>
    </row>
    <row r="20" spans="2:2">
      <c r="B20" s="48"/>
    </row>
    <row r="21" spans="2:2">
      <c r="B21" s="48"/>
    </row>
    <row r="22" spans="2:2">
      <c r="B22" s="48"/>
    </row>
    <row r="23" spans="2:2">
      <c r="B23" s="48"/>
    </row>
    <row r="24" spans="2:2">
      <c r="B24" s="48"/>
    </row>
    <row r="25" spans="2:2">
      <c r="B25" s="48"/>
    </row>
  </sheetData>
  <mergeCells count="2">
    <mergeCell ref="A1:B1"/>
    <mergeCell ref="A2:G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A121-5D41-40F9-80A9-0326A149E076}">
  <dimension ref="A1:D7"/>
  <sheetViews>
    <sheetView workbookViewId="0">
      <selection activeCell="D27" sqref="D27"/>
    </sheetView>
  </sheetViews>
  <sheetFormatPr defaultRowHeight="14.4"/>
  <cols>
    <col min="2" max="2" width="23" bestFit="1" customWidth="1"/>
    <col min="3" max="3" width="19.77734375" bestFit="1" customWidth="1"/>
    <col min="4" max="4" width="20.5546875" bestFit="1" customWidth="1"/>
  </cols>
  <sheetData>
    <row r="1" spans="1:4">
      <c r="A1" s="170" t="s">
        <v>221</v>
      </c>
      <c r="B1" s="183"/>
      <c r="C1" s="183"/>
      <c r="D1" s="183"/>
    </row>
    <row r="2" spans="1:4" ht="15" thickBot="1"/>
    <row r="3" spans="1:4" ht="15.6">
      <c r="B3" s="49" t="s">
        <v>222</v>
      </c>
      <c r="C3" s="50" t="s">
        <v>223</v>
      </c>
      <c r="D3" s="51" t="s">
        <v>224</v>
      </c>
    </row>
    <row r="4" spans="1:4">
      <c r="B4" s="19" t="s">
        <v>225</v>
      </c>
      <c r="C4" s="1"/>
      <c r="D4" s="31"/>
    </row>
    <row r="5" spans="1:4">
      <c r="B5" s="19" t="s">
        <v>226</v>
      </c>
      <c r="C5" s="1"/>
      <c r="D5" s="31"/>
    </row>
    <row r="6" spans="1:4">
      <c r="B6" s="19" t="s">
        <v>227</v>
      </c>
      <c r="C6" s="1"/>
      <c r="D6" s="31"/>
    </row>
    <row r="7" spans="1:4" ht="15" thickBot="1">
      <c r="B7" s="52" t="s">
        <v>228</v>
      </c>
      <c r="C7" s="21"/>
      <c r="D7" s="53"/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FE76-5FC1-41A6-8750-031E0BEDB695}">
  <dimension ref="A1:D7"/>
  <sheetViews>
    <sheetView workbookViewId="0">
      <selection activeCell="C7" sqref="C7"/>
    </sheetView>
  </sheetViews>
  <sheetFormatPr defaultRowHeight="14.4"/>
  <cols>
    <col min="2" max="2" width="10.33203125" bestFit="1" customWidth="1"/>
    <col min="3" max="3" width="15.44140625" customWidth="1"/>
  </cols>
  <sheetData>
    <row r="1" spans="1:4">
      <c r="A1" s="184" t="s">
        <v>229</v>
      </c>
      <c r="B1" s="184"/>
      <c r="C1" s="184"/>
      <c r="D1" s="184"/>
    </row>
    <row r="3" spans="1:4" ht="15" thickBot="1"/>
    <row r="4" spans="1:4" ht="28.8">
      <c r="B4" s="54" t="s">
        <v>230</v>
      </c>
      <c r="C4" s="55" t="s">
        <v>231</v>
      </c>
      <c r="D4" s="56" t="s">
        <v>45</v>
      </c>
    </row>
    <row r="5" spans="1:4">
      <c r="B5" s="19" t="s">
        <v>232</v>
      </c>
      <c r="C5" s="1"/>
      <c r="D5" s="31"/>
    </row>
    <row r="6" spans="1:4">
      <c r="B6" s="19" t="s">
        <v>233</v>
      </c>
      <c r="C6" s="1"/>
      <c r="D6" s="31"/>
    </row>
    <row r="7" spans="1:4" ht="15" thickBot="1">
      <c r="B7" s="20" t="s">
        <v>227</v>
      </c>
      <c r="C7" s="21"/>
      <c r="D7" s="53"/>
    </row>
  </sheetData>
  <mergeCells count="1">
    <mergeCell ref="A1:D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E69C-7F74-47DD-A8F5-9EFB9C79DAED}">
  <dimension ref="A1:I83"/>
  <sheetViews>
    <sheetView workbookViewId="0">
      <selection activeCell="C8" sqref="C8"/>
    </sheetView>
  </sheetViews>
  <sheetFormatPr defaultRowHeight="14.4"/>
  <cols>
    <col min="1" max="1" width="7.44140625" style="4" bestFit="1" customWidth="1"/>
    <col min="2" max="2" width="25.6640625" bestFit="1" customWidth="1"/>
    <col min="3" max="3" width="41" bestFit="1" customWidth="1"/>
    <col min="4" max="4" width="8.44140625" bestFit="1" customWidth="1"/>
    <col min="5" max="5" width="39.5546875" customWidth="1"/>
    <col min="6" max="6" width="14.33203125" bestFit="1" customWidth="1"/>
    <col min="7" max="7" width="17.77734375" bestFit="1" customWidth="1"/>
    <col min="8" max="9" width="14.33203125" bestFit="1" customWidth="1"/>
    <col min="257" max="257" width="7.44140625" bestFit="1" customWidth="1"/>
    <col min="258" max="258" width="25.6640625" bestFit="1" customWidth="1"/>
    <col min="259" max="259" width="41" bestFit="1" customWidth="1"/>
    <col min="260" max="260" width="8.44140625" bestFit="1" customWidth="1"/>
    <col min="261" max="261" width="39.5546875" customWidth="1"/>
    <col min="262" max="262" width="14.33203125" bestFit="1" customWidth="1"/>
    <col min="263" max="263" width="17.77734375" bestFit="1" customWidth="1"/>
    <col min="264" max="265" width="14.33203125" bestFit="1" customWidth="1"/>
    <col min="513" max="513" width="7.44140625" bestFit="1" customWidth="1"/>
    <col min="514" max="514" width="25.6640625" bestFit="1" customWidth="1"/>
    <col min="515" max="515" width="41" bestFit="1" customWidth="1"/>
    <col min="516" max="516" width="8.44140625" bestFit="1" customWidth="1"/>
    <col min="517" max="517" width="39.5546875" customWidth="1"/>
    <col min="518" max="518" width="14.33203125" bestFit="1" customWidth="1"/>
    <col min="519" max="519" width="17.77734375" bestFit="1" customWidth="1"/>
    <col min="520" max="521" width="14.33203125" bestFit="1" customWidth="1"/>
    <col min="769" max="769" width="7.44140625" bestFit="1" customWidth="1"/>
    <col min="770" max="770" width="25.6640625" bestFit="1" customWidth="1"/>
    <col min="771" max="771" width="41" bestFit="1" customWidth="1"/>
    <col min="772" max="772" width="8.44140625" bestFit="1" customWidth="1"/>
    <col min="773" max="773" width="39.5546875" customWidth="1"/>
    <col min="774" max="774" width="14.33203125" bestFit="1" customWidth="1"/>
    <col min="775" max="775" width="17.77734375" bestFit="1" customWidth="1"/>
    <col min="776" max="777" width="14.33203125" bestFit="1" customWidth="1"/>
    <col min="1025" max="1025" width="7.44140625" bestFit="1" customWidth="1"/>
    <col min="1026" max="1026" width="25.6640625" bestFit="1" customWidth="1"/>
    <col min="1027" max="1027" width="41" bestFit="1" customWidth="1"/>
    <col min="1028" max="1028" width="8.44140625" bestFit="1" customWidth="1"/>
    <col min="1029" max="1029" width="39.5546875" customWidth="1"/>
    <col min="1030" max="1030" width="14.33203125" bestFit="1" customWidth="1"/>
    <col min="1031" max="1031" width="17.77734375" bestFit="1" customWidth="1"/>
    <col min="1032" max="1033" width="14.33203125" bestFit="1" customWidth="1"/>
    <col min="1281" max="1281" width="7.44140625" bestFit="1" customWidth="1"/>
    <col min="1282" max="1282" width="25.6640625" bestFit="1" customWidth="1"/>
    <col min="1283" max="1283" width="41" bestFit="1" customWidth="1"/>
    <col min="1284" max="1284" width="8.44140625" bestFit="1" customWidth="1"/>
    <col min="1285" max="1285" width="39.5546875" customWidth="1"/>
    <col min="1286" max="1286" width="14.33203125" bestFit="1" customWidth="1"/>
    <col min="1287" max="1287" width="17.77734375" bestFit="1" customWidth="1"/>
    <col min="1288" max="1289" width="14.33203125" bestFit="1" customWidth="1"/>
    <col min="1537" max="1537" width="7.44140625" bestFit="1" customWidth="1"/>
    <col min="1538" max="1538" width="25.6640625" bestFit="1" customWidth="1"/>
    <col min="1539" max="1539" width="41" bestFit="1" customWidth="1"/>
    <col min="1540" max="1540" width="8.44140625" bestFit="1" customWidth="1"/>
    <col min="1541" max="1541" width="39.5546875" customWidth="1"/>
    <col min="1542" max="1542" width="14.33203125" bestFit="1" customWidth="1"/>
    <col min="1543" max="1543" width="17.77734375" bestFit="1" customWidth="1"/>
    <col min="1544" max="1545" width="14.33203125" bestFit="1" customWidth="1"/>
    <col min="1793" max="1793" width="7.44140625" bestFit="1" customWidth="1"/>
    <col min="1794" max="1794" width="25.6640625" bestFit="1" customWidth="1"/>
    <col min="1795" max="1795" width="41" bestFit="1" customWidth="1"/>
    <col min="1796" max="1796" width="8.44140625" bestFit="1" customWidth="1"/>
    <col min="1797" max="1797" width="39.5546875" customWidth="1"/>
    <col min="1798" max="1798" width="14.33203125" bestFit="1" customWidth="1"/>
    <col min="1799" max="1799" width="17.77734375" bestFit="1" customWidth="1"/>
    <col min="1800" max="1801" width="14.33203125" bestFit="1" customWidth="1"/>
    <col min="2049" max="2049" width="7.44140625" bestFit="1" customWidth="1"/>
    <col min="2050" max="2050" width="25.6640625" bestFit="1" customWidth="1"/>
    <col min="2051" max="2051" width="41" bestFit="1" customWidth="1"/>
    <col min="2052" max="2052" width="8.44140625" bestFit="1" customWidth="1"/>
    <col min="2053" max="2053" width="39.5546875" customWidth="1"/>
    <col min="2054" max="2054" width="14.33203125" bestFit="1" customWidth="1"/>
    <col min="2055" max="2055" width="17.77734375" bestFit="1" customWidth="1"/>
    <col min="2056" max="2057" width="14.33203125" bestFit="1" customWidth="1"/>
    <col min="2305" max="2305" width="7.44140625" bestFit="1" customWidth="1"/>
    <col min="2306" max="2306" width="25.6640625" bestFit="1" customWidth="1"/>
    <col min="2307" max="2307" width="41" bestFit="1" customWidth="1"/>
    <col min="2308" max="2308" width="8.44140625" bestFit="1" customWidth="1"/>
    <col min="2309" max="2309" width="39.5546875" customWidth="1"/>
    <col min="2310" max="2310" width="14.33203125" bestFit="1" customWidth="1"/>
    <col min="2311" max="2311" width="17.77734375" bestFit="1" customWidth="1"/>
    <col min="2312" max="2313" width="14.33203125" bestFit="1" customWidth="1"/>
    <col min="2561" max="2561" width="7.44140625" bestFit="1" customWidth="1"/>
    <col min="2562" max="2562" width="25.6640625" bestFit="1" customWidth="1"/>
    <col min="2563" max="2563" width="41" bestFit="1" customWidth="1"/>
    <col min="2564" max="2564" width="8.44140625" bestFit="1" customWidth="1"/>
    <col min="2565" max="2565" width="39.5546875" customWidth="1"/>
    <col min="2566" max="2566" width="14.33203125" bestFit="1" customWidth="1"/>
    <col min="2567" max="2567" width="17.77734375" bestFit="1" customWidth="1"/>
    <col min="2568" max="2569" width="14.33203125" bestFit="1" customWidth="1"/>
    <col min="2817" max="2817" width="7.44140625" bestFit="1" customWidth="1"/>
    <col min="2818" max="2818" width="25.6640625" bestFit="1" customWidth="1"/>
    <col min="2819" max="2819" width="41" bestFit="1" customWidth="1"/>
    <col min="2820" max="2820" width="8.44140625" bestFit="1" customWidth="1"/>
    <col min="2821" max="2821" width="39.5546875" customWidth="1"/>
    <col min="2822" max="2822" width="14.33203125" bestFit="1" customWidth="1"/>
    <col min="2823" max="2823" width="17.77734375" bestFit="1" customWidth="1"/>
    <col min="2824" max="2825" width="14.33203125" bestFit="1" customWidth="1"/>
    <col min="3073" max="3073" width="7.44140625" bestFit="1" customWidth="1"/>
    <col min="3074" max="3074" width="25.6640625" bestFit="1" customWidth="1"/>
    <col min="3075" max="3075" width="41" bestFit="1" customWidth="1"/>
    <col min="3076" max="3076" width="8.44140625" bestFit="1" customWidth="1"/>
    <col min="3077" max="3077" width="39.5546875" customWidth="1"/>
    <col min="3078" max="3078" width="14.33203125" bestFit="1" customWidth="1"/>
    <col min="3079" max="3079" width="17.77734375" bestFit="1" customWidth="1"/>
    <col min="3080" max="3081" width="14.33203125" bestFit="1" customWidth="1"/>
    <col min="3329" max="3329" width="7.44140625" bestFit="1" customWidth="1"/>
    <col min="3330" max="3330" width="25.6640625" bestFit="1" customWidth="1"/>
    <col min="3331" max="3331" width="41" bestFit="1" customWidth="1"/>
    <col min="3332" max="3332" width="8.44140625" bestFit="1" customWidth="1"/>
    <col min="3333" max="3333" width="39.5546875" customWidth="1"/>
    <col min="3334" max="3334" width="14.33203125" bestFit="1" customWidth="1"/>
    <col min="3335" max="3335" width="17.77734375" bestFit="1" customWidth="1"/>
    <col min="3336" max="3337" width="14.33203125" bestFit="1" customWidth="1"/>
    <col min="3585" max="3585" width="7.44140625" bestFit="1" customWidth="1"/>
    <col min="3586" max="3586" width="25.6640625" bestFit="1" customWidth="1"/>
    <col min="3587" max="3587" width="41" bestFit="1" customWidth="1"/>
    <col min="3588" max="3588" width="8.44140625" bestFit="1" customWidth="1"/>
    <col min="3589" max="3589" width="39.5546875" customWidth="1"/>
    <col min="3590" max="3590" width="14.33203125" bestFit="1" customWidth="1"/>
    <col min="3591" max="3591" width="17.77734375" bestFit="1" customWidth="1"/>
    <col min="3592" max="3593" width="14.33203125" bestFit="1" customWidth="1"/>
    <col min="3841" max="3841" width="7.44140625" bestFit="1" customWidth="1"/>
    <col min="3842" max="3842" width="25.6640625" bestFit="1" customWidth="1"/>
    <col min="3843" max="3843" width="41" bestFit="1" customWidth="1"/>
    <col min="3844" max="3844" width="8.44140625" bestFit="1" customWidth="1"/>
    <col min="3845" max="3845" width="39.5546875" customWidth="1"/>
    <col min="3846" max="3846" width="14.33203125" bestFit="1" customWidth="1"/>
    <col min="3847" max="3847" width="17.77734375" bestFit="1" customWidth="1"/>
    <col min="3848" max="3849" width="14.33203125" bestFit="1" customWidth="1"/>
    <col min="4097" max="4097" width="7.44140625" bestFit="1" customWidth="1"/>
    <col min="4098" max="4098" width="25.6640625" bestFit="1" customWidth="1"/>
    <col min="4099" max="4099" width="41" bestFit="1" customWidth="1"/>
    <col min="4100" max="4100" width="8.44140625" bestFit="1" customWidth="1"/>
    <col min="4101" max="4101" width="39.5546875" customWidth="1"/>
    <col min="4102" max="4102" width="14.33203125" bestFit="1" customWidth="1"/>
    <col min="4103" max="4103" width="17.77734375" bestFit="1" customWidth="1"/>
    <col min="4104" max="4105" width="14.33203125" bestFit="1" customWidth="1"/>
    <col min="4353" max="4353" width="7.44140625" bestFit="1" customWidth="1"/>
    <col min="4354" max="4354" width="25.6640625" bestFit="1" customWidth="1"/>
    <col min="4355" max="4355" width="41" bestFit="1" customWidth="1"/>
    <col min="4356" max="4356" width="8.44140625" bestFit="1" customWidth="1"/>
    <col min="4357" max="4357" width="39.5546875" customWidth="1"/>
    <col min="4358" max="4358" width="14.33203125" bestFit="1" customWidth="1"/>
    <col min="4359" max="4359" width="17.77734375" bestFit="1" customWidth="1"/>
    <col min="4360" max="4361" width="14.33203125" bestFit="1" customWidth="1"/>
    <col min="4609" max="4609" width="7.44140625" bestFit="1" customWidth="1"/>
    <col min="4610" max="4610" width="25.6640625" bestFit="1" customWidth="1"/>
    <col min="4611" max="4611" width="41" bestFit="1" customWidth="1"/>
    <col min="4612" max="4612" width="8.44140625" bestFit="1" customWidth="1"/>
    <col min="4613" max="4613" width="39.5546875" customWidth="1"/>
    <col min="4614" max="4614" width="14.33203125" bestFit="1" customWidth="1"/>
    <col min="4615" max="4615" width="17.77734375" bestFit="1" customWidth="1"/>
    <col min="4616" max="4617" width="14.33203125" bestFit="1" customWidth="1"/>
    <col min="4865" max="4865" width="7.44140625" bestFit="1" customWidth="1"/>
    <col min="4866" max="4866" width="25.6640625" bestFit="1" customWidth="1"/>
    <col min="4867" max="4867" width="41" bestFit="1" customWidth="1"/>
    <col min="4868" max="4868" width="8.44140625" bestFit="1" customWidth="1"/>
    <col min="4869" max="4869" width="39.5546875" customWidth="1"/>
    <col min="4870" max="4870" width="14.33203125" bestFit="1" customWidth="1"/>
    <col min="4871" max="4871" width="17.77734375" bestFit="1" customWidth="1"/>
    <col min="4872" max="4873" width="14.33203125" bestFit="1" customWidth="1"/>
    <col min="5121" max="5121" width="7.44140625" bestFit="1" customWidth="1"/>
    <col min="5122" max="5122" width="25.6640625" bestFit="1" customWidth="1"/>
    <col min="5123" max="5123" width="41" bestFit="1" customWidth="1"/>
    <col min="5124" max="5124" width="8.44140625" bestFit="1" customWidth="1"/>
    <col min="5125" max="5125" width="39.5546875" customWidth="1"/>
    <col min="5126" max="5126" width="14.33203125" bestFit="1" customWidth="1"/>
    <col min="5127" max="5127" width="17.77734375" bestFit="1" customWidth="1"/>
    <col min="5128" max="5129" width="14.33203125" bestFit="1" customWidth="1"/>
    <col min="5377" max="5377" width="7.44140625" bestFit="1" customWidth="1"/>
    <col min="5378" max="5378" width="25.6640625" bestFit="1" customWidth="1"/>
    <col min="5379" max="5379" width="41" bestFit="1" customWidth="1"/>
    <col min="5380" max="5380" width="8.44140625" bestFit="1" customWidth="1"/>
    <col min="5381" max="5381" width="39.5546875" customWidth="1"/>
    <col min="5382" max="5382" width="14.33203125" bestFit="1" customWidth="1"/>
    <col min="5383" max="5383" width="17.77734375" bestFit="1" customWidth="1"/>
    <col min="5384" max="5385" width="14.33203125" bestFit="1" customWidth="1"/>
    <col min="5633" max="5633" width="7.44140625" bestFit="1" customWidth="1"/>
    <col min="5634" max="5634" width="25.6640625" bestFit="1" customWidth="1"/>
    <col min="5635" max="5635" width="41" bestFit="1" customWidth="1"/>
    <col min="5636" max="5636" width="8.44140625" bestFit="1" customWidth="1"/>
    <col min="5637" max="5637" width="39.5546875" customWidth="1"/>
    <col min="5638" max="5638" width="14.33203125" bestFit="1" customWidth="1"/>
    <col min="5639" max="5639" width="17.77734375" bestFit="1" customWidth="1"/>
    <col min="5640" max="5641" width="14.33203125" bestFit="1" customWidth="1"/>
    <col min="5889" max="5889" width="7.44140625" bestFit="1" customWidth="1"/>
    <col min="5890" max="5890" width="25.6640625" bestFit="1" customWidth="1"/>
    <col min="5891" max="5891" width="41" bestFit="1" customWidth="1"/>
    <col min="5892" max="5892" width="8.44140625" bestFit="1" customWidth="1"/>
    <col min="5893" max="5893" width="39.5546875" customWidth="1"/>
    <col min="5894" max="5894" width="14.33203125" bestFit="1" customWidth="1"/>
    <col min="5895" max="5895" width="17.77734375" bestFit="1" customWidth="1"/>
    <col min="5896" max="5897" width="14.33203125" bestFit="1" customWidth="1"/>
    <col min="6145" max="6145" width="7.44140625" bestFit="1" customWidth="1"/>
    <col min="6146" max="6146" width="25.6640625" bestFit="1" customWidth="1"/>
    <col min="6147" max="6147" width="41" bestFit="1" customWidth="1"/>
    <col min="6148" max="6148" width="8.44140625" bestFit="1" customWidth="1"/>
    <col min="6149" max="6149" width="39.5546875" customWidth="1"/>
    <col min="6150" max="6150" width="14.33203125" bestFit="1" customWidth="1"/>
    <col min="6151" max="6151" width="17.77734375" bestFit="1" customWidth="1"/>
    <col min="6152" max="6153" width="14.33203125" bestFit="1" customWidth="1"/>
    <col min="6401" max="6401" width="7.44140625" bestFit="1" customWidth="1"/>
    <col min="6402" max="6402" width="25.6640625" bestFit="1" customWidth="1"/>
    <col min="6403" max="6403" width="41" bestFit="1" customWidth="1"/>
    <col min="6404" max="6404" width="8.44140625" bestFit="1" customWidth="1"/>
    <col min="6405" max="6405" width="39.5546875" customWidth="1"/>
    <col min="6406" max="6406" width="14.33203125" bestFit="1" customWidth="1"/>
    <col min="6407" max="6407" width="17.77734375" bestFit="1" customWidth="1"/>
    <col min="6408" max="6409" width="14.33203125" bestFit="1" customWidth="1"/>
    <col min="6657" max="6657" width="7.44140625" bestFit="1" customWidth="1"/>
    <col min="6658" max="6658" width="25.6640625" bestFit="1" customWidth="1"/>
    <col min="6659" max="6659" width="41" bestFit="1" customWidth="1"/>
    <col min="6660" max="6660" width="8.44140625" bestFit="1" customWidth="1"/>
    <col min="6661" max="6661" width="39.5546875" customWidth="1"/>
    <col min="6662" max="6662" width="14.33203125" bestFit="1" customWidth="1"/>
    <col min="6663" max="6663" width="17.77734375" bestFit="1" customWidth="1"/>
    <col min="6664" max="6665" width="14.33203125" bestFit="1" customWidth="1"/>
    <col min="6913" max="6913" width="7.44140625" bestFit="1" customWidth="1"/>
    <col min="6914" max="6914" width="25.6640625" bestFit="1" customWidth="1"/>
    <col min="6915" max="6915" width="41" bestFit="1" customWidth="1"/>
    <col min="6916" max="6916" width="8.44140625" bestFit="1" customWidth="1"/>
    <col min="6917" max="6917" width="39.5546875" customWidth="1"/>
    <col min="6918" max="6918" width="14.33203125" bestFit="1" customWidth="1"/>
    <col min="6919" max="6919" width="17.77734375" bestFit="1" customWidth="1"/>
    <col min="6920" max="6921" width="14.33203125" bestFit="1" customWidth="1"/>
    <col min="7169" max="7169" width="7.44140625" bestFit="1" customWidth="1"/>
    <col min="7170" max="7170" width="25.6640625" bestFit="1" customWidth="1"/>
    <col min="7171" max="7171" width="41" bestFit="1" customWidth="1"/>
    <col min="7172" max="7172" width="8.44140625" bestFit="1" customWidth="1"/>
    <col min="7173" max="7173" width="39.5546875" customWidth="1"/>
    <col min="7174" max="7174" width="14.33203125" bestFit="1" customWidth="1"/>
    <col min="7175" max="7175" width="17.77734375" bestFit="1" customWidth="1"/>
    <col min="7176" max="7177" width="14.33203125" bestFit="1" customWidth="1"/>
    <col min="7425" max="7425" width="7.44140625" bestFit="1" customWidth="1"/>
    <col min="7426" max="7426" width="25.6640625" bestFit="1" customWidth="1"/>
    <col min="7427" max="7427" width="41" bestFit="1" customWidth="1"/>
    <col min="7428" max="7428" width="8.44140625" bestFit="1" customWidth="1"/>
    <col min="7429" max="7429" width="39.5546875" customWidth="1"/>
    <col min="7430" max="7430" width="14.33203125" bestFit="1" customWidth="1"/>
    <col min="7431" max="7431" width="17.77734375" bestFit="1" customWidth="1"/>
    <col min="7432" max="7433" width="14.33203125" bestFit="1" customWidth="1"/>
    <col min="7681" max="7681" width="7.44140625" bestFit="1" customWidth="1"/>
    <col min="7682" max="7682" width="25.6640625" bestFit="1" customWidth="1"/>
    <col min="7683" max="7683" width="41" bestFit="1" customWidth="1"/>
    <col min="7684" max="7684" width="8.44140625" bestFit="1" customWidth="1"/>
    <col min="7685" max="7685" width="39.5546875" customWidth="1"/>
    <col min="7686" max="7686" width="14.33203125" bestFit="1" customWidth="1"/>
    <col min="7687" max="7687" width="17.77734375" bestFit="1" customWidth="1"/>
    <col min="7688" max="7689" width="14.33203125" bestFit="1" customWidth="1"/>
    <col min="7937" max="7937" width="7.44140625" bestFit="1" customWidth="1"/>
    <col min="7938" max="7938" width="25.6640625" bestFit="1" customWidth="1"/>
    <col min="7939" max="7939" width="41" bestFit="1" customWidth="1"/>
    <col min="7940" max="7940" width="8.44140625" bestFit="1" customWidth="1"/>
    <col min="7941" max="7941" width="39.5546875" customWidth="1"/>
    <col min="7942" max="7942" width="14.33203125" bestFit="1" customWidth="1"/>
    <col min="7943" max="7943" width="17.77734375" bestFit="1" customWidth="1"/>
    <col min="7944" max="7945" width="14.33203125" bestFit="1" customWidth="1"/>
    <col min="8193" max="8193" width="7.44140625" bestFit="1" customWidth="1"/>
    <col min="8194" max="8194" width="25.6640625" bestFit="1" customWidth="1"/>
    <col min="8195" max="8195" width="41" bestFit="1" customWidth="1"/>
    <col min="8196" max="8196" width="8.44140625" bestFit="1" customWidth="1"/>
    <col min="8197" max="8197" width="39.5546875" customWidth="1"/>
    <col min="8198" max="8198" width="14.33203125" bestFit="1" customWidth="1"/>
    <col min="8199" max="8199" width="17.77734375" bestFit="1" customWidth="1"/>
    <col min="8200" max="8201" width="14.33203125" bestFit="1" customWidth="1"/>
    <col min="8449" max="8449" width="7.44140625" bestFit="1" customWidth="1"/>
    <col min="8450" max="8450" width="25.6640625" bestFit="1" customWidth="1"/>
    <col min="8451" max="8451" width="41" bestFit="1" customWidth="1"/>
    <col min="8452" max="8452" width="8.44140625" bestFit="1" customWidth="1"/>
    <col min="8453" max="8453" width="39.5546875" customWidth="1"/>
    <col min="8454" max="8454" width="14.33203125" bestFit="1" customWidth="1"/>
    <col min="8455" max="8455" width="17.77734375" bestFit="1" customWidth="1"/>
    <col min="8456" max="8457" width="14.33203125" bestFit="1" customWidth="1"/>
    <col min="8705" max="8705" width="7.44140625" bestFit="1" customWidth="1"/>
    <col min="8706" max="8706" width="25.6640625" bestFit="1" customWidth="1"/>
    <col min="8707" max="8707" width="41" bestFit="1" customWidth="1"/>
    <col min="8708" max="8708" width="8.44140625" bestFit="1" customWidth="1"/>
    <col min="8709" max="8709" width="39.5546875" customWidth="1"/>
    <col min="8710" max="8710" width="14.33203125" bestFit="1" customWidth="1"/>
    <col min="8711" max="8711" width="17.77734375" bestFit="1" customWidth="1"/>
    <col min="8712" max="8713" width="14.33203125" bestFit="1" customWidth="1"/>
    <col min="8961" max="8961" width="7.44140625" bestFit="1" customWidth="1"/>
    <col min="8962" max="8962" width="25.6640625" bestFit="1" customWidth="1"/>
    <col min="8963" max="8963" width="41" bestFit="1" customWidth="1"/>
    <col min="8964" max="8964" width="8.44140625" bestFit="1" customWidth="1"/>
    <col min="8965" max="8965" width="39.5546875" customWidth="1"/>
    <col min="8966" max="8966" width="14.33203125" bestFit="1" customWidth="1"/>
    <col min="8967" max="8967" width="17.77734375" bestFit="1" customWidth="1"/>
    <col min="8968" max="8969" width="14.33203125" bestFit="1" customWidth="1"/>
    <col min="9217" max="9217" width="7.44140625" bestFit="1" customWidth="1"/>
    <col min="9218" max="9218" width="25.6640625" bestFit="1" customWidth="1"/>
    <col min="9219" max="9219" width="41" bestFit="1" customWidth="1"/>
    <col min="9220" max="9220" width="8.44140625" bestFit="1" customWidth="1"/>
    <col min="9221" max="9221" width="39.5546875" customWidth="1"/>
    <col min="9222" max="9222" width="14.33203125" bestFit="1" customWidth="1"/>
    <col min="9223" max="9223" width="17.77734375" bestFit="1" customWidth="1"/>
    <col min="9224" max="9225" width="14.33203125" bestFit="1" customWidth="1"/>
    <col min="9473" max="9473" width="7.44140625" bestFit="1" customWidth="1"/>
    <col min="9474" max="9474" width="25.6640625" bestFit="1" customWidth="1"/>
    <col min="9475" max="9475" width="41" bestFit="1" customWidth="1"/>
    <col min="9476" max="9476" width="8.44140625" bestFit="1" customWidth="1"/>
    <col min="9477" max="9477" width="39.5546875" customWidth="1"/>
    <col min="9478" max="9478" width="14.33203125" bestFit="1" customWidth="1"/>
    <col min="9479" max="9479" width="17.77734375" bestFit="1" customWidth="1"/>
    <col min="9480" max="9481" width="14.33203125" bestFit="1" customWidth="1"/>
    <col min="9729" max="9729" width="7.44140625" bestFit="1" customWidth="1"/>
    <col min="9730" max="9730" width="25.6640625" bestFit="1" customWidth="1"/>
    <col min="9731" max="9731" width="41" bestFit="1" customWidth="1"/>
    <col min="9732" max="9732" width="8.44140625" bestFit="1" customWidth="1"/>
    <col min="9733" max="9733" width="39.5546875" customWidth="1"/>
    <col min="9734" max="9734" width="14.33203125" bestFit="1" customWidth="1"/>
    <col min="9735" max="9735" width="17.77734375" bestFit="1" customWidth="1"/>
    <col min="9736" max="9737" width="14.33203125" bestFit="1" customWidth="1"/>
    <col min="9985" max="9985" width="7.44140625" bestFit="1" customWidth="1"/>
    <col min="9986" max="9986" width="25.6640625" bestFit="1" customWidth="1"/>
    <col min="9987" max="9987" width="41" bestFit="1" customWidth="1"/>
    <col min="9988" max="9988" width="8.44140625" bestFit="1" customWidth="1"/>
    <col min="9989" max="9989" width="39.5546875" customWidth="1"/>
    <col min="9990" max="9990" width="14.33203125" bestFit="1" customWidth="1"/>
    <col min="9991" max="9991" width="17.77734375" bestFit="1" customWidth="1"/>
    <col min="9992" max="9993" width="14.33203125" bestFit="1" customWidth="1"/>
    <col min="10241" max="10241" width="7.44140625" bestFit="1" customWidth="1"/>
    <col min="10242" max="10242" width="25.6640625" bestFit="1" customWidth="1"/>
    <col min="10243" max="10243" width="41" bestFit="1" customWidth="1"/>
    <col min="10244" max="10244" width="8.44140625" bestFit="1" customWidth="1"/>
    <col min="10245" max="10245" width="39.5546875" customWidth="1"/>
    <col min="10246" max="10246" width="14.33203125" bestFit="1" customWidth="1"/>
    <col min="10247" max="10247" width="17.77734375" bestFit="1" customWidth="1"/>
    <col min="10248" max="10249" width="14.33203125" bestFit="1" customWidth="1"/>
    <col min="10497" max="10497" width="7.44140625" bestFit="1" customWidth="1"/>
    <col min="10498" max="10498" width="25.6640625" bestFit="1" customWidth="1"/>
    <col min="10499" max="10499" width="41" bestFit="1" customWidth="1"/>
    <col min="10500" max="10500" width="8.44140625" bestFit="1" customWidth="1"/>
    <col min="10501" max="10501" width="39.5546875" customWidth="1"/>
    <col min="10502" max="10502" width="14.33203125" bestFit="1" customWidth="1"/>
    <col min="10503" max="10503" width="17.77734375" bestFit="1" customWidth="1"/>
    <col min="10504" max="10505" width="14.33203125" bestFit="1" customWidth="1"/>
    <col min="10753" max="10753" width="7.44140625" bestFit="1" customWidth="1"/>
    <col min="10754" max="10754" width="25.6640625" bestFit="1" customWidth="1"/>
    <col min="10755" max="10755" width="41" bestFit="1" customWidth="1"/>
    <col min="10756" max="10756" width="8.44140625" bestFit="1" customWidth="1"/>
    <col min="10757" max="10757" width="39.5546875" customWidth="1"/>
    <col min="10758" max="10758" width="14.33203125" bestFit="1" customWidth="1"/>
    <col min="10759" max="10759" width="17.77734375" bestFit="1" customWidth="1"/>
    <col min="10760" max="10761" width="14.33203125" bestFit="1" customWidth="1"/>
    <col min="11009" max="11009" width="7.44140625" bestFit="1" customWidth="1"/>
    <col min="11010" max="11010" width="25.6640625" bestFit="1" customWidth="1"/>
    <col min="11011" max="11011" width="41" bestFit="1" customWidth="1"/>
    <col min="11012" max="11012" width="8.44140625" bestFit="1" customWidth="1"/>
    <col min="11013" max="11013" width="39.5546875" customWidth="1"/>
    <col min="11014" max="11014" width="14.33203125" bestFit="1" customWidth="1"/>
    <col min="11015" max="11015" width="17.77734375" bestFit="1" customWidth="1"/>
    <col min="11016" max="11017" width="14.33203125" bestFit="1" customWidth="1"/>
    <col min="11265" max="11265" width="7.44140625" bestFit="1" customWidth="1"/>
    <col min="11266" max="11266" width="25.6640625" bestFit="1" customWidth="1"/>
    <col min="11267" max="11267" width="41" bestFit="1" customWidth="1"/>
    <col min="11268" max="11268" width="8.44140625" bestFit="1" customWidth="1"/>
    <col min="11269" max="11269" width="39.5546875" customWidth="1"/>
    <col min="11270" max="11270" width="14.33203125" bestFit="1" customWidth="1"/>
    <col min="11271" max="11271" width="17.77734375" bestFit="1" customWidth="1"/>
    <col min="11272" max="11273" width="14.33203125" bestFit="1" customWidth="1"/>
    <col min="11521" max="11521" width="7.44140625" bestFit="1" customWidth="1"/>
    <col min="11522" max="11522" width="25.6640625" bestFit="1" customWidth="1"/>
    <col min="11523" max="11523" width="41" bestFit="1" customWidth="1"/>
    <col min="11524" max="11524" width="8.44140625" bestFit="1" customWidth="1"/>
    <col min="11525" max="11525" width="39.5546875" customWidth="1"/>
    <col min="11526" max="11526" width="14.33203125" bestFit="1" customWidth="1"/>
    <col min="11527" max="11527" width="17.77734375" bestFit="1" customWidth="1"/>
    <col min="11528" max="11529" width="14.33203125" bestFit="1" customWidth="1"/>
    <col min="11777" max="11777" width="7.44140625" bestFit="1" customWidth="1"/>
    <col min="11778" max="11778" width="25.6640625" bestFit="1" customWidth="1"/>
    <col min="11779" max="11779" width="41" bestFit="1" customWidth="1"/>
    <col min="11780" max="11780" width="8.44140625" bestFit="1" customWidth="1"/>
    <col min="11781" max="11781" width="39.5546875" customWidth="1"/>
    <col min="11782" max="11782" width="14.33203125" bestFit="1" customWidth="1"/>
    <col min="11783" max="11783" width="17.77734375" bestFit="1" customWidth="1"/>
    <col min="11784" max="11785" width="14.33203125" bestFit="1" customWidth="1"/>
    <col min="12033" max="12033" width="7.44140625" bestFit="1" customWidth="1"/>
    <col min="12034" max="12034" width="25.6640625" bestFit="1" customWidth="1"/>
    <col min="12035" max="12035" width="41" bestFit="1" customWidth="1"/>
    <col min="12036" max="12036" width="8.44140625" bestFit="1" customWidth="1"/>
    <col min="12037" max="12037" width="39.5546875" customWidth="1"/>
    <col min="12038" max="12038" width="14.33203125" bestFit="1" customWidth="1"/>
    <col min="12039" max="12039" width="17.77734375" bestFit="1" customWidth="1"/>
    <col min="12040" max="12041" width="14.33203125" bestFit="1" customWidth="1"/>
    <col min="12289" max="12289" width="7.44140625" bestFit="1" customWidth="1"/>
    <col min="12290" max="12290" width="25.6640625" bestFit="1" customWidth="1"/>
    <col min="12291" max="12291" width="41" bestFit="1" customWidth="1"/>
    <col min="12292" max="12292" width="8.44140625" bestFit="1" customWidth="1"/>
    <col min="12293" max="12293" width="39.5546875" customWidth="1"/>
    <col min="12294" max="12294" width="14.33203125" bestFit="1" customWidth="1"/>
    <col min="12295" max="12295" width="17.77734375" bestFit="1" customWidth="1"/>
    <col min="12296" max="12297" width="14.33203125" bestFit="1" customWidth="1"/>
    <col min="12545" max="12545" width="7.44140625" bestFit="1" customWidth="1"/>
    <col min="12546" max="12546" width="25.6640625" bestFit="1" customWidth="1"/>
    <col min="12547" max="12547" width="41" bestFit="1" customWidth="1"/>
    <col min="12548" max="12548" width="8.44140625" bestFit="1" customWidth="1"/>
    <col min="12549" max="12549" width="39.5546875" customWidth="1"/>
    <col min="12550" max="12550" width="14.33203125" bestFit="1" customWidth="1"/>
    <col min="12551" max="12551" width="17.77734375" bestFit="1" customWidth="1"/>
    <col min="12552" max="12553" width="14.33203125" bestFit="1" customWidth="1"/>
    <col min="12801" max="12801" width="7.44140625" bestFit="1" customWidth="1"/>
    <col min="12802" max="12802" width="25.6640625" bestFit="1" customWidth="1"/>
    <col min="12803" max="12803" width="41" bestFit="1" customWidth="1"/>
    <col min="12804" max="12804" width="8.44140625" bestFit="1" customWidth="1"/>
    <col min="12805" max="12805" width="39.5546875" customWidth="1"/>
    <col min="12806" max="12806" width="14.33203125" bestFit="1" customWidth="1"/>
    <col min="12807" max="12807" width="17.77734375" bestFit="1" customWidth="1"/>
    <col min="12808" max="12809" width="14.33203125" bestFit="1" customWidth="1"/>
    <col min="13057" max="13057" width="7.44140625" bestFit="1" customWidth="1"/>
    <col min="13058" max="13058" width="25.6640625" bestFit="1" customWidth="1"/>
    <col min="13059" max="13059" width="41" bestFit="1" customWidth="1"/>
    <col min="13060" max="13060" width="8.44140625" bestFit="1" customWidth="1"/>
    <col min="13061" max="13061" width="39.5546875" customWidth="1"/>
    <col min="13062" max="13062" width="14.33203125" bestFit="1" customWidth="1"/>
    <col min="13063" max="13063" width="17.77734375" bestFit="1" customWidth="1"/>
    <col min="13064" max="13065" width="14.33203125" bestFit="1" customWidth="1"/>
    <col min="13313" max="13313" width="7.44140625" bestFit="1" customWidth="1"/>
    <col min="13314" max="13314" width="25.6640625" bestFit="1" customWidth="1"/>
    <col min="13315" max="13315" width="41" bestFit="1" customWidth="1"/>
    <col min="13316" max="13316" width="8.44140625" bestFit="1" customWidth="1"/>
    <col min="13317" max="13317" width="39.5546875" customWidth="1"/>
    <col min="13318" max="13318" width="14.33203125" bestFit="1" customWidth="1"/>
    <col min="13319" max="13319" width="17.77734375" bestFit="1" customWidth="1"/>
    <col min="13320" max="13321" width="14.33203125" bestFit="1" customWidth="1"/>
    <col min="13569" max="13569" width="7.44140625" bestFit="1" customWidth="1"/>
    <col min="13570" max="13570" width="25.6640625" bestFit="1" customWidth="1"/>
    <col min="13571" max="13571" width="41" bestFit="1" customWidth="1"/>
    <col min="13572" max="13572" width="8.44140625" bestFit="1" customWidth="1"/>
    <col min="13573" max="13573" width="39.5546875" customWidth="1"/>
    <col min="13574" max="13574" width="14.33203125" bestFit="1" customWidth="1"/>
    <col min="13575" max="13575" width="17.77734375" bestFit="1" customWidth="1"/>
    <col min="13576" max="13577" width="14.33203125" bestFit="1" customWidth="1"/>
    <col min="13825" max="13825" width="7.44140625" bestFit="1" customWidth="1"/>
    <col min="13826" max="13826" width="25.6640625" bestFit="1" customWidth="1"/>
    <col min="13827" max="13827" width="41" bestFit="1" customWidth="1"/>
    <col min="13828" max="13828" width="8.44140625" bestFit="1" customWidth="1"/>
    <col min="13829" max="13829" width="39.5546875" customWidth="1"/>
    <col min="13830" max="13830" width="14.33203125" bestFit="1" customWidth="1"/>
    <col min="13831" max="13831" width="17.77734375" bestFit="1" customWidth="1"/>
    <col min="13832" max="13833" width="14.33203125" bestFit="1" customWidth="1"/>
    <col min="14081" max="14081" width="7.44140625" bestFit="1" customWidth="1"/>
    <col min="14082" max="14082" width="25.6640625" bestFit="1" customWidth="1"/>
    <col min="14083" max="14083" width="41" bestFit="1" customWidth="1"/>
    <col min="14084" max="14084" width="8.44140625" bestFit="1" customWidth="1"/>
    <col min="14085" max="14085" width="39.5546875" customWidth="1"/>
    <col min="14086" max="14086" width="14.33203125" bestFit="1" customWidth="1"/>
    <col min="14087" max="14087" width="17.77734375" bestFit="1" customWidth="1"/>
    <col min="14088" max="14089" width="14.33203125" bestFit="1" customWidth="1"/>
    <col min="14337" max="14337" width="7.44140625" bestFit="1" customWidth="1"/>
    <col min="14338" max="14338" width="25.6640625" bestFit="1" customWidth="1"/>
    <col min="14339" max="14339" width="41" bestFit="1" customWidth="1"/>
    <col min="14340" max="14340" width="8.44140625" bestFit="1" customWidth="1"/>
    <col min="14341" max="14341" width="39.5546875" customWidth="1"/>
    <col min="14342" max="14342" width="14.33203125" bestFit="1" customWidth="1"/>
    <col min="14343" max="14343" width="17.77734375" bestFit="1" customWidth="1"/>
    <col min="14344" max="14345" width="14.33203125" bestFit="1" customWidth="1"/>
    <col min="14593" max="14593" width="7.44140625" bestFit="1" customWidth="1"/>
    <col min="14594" max="14594" width="25.6640625" bestFit="1" customWidth="1"/>
    <col min="14595" max="14595" width="41" bestFit="1" customWidth="1"/>
    <col min="14596" max="14596" width="8.44140625" bestFit="1" customWidth="1"/>
    <col min="14597" max="14597" width="39.5546875" customWidth="1"/>
    <col min="14598" max="14598" width="14.33203125" bestFit="1" customWidth="1"/>
    <col min="14599" max="14599" width="17.77734375" bestFit="1" customWidth="1"/>
    <col min="14600" max="14601" width="14.33203125" bestFit="1" customWidth="1"/>
    <col min="14849" max="14849" width="7.44140625" bestFit="1" customWidth="1"/>
    <col min="14850" max="14850" width="25.6640625" bestFit="1" customWidth="1"/>
    <col min="14851" max="14851" width="41" bestFit="1" customWidth="1"/>
    <col min="14852" max="14852" width="8.44140625" bestFit="1" customWidth="1"/>
    <col min="14853" max="14853" width="39.5546875" customWidth="1"/>
    <col min="14854" max="14854" width="14.33203125" bestFit="1" customWidth="1"/>
    <col min="14855" max="14855" width="17.77734375" bestFit="1" customWidth="1"/>
    <col min="14856" max="14857" width="14.33203125" bestFit="1" customWidth="1"/>
    <col min="15105" max="15105" width="7.44140625" bestFit="1" customWidth="1"/>
    <col min="15106" max="15106" width="25.6640625" bestFit="1" customWidth="1"/>
    <col min="15107" max="15107" width="41" bestFit="1" customWidth="1"/>
    <col min="15108" max="15108" width="8.44140625" bestFit="1" customWidth="1"/>
    <col min="15109" max="15109" width="39.5546875" customWidth="1"/>
    <col min="15110" max="15110" width="14.33203125" bestFit="1" customWidth="1"/>
    <col min="15111" max="15111" width="17.77734375" bestFit="1" customWidth="1"/>
    <col min="15112" max="15113" width="14.33203125" bestFit="1" customWidth="1"/>
    <col min="15361" max="15361" width="7.44140625" bestFit="1" customWidth="1"/>
    <col min="15362" max="15362" width="25.6640625" bestFit="1" customWidth="1"/>
    <col min="15363" max="15363" width="41" bestFit="1" customWidth="1"/>
    <col min="15364" max="15364" width="8.44140625" bestFit="1" customWidth="1"/>
    <col min="15365" max="15365" width="39.5546875" customWidth="1"/>
    <col min="15366" max="15366" width="14.33203125" bestFit="1" customWidth="1"/>
    <col min="15367" max="15367" width="17.77734375" bestFit="1" customWidth="1"/>
    <col min="15368" max="15369" width="14.33203125" bestFit="1" customWidth="1"/>
    <col min="15617" max="15617" width="7.44140625" bestFit="1" customWidth="1"/>
    <col min="15618" max="15618" width="25.6640625" bestFit="1" customWidth="1"/>
    <col min="15619" max="15619" width="41" bestFit="1" customWidth="1"/>
    <col min="15620" max="15620" width="8.44140625" bestFit="1" customWidth="1"/>
    <col min="15621" max="15621" width="39.5546875" customWidth="1"/>
    <col min="15622" max="15622" width="14.33203125" bestFit="1" customWidth="1"/>
    <col min="15623" max="15623" width="17.77734375" bestFit="1" customWidth="1"/>
    <col min="15624" max="15625" width="14.33203125" bestFit="1" customWidth="1"/>
    <col min="15873" max="15873" width="7.44140625" bestFit="1" customWidth="1"/>
    <col min="15874" max="15874" width="25.6640625" bestFit="1" customWidth="1"/>
    <col min="15875" max="15875" width="41" bestFit="1" customWidth="1"/>
    <col min="15876" max="15876" width="8.44140625" bestFit="1" customWidth="1"/>
    <col min="15877" max="15877" width="39.5546875" customWidth="1"/>
    <col min="15878" max="15878" width="14.33203125" bestFit="1" customWidth="1"/>
    <col min="15879" max="15879" width="17.77734375" bestFit="1" customWidth="1"/>
    <col min="15880" max="15881" width="14.33203125" bestFit="1" customWidth="1"/>
    <col min="16129" max="16129" width="7.44140625" bestFit="1" customWidth="1"/>
    <col min="16130" max="16130" width="25.6640625" bestFit="1" customWidth="1"/>
    <col min="16131" max="16131" width="41" bestFit="1" customWidth="1"/>
    <col min="16132" max="16132" width="8.44140625" bestFit="1" customWidth="1"/>
    <col min="16133" max="16133" width="39.5546875" customWidth="1"/>
    <col min="16134" max="16134" width="14.33203125" bestFit="1" customWidth="1"/>
    <col min="16135" max="16135" width="17.77734375" bestFit="1" customWidth="1"/>
    <col min="16136" max="16137" width="14.33203125" bestFit="1" customWidth="1"/>
  </cols>
  <sheetData>
    <row r="1" spans="1:9">
      <c r="A1" s="170" t="s">
        <v>234</v>
      </c>
      <c r="B1" s="170"/>
    </row>
    <row r="2" spans="1:9">
      <c r="H2" s="1" t="s">
        <v>235</v>
      </c>
      <c r="I2" s="43"/>
    </row>
    <row r="3" spans="1:9" ht="15" thickBot="1"/>
    <row r="4" spans="1:9" ht="34.200000000000003" thickBot="1">
      <c r="A4" s="57" t="s">
        <v>236</v>
      </c>
      <c r="B4" s="58" t="s">
        <v>237</v>
      </c>
      <c r="C4" s="58" t="s">
        <v>238</v>
      </c>
      <c r="D4" s="58" t="s">
        <v>239</v>
      </c>
      <c r="E4" s="58" t="s">
        <v>240</v>
      </c>
      <c r="F4" s="58" t="s">
        <v>241</v>
      </c>
      <c r="G4" s="58" t="s">
        <v>242</v>
      </c>
      <c r="H4" s="58" t="s">
        <v>243</v>
      </c>
      <c r="I4" s="59" t="s">
        <v>244</v>
      </c>
    </row>
    <row r="5" spans="1:9" ht="30.6" thickBot="1">
      <c r="A5" s="60">
        <v>1</v>
      </c>
      <c r="B5" s="61" t="s">
        <v>245</v>
      </c>
      <c r="C5" s="62" t="s">
        <v>246</v>
      </c>
      <c r="D5" s="62">
        <v>1</v>
      </c>
      <c r="E5" s="62" t="s">
        <v>247</v>
      </c>
      <c r="F5" s="62" t="s">
        <v>248</v>
      </c>
      <c r="G5" s="62" t="s">
        <v>249</v>
      </c>
      <c r="H5" s="62" t="s">
        <v>250</v>
      </c>
      <c r="I5" s="63" t="s">
        <v>251</v>
      </c>
    </row>
    <row r="6" spans="1:9" ht="15">
      <c r="A6" s="64">
        <v>2</v>
      </c>
      <c r="B6" s="65" t="s">
        <v>252</v>
      </c>
      <c r="C6" s="66" t="s">
        <v>253</v>
      </c>
      <c r="D6" s="66">
        <v>2</v>
      </c>
      <c r="E6" s="66" t="s">
        <v>254</v>
      </c>
      <c r="F6" s="66" t="s">
        <v>255</v>
      </c>
      <c r="G6" s="67"/>
      <c r="H6" s="67"/>
      <c r="I6" s="68"/>
    </row>
    <row r="7" spans="1:9" ht="15">
      <c r="A7" s="69">
        <v>3</v>
      </c>
      <c r="B7" s="70" t="s">
        <v>256</v>
      </c>
      <c r="C7" s="71" t="s">
        <v>257</v>
      </c>
      <c r="D7" s="71">
        <v>2</v>
      </c>
      <c r="E7" s="71" t="s">
        <v>258</v>
      </c>
      <c r="F7" s="71" t="s">
        <v>255</v>
      </c>
      <c r="G7" s="1"/>
      <c r="H7" s="1"/>
      <c r="I7" s="31"/>
    </row>
    <row r="8" spans="1:9" ht="15">
      <c r="A8" s="69">
        <v>4</v>
      </c>
      <c r="B8" s="70" t="s">
        <v>259</v>
      </c>
      <c r="C8" s="71" t="s">
        <v>260</v>
      </c>
      <c r="D8" s="71">
        <v>2</v>
      </c>
      <c r="E8" s="71" t="s">
        <v>261</v>
      </c>
      <c r="F8" s="71" t="s">
        <v>255</v>
      </c>
      <c r="G8" s="71" t="s">
        <v>262</v>
      </c>
      <c r="H8" s="71" t="s">
        <v>251</v>
      </c>
      <c r="I8" s="31"/>
    </row>
    <row r="9" spans="1:9" ht="15">
      <c r="A9" s="69">
        <v>5</v>
      </c>
      <c r="B9" s="70" t="s">
        <v>259</v>
      </c>
      <c r="C9" s="71" t="s">
        <v>260</v>
      </c>
      <c r="D9" s="71">
        <v>2</v>
      </c>
      <c r="E9" s="71" t="s">
        <v>261</v>
      </c>
      <c r="F9" s="71" t="s">
        <v>255</v>
      </c>
      <c r="G9" s="71" t="s">
        <v>262</v>
      </c>
      <c r="H9" s="71" t="s">
        <v>251</v>
      </c>
      <c r="I9" s="31"/>
    </row>
    <row r="10" spans="1:9" ht="15">
      <c r="A10" s="69">
        <v>6</v>
      </c>
      <c r="B10" s="70" t="s">
        <v>259</v>
      </c>
      <c r="C10" s="71" t="s">
        <v>260</v>
      </c>
      <c r="D10" s="71">
        <v>2</v>
      </c>
      <c r="E10" s="71" t="s">
        <v>261</v>
      </c>
      <c r="F10" s="71" t="s">
        <v>255</v>
      </c>
      <c r="G10" s="71" t="s">
        <v>262</v>
      </c>
      <c r="H10" s="71" t="s">
        <v>251</v>
      </c>
      <c r="I10" s="31"/>
    </row>
    <row r="11" spans="1:9" ht="15">
      <c r="A11" s="69">
        <v>7</v>
      </c>
      <c r="B11" s="70" t="s">
        <v>259</v>
      </c>
      <c r="C11" s="71" t="s">
        <v>260</v>
      </c>
      <c r="D11" s="71">
        <v>2</v>
      </c>
      <c r="E11" s="71" t="s">
        <v>261</v>
      </c>
      <c r="F11" s="71" t="s">
        <v>255</v>
      </c>
      <c r="G11" s="71" t="s">
        <v>262</v>
      </c>
      <c r="H11" s="71" t="s">
        <v>251</v>
      </c>
      <c r="I11" s="31"/>
    </row>
    <row r="12" spans="1:9" ht="15">
      <c r="A12" s="69">
        <v>8</v>
      </c>
      <c r="B12" s="70" t="s">
        <v>259</v>
      </c>
      <c r="C12" s="71" t="s">
        <v>260</v>
      </c>
      <c r="D12" s="71">
        <v>2</v>
      </c>
      <c r="E12" s="71" t="s">
        <v>261</v>
      </c>
      <c r="F12" s="71" t="s">
        <v>255</v>
      </c>
      <c r="G12" s="71" t="s">
        <v>262</v>
      </c>
      <c r="H12" s="71" t="s">
        <v>251</v>
      </c>
      <c r="I12" s="31"/>
    </row>
    <row r="13" spans="1:9" ht="15">
      <c r="A13" s="69">
        <v>9</v>
      </c>
      <c r="B13" s="70" t="s">
        <v>259</v>
      </c>
      <c r="C13" s="71" t="s">
        <v>260</v>
      </c>
      <c r="D13" s="71">
        <v>2</v>
      </c>
      <c r="E13" s="71" t="s">
        <v>261</v>
      </c>
      <c r="F13" s="71" t="s">
        <v>255</v>
      </c>
      <c r="G13" s="71" t="s">
        <v>262</v>
      </c>
      <c r="H13" s="71" t="s">
        <v>251</v>
      </c>
      <c r="I13" s="31"/>
    </row>
    <row r="14" spans="1:9" ht="15">
      <c r="A14" s="69">
        <v>10</v>
      </c>
      <c r="B14" s="70" t="s">
        <v>259</v>
      </c>
      <c r="C14" s="71" t="s">
        <v>260</v>
      </c>
      <c r="D14" s="71">
        <v>2</v>
      </c>
      <c r="E14" s="71" t="s">
        <v>261</v>
      </c>
      <c r="F14" s="71" t="s">
        <v>255</v>
      </c>
      <c r="G14" s="71" t="s">
        <v>262</v>
      </c>
      <c r="H14" s="71" t="s">
        <v>251</v>
      </c>
      <c r="I14" s="31"/>
    </row>
    <row r="15" spans="1:9" ht="15">
      <c r="A15" s="69">
        <v>11</v>
      </c>
      <c r="B15" s="70" t="s">
        <v>259</v>
      </c>
      <c r="C15" s="71" t="s">
        <v>260</v>
      </c>
      <c r="D15" s="71">
        <v>2</v>
      </c>
      <c r="E15" s="71" t="s">
        <v>261</v>
      </c>
      <c r="F15" s="71" t="s">
        <v>255</v>
      </c>
      <c r="G15" s="71" t="s">
        <v>262</v>
      </c>
      <c r="H15" s="71" t="s">
        <v>251</v>
      </c>
      <c r="I15" s="31"/>
    </row>
    <row r="16" spans="1:9" ht="15">
      <c r="A16" s="69">
        <v>12</v>
      </c>
      <c r="B16" s="70" t="s">
        <v>259</v>
      </c>
      <c r="C16" s="71" t="s">
        <v>260</v>
      </c>
      <c r="D16" s="71">
        <v>2</v>
      </c>
      <c r="E16" s="71" t="s">
        <v>261</v>
      </c>
      <c r="F16" s="71" t="s">
        <v>255</v>
      </c>
      <c r="G16" s="71" t="s">
        <v>262</v>
      </c>
      <c r="H16" s="71" t="s">
        <v>251</v>
      </c>
      <c r="I16" s="31"/>
    </row>
    <row r="17" spans="1:9" ht="15">
      <c r="A17" s="69">
        <v>13</v>
      </c>
      <c r="B17" s="70" t="s">
        <v>259</v>
      </c>
      <c r="C17" s="71" t="s">
        <v>260</v>
      </c>
      <c r="D17" s="71">
        <v>2</v>
      </c>
      <c r="E17" s="71" t="s">
        <v>261</v>
      </c>
      <c r="F17" s="71" t="s">
        <v>255</v>
      </c>
      <c r="G17" s="71" t="s">
        <v>262</v>
      </c>
      <c r="H17" s="71" t="s">
        <v>251</v>
      </c>
      <c r="I17" s="31"/>
    </row>
    <row r="18" spans="1:9" ht="15">
      <c r="A18" s="69">
        <v>14</v>
      </c>
      <c r="B18" s="70" t="s">
        <v>259</v>
      </c>
      <c r="C18" s="71" t="s">
        <v>260</v>
      </c>
      <c r="D18" s="71">
        <v>2</v>
      </c>
      <c r="E18" s="71" t="s">
        <v>261</v>
      </c>
      <c r="F18" s="71" t="s">
        <v>255</v>
      </c>
      <c r="G18" s="71" t="s">
        <v>262</v>
      </c>
      <c r="H18" s="71" t="s">
        <v>251</v>
      </c>
      <c r="I18" s="31"/>
    </row>
    <row r="19" spans="1:9" ht="15">
      <c r="A19" s="69">
        <v>15</v>
      </c>
      <c r="B19" s="70" t="s">
        <v>259</v>
      </c>
      <c r="C19" s="71" t="s">
        <v>260</v>
      </c>
      <c r="D19" s="71">
        <v>2</v>
      </c>
      <c r="E19" s="71" t="s">
        <v>261</v>
      </c>
      <c r="F19" s="71" t="s">
        <v>255</v>
      </c>
      <c r="G19" s="71" t="s">
        <v>262</v>
      </c>
      <c r="H19" s="71" t="s">
        <v>251</v>
      </c>
      <c r="I19" s="31"/>
    </row>
    <row r="20" spans="1:9" ht="15">
      <c r="A20" s="69">
        <v>16</v>
      </c>
      <c r="B20" s="70" t="s">
        <v>259</v>
      </c>
      <c r="C20" s="71" t="s">
        <v>260</v>
      </c>
      <c r="D20" s="71">
        <v>2</v>
      </c>
      <c r="E20" s="71" t="s">
        <v>261</v>
      </c>
      <c r="F20" s="71" t="s">
        <v>255</v>
      </c>
      <c r="G20" s="71" t="s">
        <v>262</v>
      </c>
      <c r="H20" s="71" t="s">
        <v>251</v>
      </c>
      <c r="I20" s="31"/>
    </row>
    <row r="21" spans="1:9" ht="15">
      <c r="A21" s="69">
        <v>17</v>
      </c>
      <c r="B21" s="70" t="s">
        <v>259</v>
      </c>
      <c r="C21" s="71" t="s">
        <v>260</v>
      </c>
      <c r="D21" s="71">
        <v>2</v>
      </c>
      <c r="E21" s="71" t="s">
        <v>261</v>
      </c>
      <c r="F21" s="71" t="s">
        <v>255</v>
      </c>
      <c r="G21" s="71" t="s">
        <v>262</v>
      </c>
      <c r="H21" s="71" t="s">
        <v>251</v>
      </c>
      <c r="I21" s="31"/>
    </row>
    <row r="22" spans="1:9" ht="15">
      <c r="A22" s="69">
        <v>18</v>
      </c>
      <c r="B22" s="70" t="s">
        <v>263</v>
      </c>
      <c r="C22" s="71" t="s">
        <v>264</v>
      </c>
      <c r="D22" s="71">
        <v>28</v>
      </c>
      <c r="E22" s="71" t="s">
        <v>265</v>
      </c>
      <c r="F22" s="71" t="s">
        <v>255</v>
      </c>
      <c r="G22" s="71" t="s">
        <v>262</v>
      </c>
      <c r="H22" s="71" t="s">
        <v>251</v>
      </c>
      <c r="I22" s="31"/>
    </row>
    <row r="23" spans="1:9" ht="15">
      <c r="A23" s="69">
        <v>19</v>
      </c>
      <c r="B23" s="70" t="s">
        <v>266</v>
      </c>
      <c r="C23" s="71" t="s">
        <v>267</v>
      </c>
      <c r="D23" s="71">
        <v>8</v>
      </c>
      <c r="E23" s="71" t="s">
        <v>268</v>
      </c>
      <c r="F23" s="71" t="s">
        <v>255</v>
      </c>
      <c r="G23" s="1"/>
      <c r="H23" s="1"/>
      <c r="I23" s="31"/>
    </row>
    <row r="24" spans="1:9" ht="15">
      <c r="A24" s="69">
        <v>20</v>
      </c>
      <c r="B24" s="70" t="s">
        <v>269</v>
      </c>
      <c r="C24" s="71" t="s">
        <v>270</v>
      </c>
      <c r="D24" s="71">
        <v>1</v>
      </c>
      <c r="E24" s="71" t="s">
        <v>271</v>
      </c>
      <c r="F24" s="71" t="s">
        <v>255</v>
      </c>
      <c r="G24" s="1"/>
      <c r="H24" s="1"/>
      <c r="I24" s="31"/>
    </row>
    <row r="25" spans="1:9" ht="15">
      <c r="A25" s="69">
        <v>21</v>
      </c>
      <c r="B25" s="70" t="s">
        <v>272</v>
      </c>
      <c r="C25" s="71" t="s">
        <v>273</v>
      </c>
      <c r="D25" s="71">
        <v>1</v>
      </c>
      <c r="E25" s="71" t="s">
        <v>274</v>
      </c>
      <c r="F25" s="71" t="s">
        <v>255</v>
      </c>
      <c r="G25" s="71" t="s">
        <v>275</v>
      </c>
      <c r="H25" s="1"/>
      <c r="I25" s="31"/>
    </row>
    <row r="26" spans="1:9" ht="15">
      <c r="A26" s="69">
        <v>22</v>
      </c>
      <c r="B26" s="70" t="s">
        <v>276</v>
      </c>
      <c r="C26" s="71" t="s">
        <v>277</v>
      </c>
      <c r="D26" s="71">
        <v>2</v>
      </c>
      <c r="E26" s="71" t="s">
        <v>278</v>
      </c>
      <c r="F26" s="71" t="s">
        <v>255</v>
      </c>
      <c r="G26" s="71" t="s">
        <v>275</v>
      </c>
      <c r="H26" s="1"/>
      <c r="I26" s="31"/>
    </row>
    <row r="27" spans="1:9" ht="15">
      <c r="A27" s="69">
        <v>23</v>
      </c>
      <c r="B27" s="70" t="s">
        <v>279</v>
      </c>
      <c r="C27" s="71" t="s">
        <v>280</v>
      </c>
      <c r="D27" s="71">
        <v>1</v>
      </c>
      <c r="E27" s="71" t="s">
        <v>281</v>
      </c>
      <c r="F27" s="71" t="s">
        <v>255</v>
      </c>
      <c r="G27" s="1"/>
      <c r="H27" s="1"/>
      <c r="I27" s="31"/>
    </row>
    <row r="28" spans="1:9" ht="15">
      <c r="A28" s="69">
        <v>24</v>
      </c>
      <c r="B28" s="70" t="s">
        <v>282</v>
      </c>
      <c r="C28" s="71" t="s">
        <v>283</v>
      </c>
      <c r="D28" s="71">
        <v>2</v>
      </c>
      <c r="E28" s="71" t="s">
        <v>284</v>
      </c>
      <c r="F28" s="71" t="s">
        <v>255</v>
      </c>
      <c r="G28" s="1"/>
      <c r="H28" s="1"/>
      <c r="I28" s="31"/>
    </row>
    <row r="29" spans="1:9" ht="15">
      <c r="A29" s="69">
        <v>25</v>
      </c>
      <c r="B29" s="70" t="s">
        <v>285</v>
      </c>
      <c r="C29" s="71" t="s">
        <v>286</v>
      </c>
      <c r="D29" s="71">
        <v>1</v>
      </c>
      <c r="E29" s="71" t="s">
        <v>287</v>
      </c>
      <c r="F29" s="71" t="s">
        <v>255</v>
      </c>
      <c r="G29" s="71" t="s">
        <v>275</v>
      </c>
      <c r="H29" s="1"/>
      <c r="I29" s="31"/>
    </row>
    <row r="30" spans="1:9" ht="15">
      <c r="A30" s="69">
        <v>26</v>
      </c>
      <c r="B30" s="70" t="s">
        <v>288</v>
      </c>
      <c r="C30" s="71" t="s">
        <v>289</v>
      </c>
      <c r="D30" s="71">
        <v>1</v>
      </c>
      <c r="E30" s="71" t="s">
        <v>290</v>
      </c>
      <c r="F30" s="71" t="s">
        <v>255</v>
      </c>
      <c r="G30" s="71" t="s">
        <v>275</v>
      </c>
      <c r="H30" s="1"/>
      <c r="I30" s="31"/>
    </row>
    <row r="31" spans="1:9" ht="15">
      <c r="A31" s="69">
        <v>27</v>
      </c>
      <c r="B31" s="70" t="s">
        <v>291</v>
      </c>
      <c r="C31" s="71" t="s">
        <v>292</v>
      </c>
      <c r="D31" s="71">
        <v>1</v>
      </c>
      <c r="E31" s="71" t="s">
        <v>293</v>
      </c>
      <c r="F31" s="71" t="s">
        <v>255</v>
      </c>
      <c r="G31" s="71" t="s">
        <v>275</v>
      </c>
      <c r="H31" s="1"/>
      <c r="I31" s="31"/>
    </row>
    <row r="32" spans="1:9" ht="15">
      <c r="A32" s="69">
        <v>28</v>
      </c>
      <c r="B32" s="70" t="s">
        <v>294</v>
      </c>
      <c r="C32" s="71" t="s">
        <v>295</v>
      </c>
      <c r="D32" s="71">
        <v>1</v>
      </c>
      <c r="E32" s="71" t="s">
        <v>296</v>
      </c>
      <c r="F32" s="71" t="s">
        <v>255</v>
      </c>
      <c r="G32" s="71" t="s">
        <v>275</v>
      </c>
      <c r="H32" s="1"/>
      <c r="I32" s="31"/>
    </row>
    <row r="33" spans="1:9" ht="15">
      <c r="A33" s="69">
        <v>29</v>
      </c>
      <c r="B33" s="70" t="s">
        <v>297</v>
      </c>
      <c r="C33" s="71" t="s">
        <v>298</v>
      </c>
      <c r="D33" s="71">
        <v>1</v>
      </c>
      <c r="E33" s="71" t="s">
        <v>299</v>
      </c>
      <c r="F33" s="71" t="s">
        <v>255</v>
      </c>
      <c r="G33" s="71" t="s">
        <v>275</v>
      </c>
      <c r="H33" s="1"/>
      <c r="I33" s="31"/>
    </row>
    <row r="34" spans="1:9" ht="15">
      <c r="A34" s="69">
        <v>30</v>
      </c>
      <c r="B34" s="70" t="s">
        <v>300</v>
      </c>
      <c r="C34" s="71" t="s">
        <v>301</v>
      </c>
      <c r="D34" s="71">
        <v>1</v>
      </c>
      <c r="E34" s="71" t="s">
        <v>302</v>
      </c>
      <c r="F34" s="71" t="s">
        <v>255</v>
      </c>
      <c r="G34" s="71" t="s">
        <v>275</v>
      </c>
      <c r="H34" s="1"/>
      <c r="I34" s="31"/>
    </row>
    <row r="35" spans="1:9" ht="15">
      <c r="A35" s="69">
        <v>31</v>
      </c>
      <c r="B35" s="70" t="s">
        <v>303</v>
      </c>
      <c r="C35" s="71" t="s">
        <v>304</v>
      </c>
      <c r="D35" s="71">
        <v>1</v>
      </c>
      <c r="E35" s="71" t="s">
        <v>305</v>
      </c>
      <c r="F35" s="71" t="s">
        <v>255</v>
      </c>
      <c r="G35" s="71" t="s">
        <v>275</v>
      </c>
      <c r="H35" s="1"/>
      <c r="I35" s="31"/>
    </row>
    <row r="36" spans="1:9" ht="15">
      <c r="A36" s="69">
        <v>32</v>
      </c>
      <c r="B36" s="70" t="s">
        <v>306</v>
      </c>
      <c r="C36" s="71" t="s">
        <v>307</v>
      </c>
      <c r="D36" s="71">
        <v>1</v>
      </c>
      <c r="E36" s="71" t="s">
        <v>308</v>
      </c>
      <c r="F36" s="71" t="s">
        <v>255</v>
      </c>
      <c r="G36" s="71" t="s">
        <v>275</v>
      </c>
      <c r="H36" s="1"/>
      <c r="I36" s="31"/>
    </row>
    <row r="37" spans="1:9" ht="15">
      <c r="A37" s="69">
        <v>33</v>
      </c>
      <c r="B37" s="70" t="s">
        <v>309</v>
      </c>
      <c r="C37" s="71" t="s">
        <v>310</v>
      </c>
      <c r="D37" s="71">
        <v>1</v>
      </c>
      <c r="E37" s="71" t="s">
        <v>311</v>
      </c>
      <c r="F37" s="71" t="s">
        <v>255</v>
      </c>
      <c r="G37" s="1"/>
      <c r="H37" s="1"/>
      <c r="I37" s="31"/>
    </row>
    <row r="38" spans="1:9" ht="15">
      <c r="A38" s="69">
        <v>34</v>
      </c>
      <c r="B38" s="70" t="s">
        <v>312</v>
      </c>
      <c r="C38" s="71" t="s">
        <v>313</v>
      </c>
      <c r="D38" s="71">
        <v>4</v>
      </c>
      <c r="E38" s="71" t="s">
        <v>314</v>
      </c>
      <c r="F38" s="71" t="s">
        <v>255</v>
      </c>
      <c r="G38" s="1"/>
      <c r="H38" s="1"/>
      <c r="I38" s="31"/>
    </row>
    <row r="39" spans="1:9" ht="15">
      <c r="A39" s="69">
        <v>35</v>
      </c>
      <c r="B39" s="70" t="s">
        <v>315</v>
      </c>
      <c r="C39" s="71" t="s">
        <v>316</v>
      </c>
      <c r="D39" s="71">
        <v>2</v>
      </c>
      <c r="E39" s="71" t="s">
        <v>317</v>
      </c>
      <c r="F39" s="71" t="s">
        <v>255</v>
      </c>
      <c r="G39" s="71" t="s">
        <v>275</v>
      </c>
      <c r="H39" s="1"/>
      <c r="I39" s="31"/>
    </row>
    <row r="40" spans="1:9" ht="15.6" thickBot="1">
      <c r="A40" s="72">
        <v>36</v>
      </c>
      <c r="B40" s="73" t="s">
        <v>318</v>
      </c>
      <c r="C40" s="74" t="s">
        <v>319</v>
      </c>
      <c r="D40" s="74">
        <v>1</v>
      </c>
      <c r="E40" s="74" t="s">
        <v>320</v>
      </c>
      <c r="F40" s="74" t="s">
        <v>255</v>
      </c>
      <c r="G40" s="21"/>
      <c r="H40" s="21"/>
      <c r="I40" s="53"/>
    </row>
    <row r="41" spans="1:9" ht="15">
      <c r="A41" s="64">
        <v>37</v>
      </c>
      <c r="B41" s="65" t="s">
        <v>321</v>
      </c>
      <c r="C41" s="66" t="s">
        <v>322</v>
      </c>
      <c r="D41" s="66">
        <v>1</v>
      </c>
      <c r="E41" s="66" t="s">
        <v>323</v>
      </c>
      <c r="F41" s="66" t="s">
        <v>324</v>
      </c>
      <c r="G41" s="66" t="s">
        <v>262</v>
      </c>
      <c r="H41" s="75"/>
      <c r="I41" s="76"/>
    </row>
    <row r="42" spans="1:9" ht="15">
      <c r="A42" s="69">
        <v>38</v>
      </c>
      <c r="B42" s="70" t="s">
        <v>325</v>
      </c>
      <c r="C42" s="71" t="s">
        <v>326</v>
      </c>
      <c r="D42" s="71">
        <v>1</v>
      </c>
      <c r="E42" s="71" t="s">
        <v>323</v>
      </c>
      <c r="F42" s="71" t="s">
        <v>324</v>
      </c>
      <c r="G42" s="71" t="s">
        <v>262</v>
      </c>
      <c r="H42" s="36"/>
      <c r="I42" s="77"/>
    </row>
    <row r="43" spans="1:9" ht="15">
      <c r="A43" s="69">
        <v>39</v>
      </c>
      <c r="B43" s="70" t="s">
        <v>327</v>
      </c>
      <c r="C43" s="71" t="s">
        <v>328</v>
      </c>
      <c r="D43" s="71">
        <v>26</v>
      </c>
      <c r="E43" s="71" t="s">
        <v>329</v>
      </c>
      <c r="F43" s="71" t="s">
        <v>324</v>
      </c>
      <c r="G43" s="1"/>
      <c r="H43" s="36"/>
      <c r="I43" s="77"/>
    </row>
    <row r="44" spans="1:9" ht="15">
      <c r="A44" s="69">
        <v>40</v>
      </c>
      <c r="B44" s="70" t="s">
        <v>330</v>
      </c>
      <c r="C44" s="71" t="s">
        <v>331</v>
      </c>
      <c r="D44" s="71">
        <v>4</v>
      </c>
      <c r="E44" s="71" t="s">
        <v>332</v>
      </c>
      <c r="F44" s="71" t="s">
        <v>324</v>
      </c>
      <c r="G44" s="71" t="s">
        <v>250</v>
      </c>
      <c r="H44" s="36"/>
      <c r="I44" s="77"/>
    </row>
    <row r="45" spans="1:9" ht="15">
      <c r="A45" s="69">
        <v>41</v>
      </c>
      <c r="B45" s="70" t="s">
        <v>333</v>
      </c>
      <c r="C45" s="71" t="s">
        <v>334</v>
      </c>
      <c r="D45" s="71">
        <v>4</v>
      </c>
      <c r="E45" s="71" t="s">
        <v>335</v>
      </c>
      <c r="F45" s="71" t="s">
        <v>324</v>
      </c>
      <c r="G45" s="71" t="s">
        <v>250</v>
      </c>
      <c r="H45" s="36"/>
      <c r="I45" s="77"/>
    </row>
    <row r="46" spans="1:9" ht="15">
      <c r="A46" s="69">
        <v>42</v>
      </c>
      <c r="B46" s="70" t="s">
        <v>336</v>
      </c>
      <c r="C46" s="71" t="s">
        <v>337</v>
      </c>
      <c r="D46" s="71">
        <v>2</v>
      </c>
      <c r="E46" s="71" t="s">
        <v>338</v>
      </c>
      <c r="F46" s="71" t="s">
        <v>324</v>
      </c>
      <c r="G46" s="1"/>
      <c r="H46" s="36"/>
      <c r="I46" s="77"/>
    </row>
    <row r="47" spans="1:9" ht="15">
      <c r="A47" s="69">
        <v>43</v>
      </c>
      <c r="B47" s="70" t="s">
        <v>339</v>
      </c>
      <c r="C47" s="71" t="s">
        <v>340</v>
      </c>
      <c r="D47" s="71">
        <v>2</v>
      </c>
      <c r="E47" s="71" t="s">
        <v>341</v>
      </c>
      <c r="F47" s="71" t="s">
        <v>324</v>
      </c>
      <c r="G47" s="1"/>
      <c r="H47" s="36"/>
      <c r="I47" s="77"/>
    </row>
    <row r="48" spans="1:9" ht="15">
      <c r="A48" s="69">
        <v>44</v>
      </c>
      <c r="B48" s="70" t="s">
        <v>342</v>
      </c>
      <c r="C48" s="71" t="s">
        <v>343</v>
      </c>
      <c r="D48" s="71">
        <v>4</v>
      </c>
      <c r="E48" s="71" t="s">
        <v>344</v>
      </c>
      <c r="F48" s="71" t="s">
        <v>324</v>
      </c>
      <c r="G48" s="71" t="s">
        <v>250</v>
      </c>
      <c r="H48" s="36"/>
      <c r="I48" s="77"/>
    </row>
    <row r="49" spans="1:9" ht="30">
      <c r="A49" s="69">
        <v>45</v>
      </c>
      <c r="B49" s="70" t="s">
        <v>345</v>
      </c>
      <c r="C49" s="71" t="s">
        <v>346</v>
      </c>
      <c r="D49" s="71">
        <v>26</v>
      </c>
      <c r="E49" s="71" t="s">
        <v>347</v>
      </c>
      <c r="F49" s="71" t="s">
        <v>262</v>
      </c>
      <c r="G49" s="1"/>
      <c r="H49" s="36"/>
      <c r="I49" s="77"/>
    </row>
    <row r="50" spans="1:9" ht="30">
      <c r="A50" s="69">
        <v>46</v>
      </c>
      <c r="B50" s="70" t="s">
        <v>348</v>
      </c>
      <c r="C50" s="71" t="s">
        <v>349</v>
      </c>
      <c r="D50" s="71">
        <v>2</v>
      </c>
      <c r="E50" s="71" t="s">
        <v>350</v>
      </c>
      <c r="F50" s="71" t="s">
        <v>262</v>
      </c>
      <c r="G50" s="1"/>
      <c r="H50" s="36"/>
      <c r="I50" s="77"/>
    </row>
    <row r="51" spans="1:9" ht="30">
      <c r="A51" s="69">
        <v>47</v>
      </c>
      <c r="B51" s="70" t="s">
        <v>351</v>
      </c>
      <c r="C51" s="71" t="s">
        <v>352</v>
      </c>
      <c r="D51" s="71">
        <v>2</v>
      </c>
      <c r="E51" s="71" t="s">
        <v>347</v>
      </c>
      <c r="F51" s="71" t="s">
        <v>262</v>
      </c>
      <c r="G51" s="1"/>
      <c r="H51" s="36"/>
      <c r="I51" s="77"/>
    </row>
    <row r="52" spans="1:9" ht="30">
      <c r="A52" s="69">
        <v>48</v>
      </c>
      <c r="B52" s="70" t="s">
        <v>353</v>
      </c>
      <c r="C52" s="71" t="s">
        <v>354</v>
      </c>
      <c r="D52" s="71">
        <v>2</v>
      </c>
      <c r="E52" s="71" t="s">
        <v>355</v>
      </c>
      <c r="F52" s="71" t="s">
        <v>262</v>
      </c>
      <c r="G52" s="71" t="s">
        <v>250</v>
      </c>
      <c r="H52" s="36"/>
      <c r="I52" s="77"/>
    </row>
    <row r="53" spans="1:9" ht="30">
      <c r="A53" s="69">
        <v>49</v>
      </c>
      <c r="B53" s="70" t="s">
        <v>356</v>
      </c>
      <c r="C53" s="71" t="s">
        <v>357</v>
      </c>
      <c r="D53" s="71">
        <v>2</v>
      </c>
      <c r="E53" s="71" t="s">
        <v>358</v>
      </c>
      <c r="F53" s="71" t="s">
        <v>262</v>
      </c>
      <c r="G53" s="71"/>
      <c r="H53" s="36"/>
      <c r="I53" s="77"/>
    </row>
    <row r="54" spans="1:9" ht="30">
      <c r="A54" s="69">
        <v>50</v>
      </c>
      <c r="B54" s="70" t="s">
        <v>359</v>
      </c>
      <c r="C54" s="71" t="s">
        <v>360</v>
      </c>
      <c r="D54" s="71">
        <v>2</v>
      </c>
      <c r="E54" s="71" t="s">
        <v>355</v>
      </c>
      <c r="F54" s="71" t="s">
        <v>262</v>
      </c>
      <c r="G54" s="71" t="s">
        <v>250</v>
      </c>
      <c r="H54" s="36"/>
      <c r="I54" s="77"/>
    </row>
    <row r="55" spans="1:9" ht="30.6" thickBot="1">
      <c r="A55" s="72">
        <v>51</v>
      </c>
      <c r="B55" s="73" t="s">
        <v>361</v>
      </c>
      <c r="C55" s="74" t="s">
        <v>362</v>
      </c>
      <c r="D55" s="74">
        <v>2</v>
      </c>
      <c r="E55" s="74" t="s">
        <v>358</v>
      </c>
      <c r="F55" s="74" t="s">
        <v>262</v>
      </c>
      <c r="G55" s="74" t="s">
        <v>250</v>
      </c>
      <c r="H55" s="78"/>
      <c r="I55" s="79"/>
    </row>
    <row r="56" spans="1:9" ht="30">
      <c r="A56" s="80">
        <v>52</v>
      </c>
      <c r="B56" s="81" t="s">
        <v>363</v>
      </c>
      <c r="C56" s="82" t="s">
        <v>364</v>
      </c>
      <c r="D56" s="82">
        <v>1</v>
      </c>
      <c r="E56" s="82" t="s">
        <v>365</v>
      </c>
      <c r="F56" s="82" t="s">
        <v>366</v>
      </c>
      <c r="G56" s="83"/>
      <c r="H56" s="83"/>
      <c r="I56" s="84"/>
    </row>
    <row r="57" spans="1:9" ht="15">
      <c r="A57" s="69">
        <v>53</v>
      </c>
      <c r="B57" s="70" t="s">
        <v>367</v>
      </c>
      <c r="C57" s="71" t="s">
        <v>368</v>
      </c>
      <c r="D57" s="71">
        <v>1</v>
      </c>
      <c r="E57" s="71" t="s">
        <v>369</v>
      </c>
      <c r="F57" s="71" t="s">
        <v>366</v>
      </c>
      <c r="G57" s="1"/>
      <c r="H57" s="1"/>
      <c r="I57" s="31"/>
    </row>
    <row r="58" spans="1:9" ht="15">
      <c r="A58" s="69">
        <v>54</v>
      </c>
      <c r="B58" s="70" t="s">
        <v>370</v>
      </c>
      <c r="C58" s="71" t="s">
        <v>371</v>
      </c>
      <c r="D58" s="71">
        <v>10</v>
      </c>
      <c r="E58" s="71" t="s">
        <v>372</v>
      </c>
      <c r="F58" s="71" t="s">
        <v>366</v>
      </c>
      <c r="G58" s="1"/>
      <c r="H58" s="1"/>
      <c r="I58" s="31"/>
    </row>
    <row r="59" spans="1:9" ht="15">
      <c r="A59" s="69">
        <v>55</v>
      </c>
      <c r="B59" s="70" t="s">
        <v>373</v>
      </c>
      <c r="C59" s="71" t="s">
        <v>374</v>
      </c>
      <c r="D59" s="71">
        <v>3</v>
      </c>
      <c r="E59" s="71" t="s">
        <v>375</v>
      </c>
      <c r="F59" s="71" t="s">
        <v>366</v>
      </c>
      <c r="G59" s="1"/>
      <c r="H59" s="1"/>
      <c r="I59" s="31"/>
    </row>
    <row r="60" spans="1:9" ht="15">
      <c r="A60" s="69">
        <v>56</v>
      </c>
      <c r="B60" s="70" t="s">
        <v>373</v>
      </c>
      <c r="C60" s="71" t="s">
        <v>376</v>
      </c>
      <c r="D60" s="71">
        <v>6</v>
      </c>
      <c r="E60" s="71" t="s">
        <v>377</v>
      </c>
      <c r="F60" s="71" t="s">
        <v>366</v>
      </c>
      <c r="G60" s="1"/>
      <c r="H60" s="1"/>
      <c r="I60" s="31"/>
    </row>
    <row r="61" spans="1:9" ht="15">
      <c r="A61" s="69">
        <v>57</v>
      </c>
      <c r="B61" s="70" t="s">
        <v>373</v>
      </c>
      <c r="C61" s="71" t="s">
        <v>378</v>
      </c>
      <c r="D61" s="71">
        <v>1</v>
      </c>
      <c r="E61" s="71" t="s">
        <v>379</v>
      </c>
      <c r="F61" s="71" t="s">
        <v>366</v>
      </c>
      <c r="G61" s="1"/>
      <c r="H61" s="1"/>
      <c r="I61" s="31"/>
    </row>
    <row r="62" spans="1:9" ht="15">
      <c r="A62" s="69">
        <v>58</v>
      </c>
      <c r="B62" s="70" t="s">
        <v>373</v>
      </c>
      <c r="C62" s="71" t="s">
        <v>380</v>
      </c>
      <c r="D62" s="71">
        <v>1</v>
      </c>
      <c r="E62" s="71" t="s">
        <v>381</v>
      </c>
      <c r="F62" s="71" t="s">
        <v>366</v>
      </c>
      <c r="G62" s="1"/>
      <c r="H62" s="1"/>
      <c r="I62" s="31"/>
    </row>
    <row r="63" spans="1:9" ht="15">
      <c r="A63" s="69">
        <v>59</v>
      </c>
      <c r="B63" s="70" t="s">
        <v>373</v>
      </c>
      <c r="C63" s="71" t="s">
        <v>382</v>
      </c>
      <c r="D63" s="71">
        <v>2</v>
      </c>
      <c r="E63" s="71" t="s">
        <v>383</v>
      </c>
      <c r="F63" s="71" t="s">
        <v>366</v>
      </c>
      <c r="G63" s="1"/>
      <c r="H63" s="1"/>
      <c r="I63" s="31"/>
    </row>
    <row r="64" spans="1:9" ht="15">
      <c r="A64" s="69">
        <v>60</v>
      </c>
      <c r="B64" s="70" t="s">
        <v>373</v>
      </c>
      <c r="C64" s="71" t="s">
        <v>382</v>
      </c>
      <c r="D64" s="71">
        <v>1</v>
      </c>
      <c r="E64" s="71" t="s">
        <v>384</v>
      </c>
      <c r="F64" s="71" t="s">
        <v>366</v>
      </c>
      <c r="G64" s="1"/>
      <c r="H64" s="1"/>
      <c r="I64" s="31"/>
    </row>
    <row r="65" spans="1:9" ht="15">
      <c r="A65" s="69">
        <v>61</v>
      </c>
      <c r="B65" s="70" t="s">
        <v>373</v>
      </c>
      <c r="C65" s="71" t="s">
        <v>385</v>
      </c>
      <c r="D65" s="71">
        <v>2</v>
      </c>
      <c r="E65" s="71" t="s">
        <v>386</v>
      </c>
      <c r="F65" s="71" t="s">
        <v>366</v>
      </c>
      <c r="G65" s="1"/>
      <c r="H65" s="1"/>
      <c r="I65" s="31"/>
    </row>
    <row r="66" spans="1:9" ht="15">
      <c r="A66" s="69">
        <v>62</v>
      </c>
      <c r="B66" s="70" t="s">
        <v>373</v>
      </c>
      <c r="C66" s="71" t="s">
        <v>387</v>
      </c>
      <c r="D66" s="71">
        <v>8</v>
      </c>
      <c r="E66" s="71" t="s">
        <v>388</v>
      </c>
      <c r="F66" s="71" t="s">
        <v>366</v>
      </c>
      <c r="G66" s="1"/>
      <c r="H66" s="1"/>
      <c r="I66" s="31"/>
    </row>
    <row r="67" spans="1:9" ht="30">
      <c r="A67" s="69">
        <v>63</v>
      </c>
      <c r="B67" s="70" t="s">
        <v>373</v>
      </c>
      <c r="C67" s="71" t="s">
        <v>389</v>
      </c>
      <c r="D67" s="71">
        <v>24</v>
      </c>
      <c r="E67" s="71" t="s">
        <v>390</v>
      </c>
      <c r="F67" s="71" t="s">
        <v>366</v>
      </c>
      <c r="G67" s="1"/>
      <c r="H67" s="1"/>
      <c r="I67" s="31"/>
    </row>
    <row r="68" spans="1:9" ht="15">
      <c r="A68" s="69">
        <v>64</v>
      </c>
      <c r="B68" s="70" t="s">
        <v>373</v>
      </c>
      <c r="C68" s="71" t="s">
        <v>391</v>
      </c>
      <c r="D68" s="71">
        <v>26</v>
      </c>
      <c r="E68" s="71" t="s">
        <v>392</v>
      </c>
      <c r="F68" s="71" t="s">
        <v>366</v>
      </c>
      <c r="G68" s="1"/>
      <c r="H68" s="1"/>
      <c r="I68" s="31"/>
    </row>
    <row r="69" spans="1:9" ht="15">
      <c r="A69" s="69">
        <v>65</v>
      </c>
      <c r="B69" s="70" t="s">
        <v>373</v>
      </c>
      <c r="C69" s="71" t="s">
        <v>391</v>
      </c>
      <c r="D69" s="71">
        <v>8</v>
      </c>
      <c r="E69" s="71" t="s">
        <v>393</v>
      </c>
      <c r="F69" s="71" t="s">
        <v>366</v>
      </c>
      <c r="G69" s="1"/>
      <c r="H69" s="1"/>
      <c r="I69" s="31"/>
    </row>
    <row r="70" spans="1:9" ht="15">
      <c r="A70" s="69">
        <v>66</v>
      </c>
      <c r="B70" s="70" t="s">
        <v>373</v>
      </c>
      <c r="C70" s="71" t="s">
        <v>391</v>
      </c>
      <c r="D70" s="71">
        <v>2</v>
      </c>
      <c r="E70" s="71" t="s">
        <v>394</v>
      </c>
      <c r="F70" s="71" t="s">
        <v>366</v>
      </c>
      <c r="G70" s="1"/>
      <c r="H70" s="1"/>
      <c r="I70" s="31"/>
    </row>
    <row r="71" spans="1:9" ht="15">
      <c r="A71" s="69">
        <v>67</v>
      </c>
      <c r="B71" s="70" t="s">
        <v>373</v>
      </c>
      <c r="C71" s="71" t="s">
        <v>391</v>
      </c>
      <c r="D71" s="71">
        <v>8</v>
      </c>
      <c r="E71" s="71" t="s">
        <v>395</v>
      </c>
      <c r="F71" s="71" t="s">
        <v>366</v>
      </c>
      <c r="G71" s="1"/>
      <c r="H71" s="1"/>
      <c r="I71" s="31"/>
    </row>
    <row r="72" spans="1:9" ht="15">
      <c r="A72" s="69">
        <v>68</v>
      </c>
      <c r="B72" s="70" t="s">
        <v>373</v>
      </c>
      <c r="C72" s="71" t="s">
        <v>396</v>
      </c>
      <c r="D72" s="71">
        <v>16</v>
      </c>
      <c r="E72" s="71" t="s">
        <v>397</v>
      </c>
      <c r="F72" s="71" t="s">
        <v>366</v>
      </c>
      <c r="G72" s="1"/>
      <c r="H72" s="1"/>
      <c r="I72" s="31"/>
    </row>
    <row r="73" spans="1:9" ht="15">
      <c r="A73" s="69">
        <v>69</v>
      </c>
      <c r="B73" s="70" t="s">
        <v>373</v>
      </c>
      <c r="C73" s="71" t="s">
        <v>396</v>
      </c>
      <c r="D73" s="71">
        <v>8</v>
      </c>
      <c r="E73" s="71" t="s">
        <v>398</v>
      </c>
      <c r="F73" s="71" t="s">
        <v>366</v>
      </c>
      <c r="G73" s="1"/>
      <c r="H73" s="1"/>
      <c r="I73" s="31"/>
    </row>
    <row r="74" spans="1:9" ht="15">
      <c r="A74" s="69">
        <v>70</v>
      </c>
      <c r="B74" s="70" t="s">
        <v>373</v>
      </c>
      <c r="C74" s="71" t="s">
        <v>396</v>
      </c>
      <c r="D74" s="71">
        <v>4</v>
      </c>
      <c r="E74" s="71" t="s">
        <v>399</v>
      </c>
      <c r="F74" s="71" t="s">
        <v>366</v>
      </c>
      <c r="G74" s="1"/>
      <c r="H74" s="1"/>
      <c r="I74" s="31"/>
    </row>
    <row r="75" spans="1:9" ht="15">
      <c r="A75" s="69">
        <v>71</v>
      </c>
      <c r="B75" s="70" t="s">
        <v>373</v>
      </c>
      <c r="C75" s="71" t="s">
        <v>400</v>
      </c>
      <c r="D75" s="71">
        <v>28</v>
      </c>
      <c r="E75" s="71" t="s">
        <v>401</v>
      </c>
      <c r="F75" s="71" t="s">
        <v>366</v>
      </c>
      <c r="G75" s="1"/>
      <c r="H75" s="1"/>
      <c r="I75" s="31"/>
    </row>
    <row r="76" spans="1:9" ht="15">
      <c r="A76" s="69">
        <v>72</v>
      </c>
      <c r="B76" s="70" t="s">
        <v>373</v>
      </c>
      <c r="C76" s="71" t="s">
        <v>400</v>
      </c>
      <c r="D76" s="71">
        <v>5</v>
      </c>
      <c r="E76" s="71" t="s">
        <v>402</v>
      </c>
      <c r="F76" s="71" t="s">
        <v>366</v>
      </c>
      <c r="G76" s="1"/>
      <c r="H76" s="1"/>
      <c r="I76" s="31"/>
    </row>
    <row r="77" spans="1:9" ht="15">
      <c r="A77" s="69">
        <v>73</v>
      </c>
      <c r="B77" s="70" t="s">
        <v>373</v>
      </c>
      <c r="C77" s="71" t="s">
        <v>400</v>
      </c>
      <c r="D77" s="71">
        <v>2</v>
      </c>
      <c r="E77" s="71" t="s">
        <v>403</v>
      </c>
      <c r="F77" s="71" t="s">
        <v>366</v>
      </c>
      <c r="G77" s="1"/>
      <c r="H77" s="1"/>
      <c r="I77" s="31"/>
    </row>
    <row r="78" spans="1:9" ht="15">
      <c r="A78" s="69">
        <v>74</v>
      </c>
      <c r="B78" s="70" t="s">
        <v>373</v>
      </c>
      <c r="C78" s="71" t="s">
        <v>400</v>
      </c>
      <c r="D78" s="71">
        <v>10</v>
      </c>
      <c r="E78" s="71" t="s">
        <v>404</v>
      </c>
      <c r="F78" s="71" t="s">
        <v>366</v>
      </c>
      <c r="G78" s="1"/>
      <c r="H78" s="1"/>
      <c r="I78" s="31"/>
    </row>
    <row r="79" spans="1:9" ht="15">
      <c r="A79" s="69">
        <v>75</v>
      </c>
      <c r="B79" s="70" t="s">
        <v>373</v>
      </c>
      <c r="C79" s="71" t="s">
        <v>405</v>
      </c>
      <c r="D79" s="71">
        <v>4</v>
      </c>
      <c r="E79" s="71" t="s">
        <v>406</v>
      </c>
      <c r="F79" s="71" t="s">
        <v>366</v>
      </c>
      <c r="G79" s="1"/>
      <c r="H79" s="1"/>
      <c r="I79" s="31"/>
    </row>
    <row r="80" spans="1:9" ht="15">
      <c r="A80" s="69">
        <v>76</v>
      </c>
      <c r="B80" s="70" t="s">
        <v>373</v>
      </c>
      <c r="C80" s="71" t="s">
        <v>407</v>
      </c>
      <c r="D80" s="71">
        <v>4</v>
      </c>
      <c r="E80" s="71" t="s">
        <v>408</v>
      </c>
      <c r="F80" s="71" t="s">
        <v>366</v>
      </c>
      <c r="G80" s="1"/>
      <c r="H80" s="1"/>
      <c r="I80" s="31"/>
    </row>
    <row r="81" spans="1:9" ht="15">
      <c r="A81" s="69">
        <v>77</v>
      </c>
      <c r="B81" s="70" t="s">
        <v>373</v>
      </c>
      <c r="C81" s="71" t="s">
        <v>407</v>
      </c>
      <c r="D81" s="71">
        <v>4</v>
      </c>
      <c r="E81" s="71" t="s">
        <v>409</v>
      </c>
      <c r="F81" s="71" t="s">
        <v>366</v>
      </c>
      <c r="G81" s="1"/>
      <c r="H81" s="1"/>
      <c r="I81" s="31"/>
    </row>
    <row r="82" spans="1:9" ht="30">
      <c r="A82" s="69">
        <v>78</v>
      </c>
      <c r="B82" s="70" t="s">
        <v>373</v>
      </c>
      <c r="C82" s="71" t="s">
        <v>410</v>
      </c>
      <c r="D82" s="71">
        <v>8</v>
      </c>
      <c r="E82" s="71" t="s">
        <v>411</v>
      </c>
      <c r="F82" s="71" t="s">
        <v>366</v>
      </c>
      <c r="G82" s="1"/>
      <c r="H82" s="1"/>
      <c r="I82" s="31"/>
    </row>
    <row r="83" spans="1:9" ht="45.6" thickBot="1">
      <c r="A83" s="72">
        <v>79</v>
      </c>
      <c r="B83" s="73" t="s">
        <v>373</v>
      </c>
      <c r="C83" s="74" t="s">
        <v>412</v>
      </c>
      <c r="D83" s="74">
        <v>2</v>
      </c>
      <c r="E83" s="74" t="s">
        <v>413</v>
      </c>
      <c r="F83" s="74" t="s">
        <v>366</v>
      </c>
      <c r="G83" s="21"/>
      <c r="H83" s="21"/>
      <c r="I83" s="53"/>
    </row>
  </sheetData>
  <mergeCells count="1">
    <mergeCell ref="A1:B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4128-69B3-4153-8000-B279B71D66D5}">
  <dimension ref="A1:E17"/>
  <sheetViews>
    <sheetView workbookViewId="0">
      <selection activeCell="C16" sqref="C16"/>
    </sheetView>
  </sheetViews>
  <sheetFormatPr defaultRowHeight="14.4"/>
  <cols>
    <col min="2" max="2" width="11.109375" bestFit="1" customWidth="1"/>
    <col min="3" max="3" width="16.109375" bestFit="1" customWidth="1"/>
    <col min="4" max="4" width="17.6640625" customWidth="1"/>
    <col min="5" max="5" width="8.88671875" style="39"/>
    <col min="8" max="8" width="19.88671875" customWidth="1"/>
    <col min="9" max="9" width="17.33203125" bestFit="1" customWidth="1"/>
  </cols>
  <sheetData>
    <row r="1" spans="1:5">
      <c r="A1" s="170" t="s">
        <v>414</v>
      </c>
      <c r="B1" s="183"/>
      <c r="C1" s="183"/>
      <c r="D1" s="183"/>
    </row>
    <row r="2" spans="1:5" ht="15" thickBot="1">
      <c r="B2" s="85"/>
      <c r="C2" s="85"/>
      <c r="D2" s="85"/>
    </row>
    <row r="3" spans="1:5" ht="15.6">
      <c r="B3" s="86" t="s">
        <v>415</v>
      </c>
      <c r="C3" s="87" t="s">
        <v>416</v>
      </c>
      <c r="D3" s="87" t="s">
        <v>417</v>
      </c>
      <c r="E3" s="88" t="s">
        <v>418</v>
      </c>
    </row>
    <row r="4" spans="1:5">
      <c r="B4" s="89" t="s">
        <v>419</v>
      </c>
      <c r="C4" s="90" t="s">
        <v>420</v>
      </c>
      <c r="D4" s="90"/>
      <c r="E4" s="91">
        <v>12</v>
      </c>
    </row>
    <row r="5" spans="1:5">
      <c r="B5" s="89" t="s">
        <v>421</v>
      </c>
      <c r="C5" s="90" t="s">
        <v>422</v>
      </c>
      <c r="D5" s="90"/>
      <c r="E5" s="91">
        <v>15.3</v>
      </c>
    </row>
    <row r="6" spans="1:5">
      <c r="B6" s="89" t="s">
        <v>423</v>
      </c>
      <c r="C6" s="90" t="s">
        <v>424</v>
      </c>
      <c r="D6" s="90"/>
      <c r="E6" s="91">
        <v>20.3</v>
      </c>
    </row>
    <row r="7" spans="1:5">
      <c r="B7" s="89" t="s">
        <v>425</v>
      </c>
      <c r="C7" s="90" t="s">
        <v>426</v>
      </c>
      <c r="D7" s="90"/>
      <c r="E7" s="91">
        <v>25.4</v>
      </c>
    </row>
    <row r="8" spans="1:5">
      <c r="B8" s="89" t="s">
        <v>427</v>
      </c>
      <c r="C8" s="90" t="s">
        <v>428</v>
      </c>
      <c r="D8" s="90"/>
      <c r="E8" s="91">
        <v>30.2</v>
      </c>
    </row>
    <row r="9" spans="1:5">
      <c r="B9" s="89" t="s">
        <v>429</v>
      </c>
      <c r="C9" s="90" t="s">
        <v>430</v>
      </c>
      <c r="D9" s="90"/>
      <c r="E9" s="91">
        <v>18.2</v>
      </c>
    </row>
    <row r="10" spans="1:5">
      <c r="B10" s="89" t="s">
        <v>431</v>
      </c>
      <c r="C10" s="90" t="s">
        <v>432</v>
      </c>
      <c r="D10" s="90"/>
      <c r="E10" s="91">
        <v>22.7</v>
      </c>
    </row>
    <row r="11" spans="1:5">
      <c r="B11" s="89" t="s">
        <v>433</v>
      </c>
      <c r="C11" s="90" t="s">
        <v>434</v>
      </c>
      <c r="D11" s="90"/>
      <c r="E11" s="91">
        <v>27.3</v>
      </c>
    </row>
    <row r="12" spans="1:5">
      <c r="B12" s="89" t="s">
        <v>435</v>
      </c>
      <c r="C12" s="90" t="s">
        <v>436</v>
      </c>
      <c r="D12" s="90"/>
      <c r="E12" s="91">
        <v>30.32</v>
      </c>
    </row>
    <row r="13" spans="1:5">
      <c r="B13" s="89" t="s">
        <v>437</v>
      </c>
      <c r="C13" s="90" t="s">
        <v>438</v>
      </c>
      <c r="D13" s="90"/>
      <c r="E13" s="91">
        <v>50.25</v>
      </c>
    </row>
    <row r="14" spans="1:5">
      <c r="B14" s="89" t="s">
        <v>439</v>
      </c>
      <c r="C14" s="90" t="s">
        <v>440</v>
      </c>
      <c r="D14" s="90"/>
      <c r="E14" s="91">
        <v>3.4</v>
      </c>
    </row>
    <row r="15" spans="1:5">
      <c r="B15" s="89" t="s">
        <v>441</v>
      </c>
      <c r="C15" s="90" t="s">
        <v>442</v>
      </c>
      <c r="D15" s="90"/>
      <c r="E15" s="91">
        <v>5.5</v>
      </c>
    </row>
    <row r="16" spans="1:5">
      <c r="B16" s="89" t="s">
        <v>443</v>
      </c>
      <c r="C16" s="90" t="s">
        <v>444</v>
      </c>
      <c r="D16" s="90"/>
      <c r="E16" s="91">
        <v>9.1999999999999993</v>
      </c>
    </row>
    <row r="17" spans="2:5" ht="15" thickBot="1">
      <c r="B17" s="92" t="s">
        <v>445</v>
      </c>
      <c r="C17" s="93" t="s">
        <v>446</v>
      </c>
      <c r="D17" s="93"/>
      <c r="E17" s="94">
        <v>21.3</v>
      </c>
    </row>
  </sheetData>
  <mergeCells count="1">
    <mergeCell ref="A1:D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1F38-CC76-40AC-A47C-10E4087E999F}">
  <dimension ref="A1:D9"/>
  <sheetViews>
    <sheetView workbookViewId="0">
      <selection activeCell="C10" sqref="C10:C11"/>
    </sheetView>
  </sheetViews>
  <sheetFormatPr defaultRowHeight="14.4"/>
  <cols>
    <col min="2" max="2" width="12.6640625" bestFit="1" customWidth="1"/>
    <col min="3" max="3" width="14.6640625" customWidth="1"/>
    <col min="4" max="4" width="14" bestFit="1" customWidth="1"/>
  </cols>
  <sheetData>
    <row r="1" spans="1:4">
      <c r="A1" s="170" t="s">
        <v>447</v>
      </c>
      <c r="B1" s="170"/>
      <c r="C1" s="170"/>
    </row>
    <row r="3" spans="1:4" ht="15" thickBot="1"/>
    <row r="4" spans="1:4" ht="28.8">
      <c r="B4" s="54" t="s">
        <v>83</v>
      </c>
      <c r="C4" s="55" t="s">
        <v>448</v>
      </c>
      <c r="D4" s="56" t="s">
        <v>45</v>
      </c>
    </row>
    <row r="5" spans="1:4">
      <c r="B5" s="95">
        <v>3.4538899999999999</v>
      </c>
      <c r="C5" s="96">
        <v>2</v>
      </c>
      <c r="D5" s="97"/>
    </row>
    <row r="6" spans="1:4">
      <c r="B6" s="95">
        <v>5.1632400000000001</v>
      </c>
      <c r="C6" s="96">
        <v>1</v>
      </c>
      <c r="D6" s="98"/>
    </row>
    <row r="7" spans="1:4">
      <c r="B7" s="95">
        <v>1.4689399999999999</v>
      </c>
      <c r="C7" s="96">
        <v>0</v>
      </c>
      <c r="D7" s="98"/>
    </row>
    <row r="8" spans="1:4">
      <c r="B8" s="95">
        <v>12982.34597</v>
      </c>
      <c r="C8" s="96">
        <v>-1</v>
      </c>
      <c r="D8" s="98"/>
    </row>
    <row r="9" spans="1:4" ht="15" thickBot="1">
      <c r="B9" s="99">
        <v>57853.943740000002</v>
      </c>
      <c r="C9" s="100">
        <v>-2</v>
      </c>
      <c r="D9" s="101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7949A-B0D5-4215-BF61-EF26754059D0}">
  <dimension ref="A1:I19"/>
  <sheetViews>
    <sheetView zoomScale="130" zoomScaleNormal="130" workbookViewId="0">
      <selection activeCell="F13" sqref="F13:I19"/>
    </sheetView>
  </sheetViews>
  <sheetFormatPr defaultRowHeight="14.4"/>
  <cols>
    <col min="3" max="3" width="9" bestFit="1" customWidth="1"/>
    <col min="4" max="4" width="12.33203125" bestFit="1" customWidth="1"/>
    <col min="7" max="7" width="16.77734375" bestFit="1" customWidth="1"/>
    <col min="8" max="8" width="16.77734375" customWidth="1"/>
    <col min="9" max="9" width="12.33203125" customWidth="1"/>
  </cols>
  <sheetData>
    <row r="1" spans="1:9">
      <c r="A1" s="160" t="s">
        <v>34</v>
      </c>
      <c r="B1" s="161"/>
    </row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3">
        <v>1</v>
      </c>
      <c r="B3" s="1" t="s">
        <v>9</v>
      </c>
      <c r="C3" s="1" t="s">
        <v>10</v>
      </c>
      <c r="D3" s="1">
        <v>2.8</v>
      </c>
      <c r="E3" s="1">
        <v>28</v>
      </c>
      <c r="F3" s="1" t="s">
        <v>11</v>
      </c>
      <c r="G3" s="1">
        <v>5</v>
      </c>
      <c r="H3" s="1" t="s">
        <v>12</v>
      </c>
      <c r="I3" s="1"/>
    </row>
    <row r="4" spans="1:9">
      <c r="A4" s="3">
        <v>2</v>
      </c>
      <c r="B4" s="1" t="s">
        <v>13</v>
      </c>
      <c r="C4" s="1" t="s">
        <v>14</v>
      </c>
      <c r="D4" s="1">
        <v>3.4</v>
      </c>
      <c r="E4" s="1">
        <v>35</v>
      </c>
      <c r="F4" s="1" t="s">
        <v>15</v>
      </c>
      <c r="G4" s="1">
        <v>10</v>
      </c>
      <c r="H4" s="1" t="s">
        <v>12</v>
      </c>
      <c r="I4" s="1"/>
    </row>
    <row r="5" spans="1:9">
      <c r="A5" s="3">
        <v>3</v>
      </c>
      <c r="B5" s="1" t="s">
        <v>16</v>
      </c>
      <c r="C5" s="1" t="s">
        <v>17</v>
      </c>
      <c r="D5" s="1">
        <v>2.6</v>
      </c>
      <c r="E5" s="1">
        <v>24</v>
      </c>
      <c r="F5" s="1" t="s">
        <v>11</v>
      </c>
      <c r="G5" s="1">
        <v>2</v>
      </c>
      <c r="H5" s="1" t="s">
        <v>12</v>
      </c>
      <c r="I5" s="1"/>
    </row>
    <row r="6" spans="1:9">
      <c r="A6" s="3">
        <v>4</v>
      </c>
      <c r="B6" s="1" t="s">
        <v>18</v>
      </c>
      <c r="C6" s="1" t="s">
        <v>19</v>
      </c>
      <c r="D6" s="1">
        <v>2.2999999999999998</v>
      </c>
      <c r="E6" s="1">
        <v>40</v>
      </c>
      <c r="F6" s="1" t="s">
        <v>11</v>
      </c>
      <c r="G6" s="1">
        <v>20</v>
      </c>
      <c r="H6" s="1" t="s">
        <v>20</v>
      </c>
      <c r="I6" s="1"/>
    </row>
    <row r="7" spans="1:9">
      <c r="A7" s="3">
        <v>5</v>
      </c>
      <c r="B7" s="1" t="s">
        <v>21</v>
      </c>
      <c r="C7" s="1" t="s">
        <v>22</v>
      </c>
      <c r="D7" s="1">
        <v>3.9</v>
      </c>
      <c r="E7" s="1">
        <v>36</v>
      </c>
      <c r="F7" s="1" t="s">
        <v>11</v>
      </c>
      <c r="G7" s="1">
        <v>12</v>
      </c>
      <c r="H7" s="1" t="s">
        <v>20</v>
      </c>
      <c r="I7" s="1"/>
    </row>
    <row r="8" spans="1:9">
      <c r="A8" s="3">
        <v>6</v>
      </c>
      <c r="B8" s="1" t="s">
        <v>23</v>
      </c>
      <c r="C8" s="1" t="s">
        <v>24</v>
      </c>
      <c r="D8" s="1">
        <v>3.1</v>
      </c>
      <c r="E8" s="1">
        <v>25</v>
      </c>
      <c r="F8" s="1" t="s">
        <v>15</v>
      </c>
      <c r="G8" s="1">
        <v>1</v>
      </c>
      <c r="H8" s="1" t="s">
        <v>20</v>
      </c>
      <c r="I8" s="1"/>
    </row>
    <row r="9" spans="1:9">
      <c r="A9" s="3">
        <v>7</v>
      </c>
      <c r="B9" s="1" t="s">
        <v>25</v>
      </c>
      <c r="C9" s="1" t="s">
        <v>26</v>
      </c>
      <c r="D9" s="1">
        <v>2.4</v>
      </c>
      <c r="E9" s="1">
        <v>29</v>
      </c>
      <c r="F9" s="1" t="s">
        <v>11</v>
      </c>
      <c r="G9" s="1">
        <v>4</v>
      </c>
      <c r="H9" s="1" t="s">
        <v>12</v>
      </c>
      <c r="I9" s="1"/>
    </row>
    <row r="10" spans="1:9">
      <c r="A10" s="3">
        <v>8</v>
      </c>
      <c r="B10" s="1" t="s">
        <v>27</v>
      </c>
      <c r="C10" s="1" t="s">
        <v>28</v>
      </c>
      <c r="D10" s="1">
        <v>2.2000000000000002</v>
      </c>
      <c r="E10" s="1">
        <v>27</v>
      </c>
      <c r="F10" s="1" t="s">
        <v>11</v>
      </c>
      <c r="G10" s="1">
        <v>3</v>
      </c>
      <c r="H10" s="1" t="s">
        <v>29</v>
      </c>
      <c r="I10" s="1"/>
    </row>
    <row r="11" spans="1:9">
      <c r="A11" s="3">
        <v>9</v>
      </c>
      <c r="B11" s="1" t="s">
        <v>30</v>
      </c>
      <c r="C11" s="1" t="s">
        <v>31</v>
      </c>
      <c r="D11" s="1">
        <v>2.9</v>
      </c>
      <c r="E11" s="1">
        <v>30</v>
      </c>
      <c r="F11" s="1" t="s">
        <v>15</v>
      </c>
      <c r="G11" s="1">
        <v>5</v>
      </c>
      <c r="H11" s="1" t="s">
        <v>12</v>
      </c>
      <c r="I11" s="1"/>
    </row>
    <row r="13" spans="1:9" ht="14.4" customHeight="1">
      <c r="A13" s="157" t="s">
        <v>35</v>
      </c>
      <c r="B13" s="158"/>
      <c r="C13" s="158"/>
      <c r="D13" s="158"/>
      <c r="E13" s="158"/>
      <c r="F13" s="159" t="s">
        <v>36</v>
      </c>
      <c r="G13" s="159"/>
      <c r="H13" s="159"/>
      <c r="I13" s="159"/>
    </row>
    <row r="14" spans="1:9">
      <c r="A14" s="158"/>
      <c r="B14" s="158"/>
      <c r="C14" s="158"/>
      <c r="D14" s="158"/>
      <c r="E14" s="158"/>
      <c r="F14" s="159"/>
      <c r="G14" s="159"/>
      <c r="H14" s="159"/>
      <c r="I14" s="159"/>
    </row>
    <row r="15" spans="1:9">
      <c r="A15" s="158"/>
      <c r="B15" s="158"/>
      <c r="C15" s="158"/>
      <c r="D15" s="158"/>
      <c r="E15" s="158"/>
      <c r="F15" s="159"/>
      <c r="G15" s="159"/>
      <c r="H15" s="159"/>
      <c r="I15" s="159"/>
    </row>
    <row r="16" spans="1:9">
      <c r="A16" s="158"/>
      <c r="B16" s="158"/>
      <c r="C16" s="158"/>
      <c r="D16" s="158"/>
      <c r="E16" s="158"/>
      <c r="F16" s="159"/>
      <c r="G16" s="159"/>
      <c r="H16" s="159"/>
      <c r="I16" s="159"/>
    </row>
    <row r="17" spans="1:9">
      <c r="A17" s="158"/>
      <c r="B17" s="158"/>
      <c r="C17" s="158"/>
      <c r="D17" s="158"/>
      <c r="E17" s="158"/>
      <c r="F17" s="159"/>
      <c r="G17" s="159"/>
      <c r="H17" s="159"/>
      <c r="I17" s="159"/>
    </row>
    <row r="18" spans="1:9">
      <c r="A18" s="158"/>
      <c r="B18" s="158"/>
      <c r="C18" s="158"/>
      <c r="D18" s="158"/>
      <c r="E18" s="158"/>
      <c r="F18" s="159"/>
      <c r="G18" s="159"/>
      <c r="H18" s="159"/>
      <c r="I18" s="159"/>
    </row>
    <row r="19" spans="1:9">
      <c r="A19" s="158"/>
      <c r="B19" s="158"/>
      <c r="C19" s="158"/>
      <c r="D19" s="158"/>
      <c r="E19" s="158"/>
      <c r="F19" s="159"/>
      <c r="G19" s="159"/>
      <c r="H19" s="159"/>
      <c r="I19" s="159"/>
    </row>
  </sheetData>
  <mergeCells count="3">
    <mergeCell ref="A1:B1"/>
    <mergeCell ref="A13:E19"/>
    <mergeCell ref="F13:I1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97333-92FC-4915-927B-932EFC20CB81}">
  <dimension ref="A1:K23"/>
  <sheetViews>
    <sheetView workbookViewId="0">
      <selection activeCell="F22" sqref="F22"/>
    </sheetView>
  </sheetViews>
  <sheetFormatPr defaultRowHeight="14.4"/>
  <cols>
    <col min="1" max="1" width="4.33203125" customWidth="1"/>
    <col min="2" max="2" width="8.33203125" bestFit="1" customWidth="1"/>
    <col min="3" max="3" width="13.6640625" style="104" bestFit="1" customWidth="1"/>
    <col min="4" max="4" width="15.21875" style="102" customWidth="1"/>
    <col min="5" max="5" width="11" style="103" customWidth="1"/>
    <col min="6" max="6" width="15.33203125" style="103" bestFit="1" customWidth="1"/>
    <col min="7" max="7" width="15.44140625" bestFit="1" customWidth="1"/>
    <col min="8" max="8" width="10.5546875" bestFit="1" customWidth="1"/>
    <col min="9" max="9" width="19.6640625" customWidth="1"/>
    <col min="10" max="10" width="13.6640625" style="39" customWidth="1"/>
  </cols>
  <sheetData>
    <row r="1" spans="1:11">
      <c r="A1" s="185" t="s">
        <v>449</v>
      </c>
      <c r="B1" s="185"/>
      <c r="C1" s="185"/>
    </row>
    <row r="2" spans="1:11" ht="15" thickBot="1"/>
    <row r="3" spans="1:11" ht="17.399999999999999">
      <c r="B3" s="186" t="s">
        <v>450</v>
      </c>
      <c r="C3" s="187"/>
      <c r="D3" s="187"/>
      <c r="E3" s="187"/>
      <c r="F3" s="187"/>
      <c r="G3" s="188"/>
    </row>
    <row r="4" spans="1:11">
      <c r="B4" s="105" t="s">
        <v>451</v>
      </c>
      <c r="C4" s="106" t="s">
        <v>452</v>
      </c>
      <c r="D4" s="107" t="s">
        <v>453</v>
      </c>
      <c r="E4" s="108" t="s">
        <v>454</v>
      </c>
      <c r="F4" s="108" t="s">
        <v>455</v>
      </c>
      <c r="G4" s="109" t="s">
        <v>456</v>
      </c>
      <c r="I4" s="108" t="s">
        <v>457</v>
      </c>
      <c r="J4" s="110" t="s">
        <v>455</v>
      </c>
    </row>
    <row r="5" spans="1:11">
      <c r="B5" s="19">
        <v>4202101</v>
      </c>
      <c r="C5" s="43">
        <v>44288</v>
      </c>
      <c r="D5" s="111">
        <v>3</v>
      </c>
      <c r="E5" s="112">
        <v>7500</v>
      </c>
      <c r="F5" s="112">
        <v>12100</v>
      </c>
      <c r="G5" s="113">
        <f>F5*D5</f>
        <v>36300</v>
      </c>
      <c r="I5" s="1">
        <v>3</v>
      </c>
      <c r="J5" s="42">
        <v>100</v>
      </c>
      <c r="K5" s="39"/>
    </row>
    <row r="6" spans="1:11">
      <c r="B6" s="19">
        <v>4202102</v>
      </c>
      <c r="C6" s="43">
        <v>44292</v>
      </c>
      <c r="D6" s="111">
        <v>6</v>
      </c>
      <c r="E6" s="112">
        <v>7500</v>
      </c>
      <c r="F6" s="112">
        <v>11500</v>
      </c>
      <c r="G6" s="113">
        <f>F6*D6</f>
        <v>69000</v>
      </c>
      <c r="I6" s="1">
        <v>4</v>
      </c>
      <c r="J6" s="42">
        <v>200</v>
      </c>
      <c r="K6" s="39"/>
    </row>
    <row r="7" spans="1:11">
      <c r="B7" s="19">
        <v>4202103</v>
      </c>
      <c r="C7" s="43">
        <v>44298</v>
      </c>
      <c r="D7" s="111">
        <v>2</v>
      </c>
      <c r="E7" s="112">
        <v>7600</v>
      </c>
      <c r="F7" s="112">
        <v>10900</v>
      </c>
      <c r="G7" s="113">
        <f t="shared" ref="G7:G10" si="0">F7*D7</f>
        <v>21800</v>
      </c>
      <c r="I7" s="1">
        <v>5</v>
      </c>
      <c r="J7" s="42">
        <v>150</v>
      </c>
      <c r="K7" s="39"/>
    </row>
    <row r="8" spans="1:11">
      <c r="B8" s="19">
        <v>4202104</v>
      </c>
      <c r="C8" s="43">
        <v>44301</v>
      </c>
      <c r="D8" s="111">
        <v>4</v>
      </c>
      <c r="E8" s="112">
        <v>7800</v>
      </c>
      <c r="F8" s="112">
        <v>13000</v>
      </c>
      <c r="G8" s="113">
        <f t="shared" si="0"/>
        <v>52000</v>
      </c>
    </row>
    <row r="9" spans="1:11">
      <c r="B9" s="19">
        <v>4202105</v>
      </c>
      <c r="C9" s="43">
        <v>44305</v>
      </c>
      <c r="D9" s="111">
        <v>8</v>
      </c>
      <c r="E9" s="112">
        <v>7400</v>
      </c>
      <c r="F9" s="112">
        <v>11200</v>
      </c>
      <c r="G9" s="113">
        <f t="shared" si="0"/>
        <v>89600</v>
      </c>
    </row>
    <row r="10" spans="1:11" ht="15" thickBot="1">
      <c r="B10" s="20">
        <v>4202106</v>
      </c>
      <c r="C10" s="114">
        <v>44310</v>
      </c>
      <c r="D10" s="115">
        <v>5</v>
      </c>
      <c r="E10" s="116">
        <v>7400</v>
      </c>
      <c r="F10" s="116">
        <v>11500</v>
      </c>
      <c r="G10" s="117">
        <f t="shared" si="0"/>
        <v>57500</v>
      </c>
      <c r="I10" s="108" t="s">
        <v>458</v>
      </c>
      <c r="J10" s="118"/>
    </row>
    <row r="11" spans="1:11" ht="15" thickBot="1"/>
    <row r="12" spans="1:11">
      <c r="C12" s="119" t="s">
        <v>459</v>
      </c>
      <c r="D12" s="120">
        <f>SUM(D5:D10)</f>
        <v>28</v>
      </c>
      <c r="F12" s="121" t="s">
        <v>456</v>
      </c>
      <c r="G12" s="122">
        <f>SUMPRODUCT(D5:D10,F5:F10)</f>
        <v>326200</v>
      </c>
    </row>
    <row r="13" spans="1:11" ht="15" thickBot="1">
      <c r="C13" s="123" t="s">
        <v>460</v>
      </c>
      <c r="D13" s="124">
        <f>AVERAGE(D5:D10)</f>
        <v>4.666666666666667</v>
      </c>
      <c r="F13" s="125" t="s">
        <v>461</v>
      </c>
      <c r="G13" s="113">
        <f>0.18*G12</f>
        <v>58716</v>
      </c>
    </row>
    <row r="14" spans="1:11" ht="15" thickBot="1">
      <c r="F14" s="126" t="s">
        <v>462</v>
      </c>
      <c r="G14" s="127">
        <f>SUM(G12:G13)</f>
        <v>384916</v>
      </c>
    </row>
    <row r="16" spans="1:11" ht="15" customHeight="1">
      <c r="C16"/>
      <c r="D16"/>
      <c r="E16"/>
      <c r="F16"/>
    </row>
    <row r="17" spans="3:6" ht="15" customHeight="1">
      <c r="C17"/>
      <c r="D17"/>
      <c r="E17"/>
    </row>
    <row r="18" spans="3:6" ht="15" customHeight="1">
      <c r="C18"/>
      <c r="D18"/>
      <c r="E18"/>
      <c r="F18"/>
    </row>
    <row r="19" spans="3:6" ht="34.200000000000003" customHeight="1">
      <c r="C19"/>
      <c r="D19"/>
      <c r="E19"/>
      <c r="F19"/>
    </row>
    <row r="20" spans="3:6" ht="15" customHeight="1">
      <c r="C20"/>
      <c r="D20"/>
      <c r="E20"/>
      <c r="F20"/>
    </row>
    <row r="21" spans="3:6">
      <c r="C21"/>
      <c r="D21"/>
      <c r="E21"/>
      <c r="F21"/>
    </row>
    <row r="22" spans="3:6">
      <c r="C22"/>
      <c r="D22"/>
      <c r="E22"/>
      <c r="F22"/>
    </row>
    <row r="23" spans="3:6">
      <c r="C23"/>
      <c r="D23"/>
      <c r="E23"/>
      <c r="F23"/>
    </row>
  </sheetData>
  <mergeCells count="2">
    <mergeCell ref="A1:C1"/>
    <mergeCell ref="B3:G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3BC5-471E-4C68-82BC-E8C96AC3F618}">
  <dimension ref="A1:D7"/>
  <sheetViews>
    <sheetView workbookViewId="0">
      <selection activeCell="C11" sqref="C11"/>
    </sheetView>
  </sheetViews>
  <sheetFormatPr defaultRowHeight="14.4"/>
  <cols>
    <col min="2" max="2" width="23" bestFit="1" customWidth="1"/>
    <col min="3" max="3" width="19.77734375" bestFit="1" customWidth="1"/>
    <col min="4" max="4" width="20.5546875" bestFit="1" customWidth="1"/>
  </cols>
  <sheetData>
    <row r="1" spans="1:4">
      <c r="A1" s="170" t="s">
        <v>463</v>
      </c>
      <c r="B1" s="183"/>
      <c r="C1" s="183"/>
      <c r="D1" s="183"/>
    </row>
    <row r="2" spans="1:4" ht="15" thickBot="1"/>
    <row r="3" spans="1:4" ht="15.6">
      <c r="B3" s="49" t="s">
        <v>222</v>
      </c>
      <c r="C3" s="50" t="s">
        <v>464</v>
      </c>
    </row>
    <row r="4" spans="1:4">
      <c r="B4" s="19" t="s">
        <v>465</v>
      </c>
      <c r="C4" s="1"/>
    </row>
    <row r="5" spans="1:4">
      <c r="B5" s="19" t="s">
        <v>466</v>
      </c>
      <c r="C5" s="1"/>
    </row>
    <row r="6" spans="1:4">
      <c r="B6" s="19" t="s">
        <v>467</v>
      </c>
      <c r="C6" s="1"/>
    </row>
    <row r="7" spans="1:4" ht="15" thickBot="1">
      <c r="B7" s="52" t="s">
        <v>189</v>
      </c>
      <c r="C7" s="21"/>
    </row>
  </sheetData>
  <mergeCells count="1">
    <mergeCell ref="A1:D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7977-3230-468A-BDE8-85BC66ACD36A}">
  <dimension ref="A1:E4"/>
  <sheetViews>
    <sheetView workbookViewId="0">
      <selection activeCell="E15" sqref="E15"/>
    </sheetView>
  </sheetViews>
  <sheetFormatPr defaultRowHeight="14.4"/>
  <cols>
    <col min="2" max="2" width="10.5546875" bestFit="1" customWidth="1"/>
  </cols>
  <sheetData>
    <row r="1" spans="1:5">
      <c r="A1" s="170" t="s">
        <v>468</v>
      </c>
      <c r="B1" s="170"/>
      <c r="C1" s="170"/>
    </row>
    <row r="3" spans="1:5">
      <c r="B3" s="128" t="s">
        <v>235</v>
      </c>
      <c r="C3" s="128" t="s">
        <v>215</v>
      </c>
      <c r="D3" s="128" t="s">
        <v>469</v>
      </c>
      <c r="E3" s="128" t="s">
        <v>470</v>
      </c>
    </row>
    <row r="4" spans="1:5">
      <c r="B4" s="43">
        <v>35109</v>
      </c>
      <c r="C4" s="1"/>
      <c r="D4" s="1"/>
      <c r="E4" s="1"/>
    </row>
  </sheetData>
  <mergeCells count="1">
    <mergeCell ref="A1:C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ED9A-F1BA-48DE-932B-9448882A67A1}">
  <dimension ref="A1:L31"/>
  <sheetViews>
    <sheetView zoomScaleNormal="100" workbookViewId="0">
      <selection activeCell="H35" sqref="H35"/>
    </sheetView>
  </sheetViews>
  <sheetFormatPr defaultRowHeight="14.4"/>
  <cols>
    <col min="2" max="2" width="2" bestFit="1" customWidth="1"/>
    <col min="3" max="3" width="11.5546875" bestFit="1" customWidth="1"/>
    <col min="4" max="5" width="15.33203125" customWidth="1"/>
    <col min="6" max="6" width="16.6640625" style="39" bestFit="1" customWidth="1"/>
    <col min="7" max="7" width="13.44140625" style="39" customWidth="1"/>
    <col min="8" max="8" width="22.88671875" style="129" bestFit="1" customWidth="1"/>
    <col min="10" max="10" width="9.44140625" style="130" bestFit="1" customWidth="1"/>
    <col min="11" max="11" width="10.21875" bestFit="1" customWidth="1"/>
  </cols>
  <sheetData>
    <row r="1" spans="1:8">
      <c r="A1" s="170" t="s">
        <v>471</v>
      </c>
      <c r="B1" s="170"/>
      <c r="C1" s="170"/>
      <c r="D1" s="170"/>
      <c r="E1" s="16"/>
    </row>
    <row r="3" spans="1:8">
      <c r="B3" s="189" t="s">
        <v>472</v>
      </c>
      <c r="C3" s="189"/>
      <c r="D3" s="189"/>
      <c r="E3" s="189"/>
      <c r="G3"/>
      <c r="H3"/>
    </row>
    <row r="4" spans="1:8">
      <c r="B4" s="190" t="s">
        <v>473</v>
      </c>
      <c r="C4" s="191"/>
      <c r="D4" s="192"/>
      <c r="E4" s="1">
        <v>723</v>
      </c>
      <c r="G4"/>
      <c r="H4"/>
    </row>
    <row r="5" spans="1:8">
      <c r="B5" s="190" t="s">
        <v>474</v>
      </c>
      <c r="C5" s="191"/>
      <c r="D5" s="192"/>
      <c r="E5" s="131">
        <v>0.45</v>
      </c>
      <c r="G5"/>
      <c r="H5"/>
    </row>
    <row r="6" spans="1:8">
      <c r="B6" s="190" t="s">
        <v>475</v>
      </c>
      <c r="C6" s="191"/>
      <c r="D6" s="192"/>
      <c r="E6" s="1"/>
      <c r="G6"/>
      <c r="H6"/>
    </row>
    <row r="7" spans="1:8" ht="16.8" customHeight="1">
      <c r="B7" s="85"/>
      <c r="C7" s="85"/>
      <c r="D7" s="85"/>
      <c r="G7"/>
      <c r="H7"/>
    </row>
    <row r="8" spans="1:8" ht="16.8" customHeight="1">
      <c r="B8" s="189" t="s">
        <v>476</v>
      </c>
      <c r="C8" s="189"/>
      <c r="D8" s="189"/>
      <c r="E8" s="189"/>
      <c r="G8"/>
      <c r="H8"/>
    </row>
    <row r="9" spans="1:8">
      <c r="B9" s="166" t="s">
        <v>473</v>
      </c>
      <c r="C9" s="166"/>
      <c r="D9" s="166"/>
      <c r="E9" s="1">
        <v>189</v>
      </c>
      <c r="G9"/>
      <c r="H9"/>
    </row>
    <row r="10" spans="1:8">
      <c r="B10" s="166" t="s">
        <v>477</v>
      </c>
      <c r="C10" s="166"/>
      <c r="D10" s="166"/>
      <c r="E10" s="131">
        <v>0.34</v>
      </c>
    </row>
    <row r="11" spans="1:8">
      <c r="B11" s="166" t="s">
        <v>478</v>
      </c>
      <c r="C11" s="166"/>
      <c r="D11" s="166"/>
      <c r="E11" s="1"/>
    </row>
    <row r="12" spans="1:8">
      <c r="B12" s="85"/>
      <c r="C12" s="85"/>
      <c r="D12" s="85"/>
    </row>
    <row r="13" spans="1:8">
      <c r="B13" s="189" t="s">
        <v>479</v>
      </c>
      <c r="C13" s="189"/>
      <c r="D13" s="189"/>
      <c r="E13" s="189"/>
    </row>
    <row r="14" spans="1:8">
      <c r="B14" s="166" t="s">
        <v>480</v>
      </c>
      <c r="C14" s="166"/>
      <c r="D14" s="166"/>
      <c r="E14" s="1">
        <v>320</v>
      </c>
    </row>
    <row r="15" spans="1:8">
      <c r="B15" s="166" t="s">
        <v>481</v>
      </c>
      <c r="C15" s="166"/>
      <c r="D15" s="166"/>
      <c r="E15" s="1">
        <v>60</v>
      </c>
    </row>
    <row r="16" spans="1:8">
      <c r="B16" s="166" t="s">
        <v>482</v>
      </c>
      <c r="C16" s="166"/>
      <c r="D16" s="166"/>
      <c r="E16" s="132"/>
    </row>
    <row r="18" spans="1:12" ht="15" thickBot="1">
      <c r="A18" s="133"/>
      <c r="B18" s="133"/>
      <c r="C18" s="133"/>
      <c r="D18" s="133"/>
      <c r="E18" s="133"/>
      <c r="F18" s="134"/>
      <c r="G18" s="134"/>
      <c r="H18" s="135"/>
      <c r="I18" s="133"/>
      <c r="J18" s="136"/>
      <c r="K18" s="133"/>
      <c r="L18" s="133"/>
    </row>
    <row r="21" spans="1:12" ht="18" customHeight="1">
      <c r="B21" s="137"/>
      <c r="C21" s="138" t="s">
        <v>483</v>
      </c>
      <c r="D21" s="138" t="s">
        <v>144</v>
      </c>
      <c r="E21" s="138" t="s">
        <v>457</v>
      </c>
      <c r="F21" s="139" t="s">
        <v>484</v>
      </c>
      <c r="G21" s="139" t="s">
        <v>485</v>
      </c>
      <c r="H21" s="140" t="s">
        <v>486</v>
      </c>
      <c r="K21" s="141" t="s">
        <v>487</v>
      </c>
    </row>
    <row r="22" spans="1:12">
      <c r="B22" s="36">
        <v>1</v>
      </c>
      <c r="C22" s="142" t="s">
        <v>488</v>
      </c>
      <c r="D22" s="142" t="s">
        <v>489</v>
      </c>
      <c r="E22" s="142">
        <v>3</v>
      </c>
      <c r="F22" s="143">
        <v>1300</v>
      </c>
      <c r="G22" s="143"/>
      <c r="H22" s="144"/>
      <c r="J22" s="145" t="s">
        <v>488</v>
      </c>
      <c r="K22" s="146">
        <v>0.2</v>
      </c>
      <c r="L22" s="130"/>
    </row>
    <row r="23" spans="1:12">
      <c r="B23" s="36">
        <v>2</v>
      </c>
      <c r="C23" s="142" t="s">
        <v>488</v>
      </c>
      <c r="D23" s="142" t="s">
        <v>490</v>
      </c>
      <c r="E23" s="142">
        <v>2</v>
      </c>
      <c r="F23" s="143">
        <v>4500</v>
      </c>
      <c r="G23" s="143"/>
      <c r="H23" s="144"/>
      <c r="J23" s="145" t="s">
        <v>491</v>
      </c>
      <c r="K23" s="146">
        <v>0.12</v>
      </c>
    </row>
    <row r="24" spans="1:12">
      <c r="B24" s="36">
        <v>3</v>
      </c>
      <c r="C24" s="142" t="s">
        <v>488</v>
      </c>
      <c r="D24" s="142" t="s">
        <v>492</v>
      </c>
      <c r="E24" s="142">
        <v>1</v>
      </c>
      <c r="F24" s="143">
        <v>2300</v>
      </c>
      <c r="G24" s="143"/>
      <c r="H24" s="144"/>
    </row>
    <row r="25" spans="1:12">
      <c r="B25" s="36">
        <v>4</v>
      </c>
      <c r="C25" s="142" t="s">
        <v>488</v>
      </c>
      <c r="D25" s="142" t="s">
        <v>493</v>
      </c>
      <c r="E25" s="142">
        <v>1</v>
      </c>
      <c r="F25" s="143">
        <v>4300</v>
      </c>
      <c r="G25" s="143"/>
      <c r="H25" s="144"/>
    </row>
    <row r="26" spans="1:12">
      <c r="B26" s="36">
        <v>5</v>
      </c>
      <c r="C26" s="142" t="s">
        <v>491</v>
      </c>
      <c r="D26" s="142" t="s">
        <v>494</v>
      </c>
      <c r="E26" s="142">
        <v>1</v>
      </c>
      <c r="F26" s="143">
        <v>5200</v>
      </c>
      <c r="G26" s="143"/>
      <c r="H26" s="144"/>
    </row>
    <row r="27" spans="1:12">
      <c r="B27" s="36">
        <v>6</v>
      </c>
      <c r="C27" s="142" t="s">
        <v>491</v>
      </c>
      <c r="D27" s="142" t="s">
        <v>495</v>
      </c>
      <c r="E27" s="142">
        <v>2</v>
      </c>
      <c r="F27" s="143">
        <v>1200</v>
      </c>
      <c r="G27" s="143"/>
      <c r="H27" s="144"/>
    </row>
    <row r="28" spans="1:12">
      <c r="B28" s="36">
        <v>7</v>
      </c>
      <c r="C28" s="142" t="s">
        <v>491</v>
      </c>
      <c r="D28" s="142" t="s">
        <v>496</v>
      </c>
      <c r="E28" s="142">
        <v>3</v>
      </c>
      <c r="F28" s="143">
        <v>1300</v>
      </c>
      <c r="G28" s="143"/>
      <c r="H28" s="144"/>
    </row>
    <row r="29" spans="1:12">
      <c r="B29" s="36">
        <v>8</v>
      </c>
      <c r="C29" s="142" t="s">
        <v>491</v>
      </c>
      <c r="D29" s="142" t="s">
        <v>497</v>
      </c>
      <c r="E29" s="142">
        <v>1</v>
      </c>
      <c r="F29" s="143">
        <v>1900</v>
      </c>
      <c r="G29" s="143"/>
      <c r="H29" s="144"/>
      <c r="I29" s="147"/>
    </row>
    <row r="31" spans="1:12" ht="28.8">
      <c r="G31" s="148" t="s">
        <v>498</v>
      </c>
      <c r="H31" s="149"/>
    </row>
  </sheetData>
  <mergeCells count="13">
    <mergeCell ref="B8:E8"/>
    <mergeCell ref="A1:D1"/>
    <mergeCell ref="B3:E3"/>
    <mergeCell ref="B4:D4"/>
    <mergeCell ref="B5:D5"/>
    <mergeCell ref="B6:D6"/>
    <mergeCell ref="B16:D16"/>
    <mergeCell ref="B9:D9"/>
    <mergeCell ref="B10:D10"/>
    <mergeCell ref="B11:D11"/>
    <mergeCell ref="B13:E13"/>
    <mergeCell ref="B14:D14"/>
    <mergeCell ref="B15:D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6827-00B3-4012-A3D3-79F3ED103369}">
  <dimension ref="A1:F21"/>
  <sheetViews>
    <sheetView workbookViewId="0">
      <selection activeCell="C16" sqref="C16"/>
    </sheetView>
  </sheetViews>
  <sheetFormatPr defaultRowHeight="14.4"/>
  <cols>
    <col min="1" max="1" width="8.33203125" bestFit="1" customWidth="1"/>
    <col min="2" max="2" width="13.6640625" style="104" bestFit="1" customWidth="1"/>
    <col min="3" max="3" width="15.21875" style="102" customWidth="1"/>
    <col min="4" max="4" width="11" style="103" customWidth="1"/>
    <col min="5" max="5" width="15.33203125" style="103" bestFit="1" customWidth="1"/>
    <col min="6" max="6" width="15.44140625" bestFit="1" customWidth="1"/>
    <col min="7" max="8" width="10.5546875" bestFit="1" customWidth="1"/>
    <col min="9" max="9" width="15.44140625" bestFit="1" customWidth="1"/>
  </cols>
  <sheetData>
    <row r="1" spans="1:6" ht="17.399999999999999">
      <c r="A1" s="186" t="s">
        <v>450</v>
      </c>
      <c r="B1" s="187"/>
      <c r="C1" s="187"/>
      <c r="D1" s="187"/>
      <c r="E1" s="187"/>
      <c r="F1" s="188"/>
    </row>
    <row r="2" spans="1:6">
      <c r="A2" s="105" t="s">
        <v>451</v>
      </c>
      <c r="B2" s="106" t="s">
        <v>452</v>
      </c>
      <c r="C2" s="107" t="s">
        <v>453</v>
      </c>
      <c r="D2" s="108" t="s">
        <v>454</v>
      </c>
      <c r="E2" s="108" t="s">
        <v>455</v>
      </c>
      <c r="F2" s="109" t="s">
        <v>456</v>
      </c>
    </row>
    <row r="3" spans="1:6">
      <c r="A3" s="19">
        <v>4202101</v>
      </c>
      <c r="B3" s="43">
        <v>44288</v>
      </c>
      <c r="C3" s="111">
        <v>3</v>
      </c>
      <c r="D3" s="112">
        <v>7500</v>
      </c>
      <c r="E3" s="112">
        <v>12100</v>
      </c>
      <c r="F3" s="113">
        <f>E3*C3</f>
        <v>36300</v>
      </c>
    </row>
    <row r="4" spans="1:6">
      <c r="A4" s="19">
        <v>4202102</v>
      </c>
      <c r="B4" s="43">
        <v>44292</v>
      </c>
      <c r="C4" s="111">
        <v>6</v>
      </c>
      <c r="D4" s="112">
        <v>7500</v>
      </c>
      <c r="E4" s="112">
        <v>11500</v>
      </c>
      <c r="F4" s="113">
        <f>E4*C4</f>
        <v>69000</v>
      </c>
    </row>
    <row r="5" spans="1:6">
      <c r="A5" s="19">
        <v>4202103</v>
      </c>
      <c r="B5" s="43">
        <v>44298</v>
      </c>
      <c r="C5" s="111">
        <v>2</v>
      </c>
      <c r="D5" s="112">
        <v>7600</v>
      </c>
      <c r="E5" s="112">
        <v>10900</v>
      </c>
      <c r="F5" s="113">
        <f t="shared" ref="F5:F8" si="0">E5*C5</f>
        <v>21800</v>
      </c>
    </row>
    <row r="6" spans="1:6">
      <c r="A6" s="19">
        <v>4202104</v>
      </c>
      <c r="B6" s="43">
        <v>44301</v>
      </c>
      <c r="C6" s="111">
        <v>4</v>
      </c>
      <c r="D6" s="112">
        <v>7800</v>
      </c>
      <c r="E6" s="112">
        <v>13000</v>
      </c>
      <c r="F6" s="113">
        <f t="shared" si="0"/>
        <v>52000</v>
      </c>
    </row>
    <row r="7" spans="1:6">
      <c r="A7" s="19">
        <v>4202105</v>
      </c>
      <c r="B7" s="43">
        <v>44305</v>
      </c>
      <c r="C7" s="111">
        <v>8</v>
      </c>
      <c r="D7" s="112">
        <v>7400</v>
      </c>
      <c r="E7" s="112">
        <v>11200</v>
      </c>
      <c r="F7" s="113">
        <f t="shared" si="0"/>
        <v>89600</v>
      </c>
    </row>
    <row r="8" spans="1:6" ht="15" thickBot="1">
      <c r="A8" s="20">
        <v>4202106</v>
      </c>
      <c r="B8" s="114">
        <v>44310</v>
      </c>
      <c r="C8" s="115">
        <v>5</v>
      </c>
      <c r="D8" s="116">
        <v>7400</v>
      </c>
      <c r="E8" s="116">
        <v>11500</v>
      </c>
      <c r="F8" s="117">
        <f t="shared" si="0"/>
        <v>57500</v>
      </c>
    </row>
    <row r="9" spans="1:6" ht="15" thickBot="1"/>
    <row r="10" spans="1:6">
      <c r="B10" s="119" t="s">
        <v>459</v>
      </c>
      <c r="C10" s="120">
        <f>SUM(C3:C8)</f>
        <v>28</v>
      </c>
      <c r="E10" s="121" t="s">
        <v>456</v>
      </c>
      <c r="F10" s="122">
        <f>SUM(F3:F8)</f>
        <v>326200</v>
      </c>
    </row>
    <row r="11" spans="1:6" ht="15" thickBot="1">
      <c r="B11" s="123" t="s">
        <v>460</v>
      </c>
      <c r="C11" s="124">
        <f>AVERAGE(C3:C8)</f>
        <v>4.666666666666667</v>
      </c>
      <c r="E11" s="125" t="s">
        <v>461</v>
      </c>
      <c r="F11" s="113">
        <f>0.18*F10</f>
        <v>58716</v>
      </c>
    </row>
    <row r="12" spans="1:6" ht="15" thickBot="1">
      <c r="E12" s="126" t="s">
        <v>462</v>
      </c>
      <c r="F12" s="127">
        <f>SUM(F10:F11)</f>
        <v>384916</v>
      </c>
    </row>
    <row r="14" spans="1:6" ht="15" customHeight="1">
      <c r="B14"/>
      <c r="C14"/>
      <c r="D14"/>
      <c r="E14"/>
    </row>
    <row r="15" spans="1:6" ht="15" customHeight="1">
      <c r="B15"/>
      <c r="C15"/>
      <c r="D15"/>
      <c r="E15"/>
    </row>
    <row r="16" spans="1:6" ht="15" customHeight="1">
      <c r="B16"/>
      <c r="C16"/>
      <c r="D16"/>
      <c r="E16"/>
    </row>
    <row r="17" customFormat="1" ht="34.200000000000003" customHeight="1"/>
    <row r="18" customFormat="1" ht="15" customHeight="1"/>
    <row r="19" customFormat="1"/>
    <row r="20" customFormat="1"/>
    <row r="21" customFormat="1"/>
  </sheetData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1746-4E82-4A49-838E-7C7BF5E3B185}">
  <dimension ref="A1:L16"/>
  <sheetViews>
    <sheetView workbookViewId="0">
      <selection activeCell="C23" sqref="C23"/>
    </sheetView>
  </sheetViews>
  <sheetFormatPr defaultRowHeight="14.4"/>
  <cols>
    <col min="2" max="2" width="15.88671875" bestFit="1" customWidth="1"/>
    <col min="3" max="3" width="15.44140625" bestFit="1" customWidth="1"/>
    <col min="4" max="4" width="16.109375" bestFit="1" customWidth="1"/>
    <col min="8" max="8" width="14.33203125" bestFit="1" customWidth="1"/>
    <col min="9" max="9" width="16.109375" bestFit="1" customWidth="1"/>
    <col min="10" max="10" width="10.109375" bestFit="1" customWidth="1"/>
    <col min="12" max="12" width="10.109375" bestFit="1" customWidth="1"/>
  </cols>
  <sheetData>
    <row r="1" spans="1:12">
      <c r="A1" s="185" t="s">
        <v>499</v>
      </c>
      <c r="B1" s="185"/>
    </row>
    <row r="3" spans="1:12" ht="18">
      <c r="B3" s="150" t="s">
        <v>500</v>
      </c>
      <c r="C3" s="150" t="s">
        <v>501</v>
      </c>
      <c r="D3" s="150" t="s">
        <v>502</v>
      </c>
    </row>
    <row r="4" spans="1:12">
      <c r="B4" s="1" t="s">
        <v>503</v>
      </c>
      <c r="C4" s="1" t="s">
        <v>504</v>
      </c>
      <c r="D4" s="43">
        <v>40913</v>
      </c>
    </row>
    <row r="5" spans="1:12">
      <c r="B5" s="1" t="s">
        <v>155</v>
      </c>
      <c r="C5" s="1" t="s">
        <v>189</v>
      </c>
      <c r="D5" s="43">
        <v>37876</v>
      </c>
      <c r="G5" s="166" t="s">
        <v>505</v>
      </c>
      <c r="H5" s="166"/>
      <c r="I5" s="166"/>
      <c r="J5" s="43"/>
      <c r="L5" s="104"/>
    </row>
    <row r="6" spans="1:12">
      <c r="B6" s="1" t="s">
        <v>159</v>
      </c>
      <c r="C6" s="1" t="s">
        <v>504</v>
      </c>
      <c r="D6" s="43">
        <v>42815</v>
      </c>
    </row>
    <row r="7" spans="1:12" ht="18">
      <c r="B7" s="1" t="s">
        <v>163</v>
      </c>
      <c r="C7" s="1" t="s">
        <v>185</v>
      </c>
      <c r="D7" s="43">
        <v>41081</v>
      </c>
      <c r="H7" s="150" t="s">
        <v>500</v>
      </c>
      <c r="I7" s="150" t="s">
        <v>502</v>
      </c>
    </row>
    <row r="8" spans="1:12">
      <c r="B8" s="1" t="s">
        <v>166</v>
      </c>
      <c r="C8" s="1" t="s">
        <v>506</v>
      </c>
      <c r="D8" s="43">
        <v>42089</v>
      </c>
    </row>
    <row r="9" spans="1:12">
      <c r="B9" s="1" t="s">
        <v>168</v>
      </c>
      <c r="C9" s="1" t="s">
        <v>504</v>
      </c>
      <c r="D9" s="43">
        <v>43097</v>
      </c>
      <c r="H9" s="1" t="s">
        <v>182</v>
      </c>
      <c r="I9" s="43"/>
    </row>
    <row r="10" spans="1:12">
      <c r="B10" s="1" t="s">
        <v>171</v>
      </c>
      <c r="C10" s="1" t="s">
        <v>185</v>
      </c>
      <c r="D10" s="43">
        <v>43601</v>
      </c>
    </row>
    <row r="11" spans="1:12">
      <c r="B11" s="43" t="s">
        <v>174</v>
      </c>
      <c r="C11" s="1" t="s">
        <v>189</v>
      </c>
      <c r="D11" s="43">
        <v>41417</v>
      </c>
    </row>
    <row r="12" spans="1:12">
      <c r="B12" s="1" t="s">
        <v>176</v>
      </c>
      <c r="C12" s="1" t="s">
        <v>506</v>
      </c>
      <c r="D12" s="43">
        <v>36715</v>
      </c>
    </row>
    <row r="13" spans="1:12">
      <c r="B13" s="1" t="s">
        <v>171</v>
      </c>
      <c r="C13" s="1" t="s">
        <v>504</v>
      </c>
      <c r="D13" s="43">
        <v>40409</v>
      </c>
    </row>
    <row r="14" spans="1:12">
      <c r="B14" s="1" t="s">
        <v>179</v>
      </c>
      <c r="C14" s="1" t="s">
        <v>189</v>
      </c>
      <c r="D14" s="43">
        <v>41921</v>
      </c>
    </row>
    <row r="15" spans="1:12">
      <c r="B15" s="1" t="s">
        <v>182</v>
      </c>
      <c r="C15" s="1" t="s">
        <v>189</v>
      </c>
      <c r="D15" s="43">
        <v>44281</v>
      </c>
    </row>
    <row r="16" spans="1:12">
      <c r="B16" s="1" t="s">
        <v>184</v>
      </c>
      <c r="C16" s="1" t="s">
        <v>185</v>
      </c>
      <c r="D16" s="43">
        <v>44193</v>
      </c>
    </row>
  </sheetData>
  <mergeCells count="2">
    <mergeCell ref="A1:B1"/>
    <mergeCell ref="G5:I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809F5-942B-457E-ABF6-6A7CDD58103F}">
  <dimension ref="A1:F23"/>
  <sheetViews>
    <sheetView workbookViewId="0">
      <selection activeCell="E17" sqref="E17"/>
    </sheetView>
  </sheetViews>
  <sheetFormatPr defaultRowHeight="14.4"/>
  <cols>
    <col min="1" max="1" width="8.33203125" bestFit="1" customWidth="1"/>
    <col min="2" max="2" width="13.6640625" style="104" bestFit="1" customWidth="1"/>
    <col min="3" max="3" width="15.21875" style="102" customWidth="1"/>
    <col min="4" max="4" width="11" style="103" customWidth="1"/>
    <col min="5" max="5" width="15.33203125" style="103" bestFit="1" customWidth="1"/>
    <col min="6" max="6" width="15.44140625" bestFit="1" customWidth="1"/>
    <col min="7" max="8" width="10.5546875" bestFit="1" customWidth="1"/>
    <col min="9" max="9" width="15.44140625" bestFit="1" customWidth="1"/>
  </cols>
  <sheetData>
    <row r="1" spans="1:6" ht="15" thickBot="1">
      <c r="A1" s="175" t="s">
        <v>507</v>
      </c>
      <c r="B1" s="175"/>
    </row>
    <row r="2" spans="1:6" ht="17.399999999999999">
      <c r="A2" s="186" t="s">
        <v>450</v>
      </c>
      <c r="B2" s="187"/>
      <c r="C2" s="187"/>
      <c r="D2" s="187"/>
      <c r="E2" s="187"/>
      <c r="F2" s="188"/>
    </row>
    <row r="3" spans="1:6">
      <c r="A3" s="105" t="s">
        <v>451</v>
      </c>
      <c r="B3" s="106" t="s">
        <v>452</v>
      </c>
      <c r="C3" s="107" t="s">
        <v>453</v>
      </c>
      <c r="D3" s="108" t="s">
        <v>454</v>
      </c>
      <c r="E3" s="108" t="s">
        <v>455</v>
      </c>
      <c r="F3" s="109" t="s">
        <v>456</v>
      </c>
    </row>
    <row r="4" spans="1:6">
      <c r="A4" s="19">
        <v>4202101</v>
      </c>
      <c r="B4" s="43">
        <v>44288</v>
      </c>
      <c r="C4" s="111">
        <v>3</v>
      </c>
      <c r="D4" s="112">
        <v>7500</v>
      </c>
      <c r="E4" s="112">
        <v>12100</v>
      </c>
      <c r="F4" s="113">
        <f>E4*C4</f>
        <v>36300</v>
      </c>
    </row>
    <row r="5" spans="1:6">
      <c r="A5" s="19">
        <v>4202102</v>
      </c>
      <c r="B5" s="43">
        <v>44292</v>
      </c>
      <c r="C5" s="111">
        <v>6</v>
      </c>
      <c r="D5" s="112">
        <v>7500</v>
      </c>
      <c r="E5" s="112">
        <v>11500</v>
      </c>
      <c r="F5" s="113">
        <f>E5*C5</f>
        <v>69000</v>
      </c>
    </row>
    <row r="6" spans="1:6">
      <c r="A6" s="19">
        <v>4202103</v>
      </c>
      <c r="B6" s="43">
        <v>44298</v>
      </c>
      <c r="C6" s="111">
        <v>2</v>
      </c>
      <c r="D6" s="112">
        <v>7600</v>
      </c>
      <c r="E6" s="112">
        <v>10900</v>
      </c>
      <c r="F6" s="113">
        <f t="shared" ref="F6:F9" si="0">E6*C6</f>
        <v>21800</v>
      </c>
    </row>
    <row r="7" spans="1:6">
      <c r="A7" s="19">
        <v>4202104</v>
      </c>
      <c r="B7" s="43">
        <v>44301</v>
      </c>
      <c r="C7" s="111">
        <v>4</v>
      </c>
      <c r="D7" s="112">
        <v>7800</v>
      </c>
      <c r="E7" s="112">
        <v>13000</v>
      </c>
      <c r="F7" s="113">
        <f t="shared" si="0"/>
        <v>52000</v>
      </c>
    </row>
    <row r="8" spans="1:6">
      <c r="A8" s="19">
        <v>4202105</v>
      </c>
      <c r="B8" s="43">
        <v>44305</v>
      </c>
      <c r="C8" s="111">
        <v>8</v>
      </c>
      <c r="D8" s="112">
        <v>7400</v>
      </c>
      <c r="E8" s="112">
        <v>11200</v>
      </c>
      <c r="F8" s="113">
        <f t="shared" si="0"/>
        <v>89600</v>
      </c>
    </row>
    <row r="9" spans="1:6" ht="15" thickBot="1">
      <c r="A9" s="20">
        <v>4202106</v>
      </c>
      <c r="B9" s="114">
        <v>44310</v>
      </c>
      <c r="C9" s="115">
        <v>5</v>
      </c>
      <c r="D9" s="116">
        <v>7400</v>
      </c>
      <c r="E9" s="116">
        <v>11500</v>
      </c>
      <c r="F9" s="117">
        <f t="shared" si="0"/>
        <v>57500</v>
      </c>
    </row>
    <row r="11" spans="1:6">
      <c r="B11"/>
      <c r="C11"/>
      <c r="D11"/>
      <c r="E11"/>
    </row>
    <row r="12" spans="1:6">
      <c r="B12"/>
      <c r="C12"/>
      <c r="D12"/>
      <c r="E12"/>
    </row>
    <row r="13" spans="1:6">
      <c r="B13"/>
      <c r="C13"/>
      <c r="D13"/>
      <c r="E13"/>
    </row>
    <row r="14" spans="1:6">
      <c r="B14"/>
      <c r="C14"/>
      <c r="D14"/>
      <c r="E14"/>
    </row>
    <row r="15" spans="1:6">
      <c r="B15"/>
      <c r="C15"/>
      <c r="D15"/>
      <c r="E15"/>
    </row>
    <row r="16" spans="1:6" ht="15" customHeight="1">
      <c r="B16"/>
      <c r="C16" s="1" t="s">
        <v>451</v>
      </c>
      <c r="D16" s="1">
        <v>4202104</v>
      </c>
      <c r="E16"/>
    </row>
    <row r="17" spans="3:4" customFormat="1" ht="15" customHeight="1">
      <c r="C17" s="190"/>
      <c r="D17" s="192"/>
    </row>
    <row r="18" spans="3:4" customFormat="1" ht="15" customHeight="1">
      <c r="C18" s="1" t="s">
        <v>508</v>
      </c>
      <c r="D18" s="1"/>
    </row>
    <row r="19" spans="3:4" customFormat="1" ht="20.399999999999999" customHeight="1"/>
    <row r="20" spans="3:4" customFormat="1" ht="15" customHeight="1"/>
    <row r="21" spans="3:4" customFormat="1"/>
    <row r="22" spans="3:4" customFormat="1"/>
    <row r="23" spans="3:4" customFormat="1"/>
  </sheetData>
  <mergeCells count="3">
    <mergeCell ref="A1:B1"/>
    <mergeCell ref="A2:F2"/>
    <mergeCell ref="C17:D1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EBDD1-9482-4067-A429-8003834FC804}">
  <dimension ref="A1:B9"/>
  <sheetViews>
    <sheetView workbookViewId="0">
      <selection activeCell="M30" sqref="M30"/>
    </sheetView>
  </sheetViews>
  <sheetFormatPr defaultRowHeight="14.4"/>
  <cols>
    <col min="1" max="1" width="12.77734375" bestFit="1" customWidth="1"/>
    <col min="2" max="2" width="11.5546875" style="39" bestFit="1" customWidth="1"/>
  </cols>
  <sheetData>
    <row r="1" spans="1:2">
      <c r="A1" s="170" t="s">
        <v>514</v>
      </c>
      <c r="B1" s="170"/>
    </row>
    <row r="3" spans="1:2">
      <c r="A3" t="s">
        <v>515</v>
      </c>
      <c r="B3" s="39" t="s">
        <v>509</v>
      </c>
    </row>
    <row r="4" spans="1:2">
      <c r="A4" t="s">
        <v>149</v>
      </c>
      <c r="B4" s="39">
        <v>345876</v>
      </c>
    </row>
    <row r="5" spans="1:2">
      <c r="A5" t="s">
        <v>206</v>
      </c>
      <c r="B5" s="39">
        <v>487123</v>
      </c>
    </row>
    <row r="6" spans="1:2">
      <c r="A6" t="s">
        <v>173</v>
      </c>
      <c r="B6" s="39">
        <v>46872</v>
      </c>
    </row>
    <row r="7" spans="1:2">
      <c r="A7" t="s">
        <v>516</v>
      </c>
      <c r="B7" s="39">
        <v>498204</v>
      </c>
    </row>
    <row r="8" spans="1:2">
      <c r="A8" t="s">
        <v>161</v>
      </c>
      <c r="B8" s="39">
        <v>138594</v>
      </c>
    </row>
    <row r="9" spans="1:2">
      <c r="A9" t="s">
        <v>153</v>
      </c>
      <c r="B9" s="39">
        <v>306385</v>
      </c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C58A-7350-43D4-98AC-555367AD0ACA}">
  <dimension ref="A1:O10"/>
  <sheetViews>
    <sheetView workbookViewId="0">
      <selection activeCell="E9" sqref="E9"/>
    </sheetView>
  </sheetViews>
  <sheetFormatPr defaultRowHeight="14.4"/>
  <cols>
    <col min="14" max="14" width="6.88671875" bestFit="1" customWidth="1"/>
  </cols>
  <sheetData>
    <row r="1" spans="1:15" ht="15" thickBot="1">
      <c r="J1" s="193" t="s">
        <v>517</v>
      </c>
      <c r="K1" s="194" t="s">
        <v>518</v>
      </c>
      <c r="L1" s="194"/>
      <c r="M1" s="194"/>
      <c r="N1" s="195" t="s">
        <v>0</v>
      </c>
      <c r="O1" s="196" t="s">
        <v>519</v>
      </c>
    </row>
    <row r="2" spans="1:15">
      <c r="J2" s="197" t="s">
        <v>102</v>
      </c>
      <c r="K2" s="198" t="s">
        <v>520</v>
      </c>
      <c r="L2" s="199"/>
      <c r="M2" s="199"/>
      <c r="N2" s="83">
        <v>1</v>
      </c>
      <c r="O2" s="84"/>
    </row>
    <row r="3" spans="1:15" ht="15" thickBot="1">
      <c r="J3" s="19" t="s">
        <v>18</v>
      </c>
      <c r="K3" s="200"/>
      <c r="L3" s="200"/>
      <c r="M3" s="200"/>
      <c r="N3" s="1">
        <v>2</v>
      </c>
      <c r="O3" s="84"/>
    </row>
    <row r="4" spans="1:15" ht="15" thickBot="1">
      <c r="A4" s="201"/>
      <c r="B4" s="202"/>
      <c r="C4" s="202"/>
      <c r="D4" s="202"/>
      <c r="E4" s="202"/>
      <c r="F4" s="202"/>
      <c r="G4" s="202"/>
      <c r="H4" s="203"/>
      <c r="J4" s="19" t="s">
        <v>9</v>
      </c>
      <c r="K4" s="200"/>
      <c r="L4" s="200"/>
      <c r="M4" s="200"/>
      <c r="N4" s="1">
        <v>3</v>
      </c>
      <c r="O4" s="84"/>
    </row>
    <row r="5" spans="1:15" ht="15" thickBot="1">
      <c r="A5" s="204" t="s">
        <v>521</v>
      </c>
      <c r="B5" s="205"/>
      <c r="C5" s="205"/>
      <c r="D5" s="205"/>
      <c r="E5" s="206"/>
      <c r="F5" s="207"/>
      <c r="G5" s="207"/>
      <c r="H5" s="208"/>
      <c r="J5" s="19" t="s">
        <v>134</v>
      </c>
      <c r="K5" s="200"/>
      <c r="L5" s="200"/>
      <c r="M5" s="200"/>
      <c r="N5" s="1">
        <v>4</v>
      </c>
      <c r="O5" s="84"/>
    </row>
    <row r="6" spans="1:15" ht="15" thickBot="1">
      <c r="A6" s="209"/>
      <c r="B6" s="210"/>
      <c r="C6" s="210"/>
      <c r="D6" s="210"/>
      <c r="E6" s="211"/>
      <c r="F6" s="207"/>
      <c r="G6" s="212"/>
      <c r="H6" s="208"/>
      <c r="J6" s="19" t="s">
        <v>98</v>
      </c>
      <c r="K6" s="200"/>
      <c r="L6" s="200"/>
      <c r="M6" s="200"/>
      <c r="N6" s="1">
        <v>5</v>
      </c>
      <c r="O6" s="84"/>
    </row>
    <row r="7" spans="1:15" ht="15" thickBot="1">
      <c r="A7" s="213"/>
      <c r="B7" s="214"/>
      <c r="C7" s="214"/>
      <c r="D7" s="214"/>
      <c r="E7" s="215"/>
      <c r="F7" s="207"/>
      <c r="G7" s="207"/>
      <c r="H7" s="208"/>
      <c r="J7" s="19" t="s">
        <v>17</v>
      </c>
      <c r="K7" s="200"/>
      <c r="L7" s="200"/>
      <c r="M7" s="200"/>
      <c r="N7" s="1">
        <v>6</v>
      </c>
      <c r="O7" s="84"/>
    </row>
    <row r="8" spans="1:15" ht="15" thickBot="1">
      <c r="A8" s="216"/>
      <c r="B8" s="217"/>
      <c r="C8" s="217"/>
      <c r="D8" s="217"/>
      <c r="E8" s="217"/>
      <c r="F8" s="217"/>
      <c r="G8" s="217"/>
      <c r="H8" s="218"/>
      <c r="J8" s="19" t="s">
        <v>120</v>
      </c>
      <c r="K8" s="200"/>
      <c r="L8" s="200"/>
      <c r="M8" s="200"/>
      <c r="N8" s="1">
        <v>7</v>
      </c>
      <c r="O8" s="84"/>
    </row>
    <row r="9" spans="1:15">
      <c r="J9" s="19" t="s">
        <v>118</v>
      </c>
      <c r="K9" s="200"/>
      <c r="L9" s="200"/>
      <c r="M9" s="200"/>
      <c r="N9" s="1">
        <v>8</v>
      </c>
      <c r="O9" s="84"/>
    </row>
    <row r="10" spans="1:15" ht="15" thickBot="1">
      <c r="J10" s="20" t="s">
        <v>522</v>
      </c>
      <c r="K10" s="219"/>
      <c r="L10" s="219"/>
      <c r="M10" s="219"/>
      <c r="N10" s="21">
        <v>9</v>
      </c>
      <c r="O10" s="84"/>
    </row>
  </sheetData>
  <mergeCells count="3">
    <mergeCell ref="K1:M1"/>
    <mergeCell ref="K2:M10"/>
    <mergeCell ref="A5:E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5D0E-4438-47C1-9A1B-FF7AFF933935}">
  <dimension ref="A1:I38"/>
  <sheetViews>
    <sheetView workbookViewId="0">
      <selection activeCell="C15" sqref="C15"/>
    </sheetView>
  </sheetViews>
  <sheetFormatPr defaultRowHeight="14.4"/>
  <cols>
    <col min="1" max="1" width="18.5546875" bestFit="1" customWidth="1"/>
    <col min="2" max="2" width="15.77734375" style="39" bestFit="1" customWidth="1"/>
    <col min="3" max="3" width="13" style="39" customWidth="1"/>
    <col min="4" max="4" width="13.6640625" style="39" customWidth="1"/>
    <col min="5" max="5" width="20.21875" style="102" bestFit="1" customWidth="1"/>
    <col min="6" max="6" width="13.6640625" style="39" bestFit="1" customWidth="1"/>
    <col min="7" max="7" width="11.109375" style="39" bestFit="1" customWidth="1"/>
    <col min="8" max="8" width="10.77734375" style="39" bestFit="1" customWidth="1"/>
    <col min="9" max="9" width="17.77734375" style="155" bestFit="1" customWidth="1"/>
  </cols>
  <sheetData>
    <row r="1" spans="1:9" ht="25.8">
      <c r="A1" s="151" t="s">
        <v>509</v>
      </c>
      <c r="B1" s="151"/>
      <c r="C1" s="151"/>
      <c r="D1" s="151"/>
      <c r="E1" s="152"/>
      <c r="F1" s="151"/>
      <c r="G1" s="151"/>
      <c r="H1" s="151"/>
      <c r="I1" s="153"/>
    </row>
    <row r="2" spans="1:9">
      <c r="A2" s="42">
        <v>12300.28</v>
      </c>
      <c r="B2" s="42"/>
      <c r="C2" s="42"/>
      <c r="D2" s="42"/>
      <c r="E2" s="111"/>
      <c r="F2" s="42"/>
      <c r="G2" s="42"/>
      <c r="H2" s="42"/>
      <c r="I2" s="154"/>
    </row>
    <row r="3" spans="1:9">
      <c r="A3" s="42">
        <v>9420.15</v>
      </c>
      <c r="B3"/>
      <c r="C3"/>
      <c r="D3"/>
      <c r="E3"/>
      <c r="F3"/>
      <c r="G3"/>
      <c r="H3"/>
      <c r="I3"/>
    </row>
    <row r="4" spans="1:9">
      <c r="A4" s="42">
        <v>23600.21</v>
      </c>
      <c r="B4"/>
      <c r="C4"/>
      <c r="D4"/>
      <c r="E4"/>
      <c r="F4"/>
      <c r="G4"/>
      <c r="H4"/>
      <c r="I4"/>
    </row>
    <row r="5" spans="1:9">
      <c r="A5" s="42">
        <v>26406.81</v>
      </c>
      <c r="B5"/>
      <c r="C5"/>
      <c r="D5"/>
      <c r="E5"/>
      <c r="F5"/>
      <c r="G5"/>
      <c r="H5"/>
      <c r="I5"/>
    </row>
    <row r="6" spans="1:9">
      <c r="A6" s="42">
        <v>32056.775000000001</v>
      </c>
      <c r="B6"/>
      <c r="C6"/>
      <c r="D6"/>
      <c r="E6"/>
      <c r="F6"/>
      <c r="G6"/>
      <c r="H6"/>
      <c r="I6"/>
    </row>
    <row r="7" spans="1:9">
      <c r="A7" s="42">
        <v>37706.74</v>
      </c>
      <c r="B7"/>
      <c r="C7"/>
      <c r="D7"/>
      <c r="E7"/>
      <c r="F7"/>
      <c r="G7"/>
      <c r="H7"/>
      <c r="I7"/>
    </row>
    <row r="8" spans="1:9">
      <c r="A8" s="42">
        <v>3356.7049999999999</v>
      </c>
      <c r="B8"/>
      <c r="C8"/>
      <c r="D8"/>
      <c r="E8"/>
      <c r="F8"/>
      <c r="G8"/>
      <c r="H8"/>
      <c r="I8"/>
    </row>
    <row r="9" spans="1:9">
      <c r="A9" s="42">
        <v>49006.67</v>
      </c>
      <c r="B9"/>
      <c r="C9"/>
      <c r="D9"/>
      <c r="E9"/>
      <c r="F9"/>
      <c r="G9"/>
      <c r="H9"/>
      <c r="I9"/>
    </row>
    <row r="10" spans="1:9">
      <c r="A10" s="42">
        <v>4656.6350000000002</v>
      </c>
      <c r="B10"/>
      <c r="C10"/>
      <c r="D10"/>
      <c r="E10"/>
      <c r="F10"/>
      <c r="G10"/>
      <c r="H10"/>
      <c r="I10"/>
    </row>
    <row r="11" spans="1:9">
      <c r="A11" s="42">
        <v>60306.6</v>
      </c>
      <c r="B11"/>
      <c r="C11"/>
      <c r="D11"/>
      <c r="E11"/>
      <c r="F11"/>
      <c r="G11"/>
      <c r="H11"/>
      <c r="I11"/>
    </row>
    <row r="12" spans="1:9">
      <c r="A12" s="42">
        <v>556.56500000000005</v>
      </c>
      <c r="B12"/>
      <c r="C12"/>
      <c r="D12"/>
      <c r="E12"/>
      <c r="F12"/>
      <c r="G12"/>
      <c r="H12"/>
      <c r="I12"/>
    </row>
    <row r="13" spans="1:9">
      <c r="A13" s="42">
        <v>1606.53</v>
      </c>
      <c r="B13"/>
      <c r="C13"/>
      <c r="D13"/>
      <c r="E13"/>
      <c r="F13"/>
      <c r="G13"/>
      <c r="H13"/>
      <c r="I13"/>
    </row>
    <row r="14" spans="1:9">
      <c r="A14" s="42">
        <v>7256.4949999999999</v>
      </c>
      <c r="B14"/>
      <c r="C14"/>
      <c r="D14"/>
      <c r="E14"/>
      <c r="F14"/>
      <c r="G14"/>
      <c r="H14"/>
      <c r="I14"/>
    </row>
    <row r="15" spans="1:9">
      <c r="A15" s="42">
        <v>26406.81</v>
      </c>
      <c r="B15"/>
      <c r="C15"/>
      <c r="D15"/>
      <c r="E15"/>
      <c r="F15"/>
      <c r="G15"/>
      <c r="H15"/>
      <c r="I15"/>
    </row>
    <row r="16" spans="1:9">
      <c r="A16" s="42">
        <v>32056.775000000001</v>
      </c>
      <c r="B16"/>
      <c r="C16"/>
      <c r="D16"/>
      <c r="E16"/>
      <c r="F16"/>
      <c r="G16"/>
      <c r="H16"/>
      <c r="I16"/>
    </row>
    <row r="17" spans="1:9">
      <c r="A17" s="42">
        <v>3706.74</v>
      </c>
      <c r="B17"/>
      <c r="C17"/>
      <c r="D17"/>
      <c r="E17"/>
      <c r="F17"/>
      <c r="G17"/>
      <c r="H17"/>
      <c r="I17"/>
    </row>
    <row r="18" spans="1:9">
      <c r="A18" s="42">
        <v>3356.7049999999999</v>
      </c>
      <c r="B18"/>
      <c r="C18"/>
      <c r="D18"/>
      <c r="E18"/>
      <c r="F18"/>
      <c r="G18"/>
      <c r="H18"/>
      <c r="I18"/>
    </row>
    <row r="19" spans="1:9">
      <c r="A19" s="42">
        <v>9006.67</v>
      </c>
      <c r="B19"/>
      <c r="C19"/>
      <c r="D19"/>
      <c r="E19"/>
      <c r="F19"/>
      <c r="G19"/>
      <c r="H19"/>
      <c r="I19"/>
    </row>
    <row r="20" spans="1:9">
      <c r="A20" s="42">
        <v>566.63499999999999</v>
      </c>
      <c r="B20"/>
      <c r="C20"/>
      <c r="D20"/>
      <c r="E20"/>
      <c r="F20"/>
      <c r="G20"/>
      <c r="H20"/>
      <c r="I20"/>
    </row>
    <row r="21" spans="1:9">
      <c r="A21" s="42">
        <v>60306.6</v>
      </c>
      <c r="B21"/>
      <c r="C21"/>
      <c r="D21"/>
      <c r="E21"/>
      <c r="F21"/>
      <c r="G21"/>
      <c r="H21"/>
      <c r="I21"/>
    </row>
    <row r="22" spans="1:9">
      <c r="A22" s="42">
        <v>4306.6000000000004</v>
      </c>
      <c r="B22"/>
      <c r="C22"/>
      <c r="D22"/>
      <c r="E22"/>
      <c r="F22"/>
      <c r="G22"/>
      <c r="H22"/>
      <c r="I22"/>
    </row>
    <row r="23" spans="1:9">
      <c r="A23" s="42">
        <v>556.56500000000005</v>
      </c>
      <c r="B23"/>
      <c r="C23"/>
      <c r="D23"/>
      <c r="E23"/>
      <c r="F23"/>
      <c r="G23"/>
      <c r="H23"/>
      <c r="I23"/>
    </row>
    <row r="24" spans="1:9">
      <c r="A24" s="42">
        <v>1606.53</v>
      </c>
      <c r="B24"/>
      <c r="C24"/>
      <c r="D24"/>
      <c r="E24"/>
      <c r="F24"/>
      <c r="G24"/>
      <c r="H24"/>
      <c r="I24"/>
    </row>
    <row r="25" spans="1:9">
      <c r="A25" s="42">
        <v>7256.4949999999999</v>
      </c>
      <c r="B25"/>
      <c r="C25"/>
      <c r="D25"/>
      <c r="E25"/>
      <c r="F25"/>
      <c r="G25"/>
      <c r="H25"/>
      <c r="I25"/>
    </row>
    <row r="26" spans="1:9">
      <c r="A26" s="42">
        <v>37706.74</v>
      </c>
      <c r="B26"/>
      <c r="C26"/>
      <c r="D26"/>
      <c r="E26"/>
      <c r="F26"/>
      <c r="G26"/>
      <c r="H26"/>
      <c r="I26"/>
    </row>
    <row r="27" spans="1:9">
      <c r="A27" s="42">
        <v>3356.7049999999999</v>
      </c>
      <c r="B27"/>
      <c r="C27"/>
      <c r="D27"/>
      <c r="E27"/>
      <c r="F27"/>
      <c r="G27"/>
      <c r="H27"/>
      <c r="I27"/>
    </row>
    <row r="28" spans="1:9">
      <c r="A28" s="42">
        <v>49006.67</v>
      </c>
      <c r="B28"/>
      <c r="C28"/>
      <c r="D28"/>
      <c r="E28"/>
      <c r="F28"/>
      <c r="G28"/>
      <c r="H28"/>
      <c r="I28"/>
    </row>
    <row r="29" spans="1:9">
      <c r="A29" s="42">
        <v>4656.6350000000002</v>
      </c>
      <c r="B29"/>
      <c r="C29"/>
      <c r="D29"/>
      <c r="E29"/>
      <c r="F29"/>
      <c r="G29"/>
      <c r="H29"/>
      <c r="I29"/>
    </row>
    <row r="30" spans="1:9">
      <c r="A30" s="42">
        <v>60306.6</v>
      </c>
      <c r="B30"/>
      <c r="C30"/>
      <c r="D30"/>
      <c r="E30"/>
      <c r="F30"/>
      <c r="G30"/>
      <c r="H30"/>
      <c r="I30"/>
    </row>
    <row r="31" spans="1:9">
      <c r="A31" s="42">
        <v>556.56500000000005</v>
      </c>
      <c r="B31"/>
      <c r="C31"/>
      <c r="D31"/>
      <c r="E31"/>
      <c r="F31"/>
      <c r="G31"/>
      <c r="H31"/>
      <c r="I31"/>
    </row>
    <row r="32" spans="1:9">
      <c r="A32" s="42">
        <v>3706.74</v>
      </c>
      <c r="B32"/>
      <c r="C32"/>
      <c r="D32"/>
      <c r="E32"/>
      <c r="F32"/>
      <c r="G32"/>
      <c r="H32"/>
      <c r="I32"/>
    </row>
    <row r="33" spans="1:9">
      <c r="A33" s="42">
        <v>3356.7049999999999</v>
      </c>
      <c r="B33"/>
      <c r="C33"/>
      <c r="D33"/>
      <c r="E33"/>
      <c r="F33"/>
      <c r="G33"/>
      <c r="H33"/>
      <c r="I33"/>
    </row>
    <row r="34" spans="1:9">
      <c r="A34" s="42">
        <v>9006.67</v>
      </c>
      <c r="B34"/>
      <c r="C34"/>
      <c r="D34"/>
      <c r="E34"/>
      <c r="F34"/>
      <c r="G34"/>
      <c r="H34"/>
      <c r="I34"/>
    </row>
    <row r="35" spans="1:9">
      <c r="A35" s="42">
        <v>566.63499999999999</v>
      </c>
      <c r="B35"/>
      <c r="C35"/>
      <c r="D35"/>
      <c r="E35"/>
      <c r="F35"/>
      <c r="G35"/>
      <c r="H35"/>
      <c r="I35"/>
    </row>
    <row r="36" spans="1:9">
      <c r="A36" s="42">
        <v>60306.6</v>
      </c>
      <c r="B36"/>
      <c r="C36"/>
      <c r="D36"/>
      <c r="E36"/>
      <c r="F36"/>
      <c r="G36"/>
      <c r="H36"/>
      <c r="I36"/>
    </row>
    <row r="37" spans="1:9">
      <c r="A37" s="42">
        <v>4306.6000000000004</v>
      </c>
      <c r="B37"/>
      <c r="C37"/>
      <c r="D37"/>
      <c r="E37"/>
      <c r="F37"/>
      <c r="G37"/>
      <c r="H37"/>
      <c r="I37"/>
    </row>
    <row r="38" spans="1:9">
      <c r="B38"/>
      <c r="C38"/>
      <c r="D38"/>
      <c r="E38"/>
      <c r="F38"/>
      <c r="G38"/>
      <c r="H38"/>
      <c r="I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0508-2FFF-4ECE-8714-45CAFEFC2448}">
  <dimension ref="A1:H18"/>
  <sheetViews>
    <sheetView zoomScale="160" zoomScaleNormal="160" workbookViewId="0">
      <selection activeCell="H24" sqref="H24"/>
    </sheetView>
  </sheetViews>
  <sheetFormatPr defaultRowHeight="14.4"/>
  <sheetData>
    <row r="1" spans="1:8" ht="15" thickBot="1">
      <c r="A1" s="4" t="s">
        <v>37</v>
      </c>
    </row>
    <row r="2" spans="1:8" ht="18.600000000000001" thickBot="1">
      <c r="A2" s="162" t="s">
        <v>38</v>
      </c>
      <c r="B2" s="163"/>
      <c r="C2" s="163"/>
      <c r="D2" s="163"/>
      <c r="E2" s="163"/>
      <c r="F2" s="163"/>
      <c r="G2" s="163"/>
      <c r="H2" s="164"/>
    </row>
    <row r="3" spans="1:8" ht="15" thickBot="1">
      <c r="A3" s="5" t="s">
        <v>0</v>
      </c>
      <c r="B3" s="6" t="s">
        <v>39</v>
      </c>
      <c r="C3" s="6" t="s">
        <v>40</v>
      </c>
      <c r="D3" s="6" t="s">
        <v>41</v>
      </c>
      <c r="E3" s="6" t="s">
        <v>42</v>
      </c>
      <c r="F3" s="6" t="s">
        <v>43</v>
      </c>
      <c r="G3" s="6" t="s">
        <v>44</v>
      </c>
      <c r="H3" s="7" t="s">
        <v>45</v>
      </c>
    </row>
    <row r="4" spans="1:8">
      <c r="A4" s="8">
        <v>1</v>
      </c>
      <c r="B4" s="9" t="s">
        <v>9</v>
      </c>
      <c r="C4" s="9" t="s">
        <v>10</v>
      </c>
      <c r="D4" s="9">
        <v>72</v>
      </c>
      <c r="E4" s="9">
        <v>80</v>
      </c>
      <c r="F4" s="9">
        <v>20</v>
      </c>
      <c r="G4" s="9"/>
      <c r="H4" s="10"/>
    </row>
    <row r="5" spans="1:8">
      <c r="A5" s="11">
        <v>2</v>
      </c>
      <c r="B5" s="12" t="s">
        <v>13</v>
      </c>
      <c r="C5" s="12" t="s">
        <v>14</v>
      </c>
      <c r="D5" s="12">
        <v>45</v>
      </c>
      <c r="E5" s="12">
        <v>79</v>
      </c>
      <c r="F5" s="12">
        <v>62</v>
      </c>
      <c r="G5" s="9"/>
      <c r="H5" s="10"/>
    </row>
    <row r="6" spans="1:8">
      <c r="A6" s="11">
        <v>3</v>
      </c>
      <c r="B6" s="12" t="s">
        <v>16</v>
      </c>
      <c r="C6" s="12" t="s">
        <v>17</v>
      </c>
      <c r="D6" s="12">
        <v>15</v>
      </c>
      <c r="E6" s="12">
        <v>25</v>
      </c>
      <c r="F6" s="12">
        <v>45</v>
      </c>
      <c r="G6" s="9"/>
      <c r="H6" s="10"/>
    </row>
    <row r="7" spans="1:8">
      <c r="A7" s="11">
        <v>4</v>
      </c>
      <c r="B7" s="12" t="s">
        <v>18</v>
      </c>
      <c r="C7" s="12" t="s">
        <v>19</v>
      </c>
      <c r="D7" s="12">
        <v>45</v>
      </c>
      <c r="E7" s="12">
        <v>65</v>
      </c>
      <c r="F7" s="12">
        <v>50</v>
      </c>
      <c r="G7" s="9"/>
      <c r="H7" s="10"/>
    </row>
    <row r="8" spans="1:8">
      <c r="A8" s="11">
        <v>5</v>
      </c>
      <c r="B8" s="12" t="s">
        <v>21</v>
      </c>
      <c r="C8" s="12" t="s">
        <v>22</v>
      </c>
      <c r="D8" s="12">
        <v>100</v>
      </c>
      <c r="E8" s="12">
        <v>98</v>
      </c>
      <c r="F8" s="12">
        <v>98</v>
      </c>
      <c r="G8" s="9"/>
      <c r="H8" s="10"/>
    </row>
    <row r="9" spans="1:8">
      <c r="A9" s="11">
        <v>6</v>
      </c>
      <c r="B9" s="12" t="s">
        <v>23</v>
      </c>
      <c r="C9" s="12" t="s">
        <v>24</v>
      </c>
      <c r="D9" s="12">
        <v>76</v>
      </c>
      <c r="E9" s="12">
        <v>80</v>
      </c>
      <c r="F9" s="12">
        <v>82</v>
      </c>
      <c r="G9" s="9"/>
      <c r="H9" s="10"/>
    </row>
    <row r="10" spans="1:8">
      <c r="A10" s="11">
        <v>7</v>
      </c>
      <c r="B10" s="12" t="s">
        <v>25</v>
      </c>
      <c r="C10" s="12" t="s">
        <v>26</v>
      </c>
      <c r="D10" s="12">
        <v>56</v>
      </c>
      <c r="E10" s="12">
        <v>69</v>
      </c>
      <c r="F10" s="12">
        <v>50</v>
      </c>
      <c r="G10" s="9"/>
      <c r="H10" s="10"/>
    </row>
    <row r="11" spans="1:8">
      <c r="A11" s="11">
        <v>8</v>
      </c>
      <c r="B11" s="12" t="s">
        <v>27</v>
      </c>
      <c r="C11" s="12" t="s">
        <v>28</v>
      </c>
      <c r="D11" s="12">
        <v>25</v>
      </c>
      <c r="E11" s="12">
        <v>85</v>
      </c>
      <c r="F11" s="12">
        <v>75</v>
      </c>
      <c r="G11" s="9"/>
      <c r="H11" s="10"/>
    </row>
    <row r="12" spans="1:8" ht="15" thickBot="1">
      <c r="A12" s="13">
        <v>9</v>
      </c>
      <c r="B12" s="14" t="s">
        <v>30</v>
      </c>
      <c r="C12" s="14" t="s">
        <v>31</v>
      </c>
      <c r="D12" s="14">
        <v>55</v>
      </c>
      <c r="E12" s="14">
        <v>20</v>
      </c>
      <c r="F12" s="14">
        <v>68</v>
      </c>
      <c r="G12" s="14"/>
      <c r="H12" s="15"/>
    </row>
    <row r="14" spans="1:8">
      <c r="A14" s="159" t="s">
        <v>46</v>
      </c>
      <c r="B14" s="165"/>
      <c r="C14" s="165"/>
      <c r="D14" s="165"/>
      <c r="E14" s="159" t="s">
        <v>47</v>
      </c>
      <c r="F14" s="165"/>
      <c r="G14" s="165"/>
      <c r="H14" s="165"/>
    </row>
    <row r="15" spans="1:8">
      <c r="A15" s="165"/>
      <c r="B15" s="165"/>
      <c r="C15" s="165"/>
      <c r="D15" s="165"/>
      <c r="E15" s="165"/>
      <c r="F15" s="165"/>
      <c r="G15" s="165"/>
      <c r="H15" s="165"/>
    </row>
    <row r="16" spans="1:8">
      <c r="A16" s="165"/>
      <c r="B16" s="165"/>
      <c r="C16" s="165"/>
      <c r="D16" s="165"/>
      <c r="E16" s="165"/>
      <c r="F16" s="165"/>
      <c r="G16" s="165"/>
      <c r="H16" s="165"/>
    </row>
    <row r="17" spans="1:8">
      <c r="A17" s="165"/>
      <c r="B17" s="165"/>
      <c r="C17" s="165"/>
      <c r="D17" s="165"/>
      <c r="E17" s="165"/>
      <c r="F17" s="165"/>
      <c r="G17" s="165"/>
      <c r="H17" s="165"/>
    </row>
    <row r="18" spans="1:8">
      <c r="A18" s="165"/>
      <c r="B18" s="165"/>
      <c r="C18" s="165"/>
      <c r="D18" s="165"/>
      <c r="E18" s="165"/>
      <c r="F18" s="165"/>
      <c r="G18" s="165"/>
      <c r="H18" s="165"/>
    </row>
  </sheetData>
  <mergeCells count="3">
    <mergeCell ref="A2:H2"/>
    <mergeCell ref="A14:D18"/>
    <mergeCell ref="E14:H1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CC9A-A7FB-48AC-A64C-8F15DF441686}">
  <dimension ref="A1:C7"/>
  <sheetViews>
    <sheetView topLeftCell="A4" workbookViewId="0">
      <selection activeCell="C7" sqref="C7"/>
    </sheetView>
  </sheetViews>
  <sheetFormatPr defaultRowHeight="14.4"/>
  <cols>
    <col min="2" max="2" width="11.109375" bestFit="1" customWidth="1"/>
    <col min="3" max="3" width="9.77734375" customWidth="1"/>
  </cols>
  <sheetData>
    <row r="1" spans="1:3">
      <c r="A1" s="170" t="s">
        <v>510</v>
      </c>
      <c r="B1" s="170"/>
      <c r="C1" s="170"/>
    </row>
    <row r="3" spans="1:3" ht="15.6">
      <c r="B3" s="156" t="s">
        <v>473</v>
      </c>
      <c r="C3" s="156" t="s">
        <v>511</v>
      </c>
    </row>
    <row r="4" spans="1:3">
      <c r="B4" s="1" t="s">
        <v>227</v>
      </c>
      <c r="C4" s="1"/>
    </row>
    <row r="5" spans="1:3">
      <c r="B5" s="1" t="s">
        <v>512</v>
      </c>
      <c r="C5" s="1"/>
    </row>
    <row r="6" spans="1:3">
      <c r="B6" s="1" t="s">
        <v>513</v>
      </c>
      <c r="C6" s="1"/>
    </row>
    <row r="7" spans="1:3">
      <c r="B7" s="1" t="s">
        <v>512</v>
      </c>
      <c r="C7" s="1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FFBD-2D98-4EF4-9FC8-2536838E8E5F}">
  <dimension ref="A1:K13"/>
  <sheetViews>
    <sheetView workbookViewId="0">
      <selection activeCell="B11" sqref="B11"/>
    </sheetView>
  </sheetViews>
  <sheetFormatPr defaultRowHeight="14.4"/>
  <cols>
    <col min="3" max="3" width="21.21875" bestFit="1" customWidth="1"/>
    <col min="4" max="4" width="21.5546875" bestFit="1" customWidth="1"/>
    <col min="11" max="11" width="34.21875" customWidth="1"/>
  </cols>
  <sheetData>
    <row r="1" spans="1:11">
      <c r="A1" s="170" t="s">
        <v>48</v>
      </c>
      <c r="B1" s="170"/>
      <c r="C1" s="170"/>
      <c r="D1" s="170"/>
    </row>
    <row r="2" spans="1:11" ht="15" thickBot="1">
      <c r="A2" s="16"/>
      <c r="B2" s="16"/>
      <c r="C2" s="16"/>
      <c r="D2" s="16"/>
    </row>
    <row r="3" spans="1:11">
      <c r="A3" s="17" t="s">
        <v>49</v>
      </c>
      <c r="B3" s="18" t="s">
        <v>50</v>
      </c>
      <c r="C3" s="18" t="s">
        <v>51</v>
      </c>
      <c r="D3" s="18" t="s">
        <v>52</v>
      </c>
      <c r="E3" s="171" t="s">
        <v>53</v>
      </c>
      <c r="F3" s="171"/>
      <c r="G3" s="171"/>
      <c r="H3" s="171"/>
      <c r="I3" s="171"/>
      <c r="J3" s="171"/>
      <c r="K3" s="172"/>
    </row>
    <row r="4" spans="1:11">
      <c r="A4" s="19" t="s">
        <v>18</v>
      </c>
      <c r="B4" s="1" t="s">
        <v>54</v>
      </c>
      <c r="C4" s="1" t="s">
        <v>55</v>
      </c>
      <c r="D4" s="1" t="s">
        <v>56</v>
      </c>
      <c r="E4" s="166"/>
      <c r="F4" s="166"/>
      <c r="G4" s="166"/>
      <c r="H4" s="166"/>
      <c r="I4" s="166"/>
      <c r="J4" s="166"/>
      <c r="K4" s="167"/>
    </row>
    <row r="5" spans="1:11">
      <c r="A5" s="19" t="s">
        <v>57</v>
      </c>
      <c r="B5" s="1" t="s">
        <v>58</v>
      </c>
      <c r="C5" s="1" t="s">
        <v>59</v>
      </c>
      <c r="D5" s="1" t="s">
        <v>60</v>
      </c>
      <c r="E5" s="166"/>
      <c r="F5" s="166"/>
      <c r="G5" s="166"/>
      <c r="H5" s="166"/>
      <c r="I5" s="166"/>
      <c r="J5" s="166"/>
      <c r="K5" s="167"/>
    </row>
    <row r="6" spans="1:11">
      <c r="A6" s="19" t="s">
        <v>61</v>
      </c>
      <c r="B6" s="1" t="s">
        <v>62</v>
      </c>
      <c r="C6" s="1" t="s">
        <v>63</v>
      </c>
      <c r="D6" s="1" t="s">
        <v>64</v>
      </c>
      <c r="E6" s="166"/>
      <c r="F6" s="166"/>
      <c r="G6" s="166"/>
      <c r="H6" s="166"/>
      <c r="I6" s="166"/>
      <c r="J6" s="166"/>
      <c r="K6" s="167"/>
    </row>
    <row r="7" spans="1:11">
      <c r="A7" s="19" t="s">
        <v>65</v>
      </c>
      <c r="B7" s="1" t="s">
        <v>66</v>
      </c>
      <c r="C7" s="1" t="s">
        <v>67</v>
      </c>
      <c r="D7" s="1" t="s">
        <v>68</v>
      </c>
      <c r="E7" s="166"/>
      <c r="F7" s="166"/>
      <c r="G7" s="166"/>
      <c r="H7" s="166"/>
      <c r="I7" s="166"/>
      <c r="J7" s="166"/>
      <c r="K7" s="167"/>
    </row>
    <row r="8" spans="1:11">
      <c r="A8" s="19" t="s">
        <v>69</v>
      </c>
      <c r="B8" s="1" t="s">
        <v>14</v>
      </c>
      <c r="C8" s="1" t="s">
        <v>70</v>
      </c>
      <c r="D8" s="1" t="s">
        <v>71</v>
      </c>
      <c r="E8" s="166"/>
      <c r="F8" s="166"/>
      <c r="G8" s="166"/>
      <c r="H8" s="166"/>
      <c r="I8" s="166"/>
      <c r="J8" s="166"/>
      <c r="K8" s="167"/>
    </row>
    <row r="9" spans="1:11" ht="15" thickBot="1">
      <c r="A9" s="20" t="s">
        <v>9</v>
      </c>
      <c r="B9" s="21" t="s">
        <v>72</v>
      </c>
      <c r="C9" s="21" t="s">
        <v>73</v>
      </c>
      <c r="D9" s="21" t="s">
        <v>74</v>
      </c>
      <c r="E9" s="168"/>
      <c r="F9" s="168"/>
      <c r="G9" s="168"/>
      <c r="H9" s="168"/>
      <c r="I9" s="168"/>
      <c r="J9" s="168"/>
      <c r="K9" s="169"/>
    </row>
    <row r="13" spans="1:11">
      <c r="H13" t="s">
        <v>75</v>
      </c>
    </row>
  </sheetData>
  <mergeCells count="8">
    <mergeCell ref="E8:K8"/>
    <mergeCell ref="E9:K9"/>
    <mergeCell ref="A1:D1"/>
    <mergeCell ref="E3:K3"/>
    <mergeCell ref="E4:K4"/>
    <mergeCell ref="E5:K5"/>
    <mergeCell ref="E6:K6"/>
    <mergeCell ref="E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B4C5-D3AE-4419-B8A3-E1EFE32C4653}">
  <dimension ref="A1:D13"/>
  <sheetViews>
    <sheetView workbookViewId="0">
      <selection sqref="A1:XFD1048576"/>
    </sheetView>
  </sheetViews>
  <sheetFormatPr defaultRowHeight="14.4"/>
  <cols>
    <col min="1" max="1" width="12.5546875" bestFit="1" customWidth="1"/>
    <col min="2" max="2" width="15.5546875" bestFit="1" customWidth="1"/>
    <col min="3" max="3" width="12.5546875" bestFit="1" customWidth="1"/>
    <col min="4" max="4" width="9.6640625" bestFit="1" customWidth="1"/>
  </cols>
  <sheetData>
    <row r="1" spans="1:4" ht="15" thickBot="1">
      <c r="A1" s="170" t="s">
        <v>76</v>
      </c>
      <c r="B1" s="170"/>
      <c r="C1" s="170"/>
    </row>
    <row r="2" spans="1:4">
      <c r="A2" s="17" t="s">
        <v>77</v>
      </c>
      <c r="B2" s="18" t="s">
        <v>78</v>
      </c>
      <c r="C2" s="18" t="s">
        <v>79</v>
      </c>
      <c r="D2" s="22" t="s">
        <v>80</v>
      </c>
    </row>
    <row r="3" spans="1:4">
      <c r="A3" s="23" t="s">
        <v>81</v>
      </c>
      <c r="B3" s="24" t="s">
        <v>12</v>
      </c>
      <c r="C3" s="24" t="s">
        <v>82</v>
      </c>
      <c r="D3" s="25">
        <v>2</v>
      </c>
    </row>
    <row r="4" spans="1:4">
      <c r="A4" s="23" t="s">
        <v>84</v>
      </c>
      <c r="B4" s="24" t="s">
        <v>12</v>
      </c>
      <c r="C4" s="24" t="s">
        <v>85</v>
      </c>
      <c r="D4" s="25">
        <v>3</v>
      </c>
    </row>
    <row r="5" spans="1:4">
      <c r="A5" s="23" t="s">
        <v>86</v>
      </c>
      <c r="B5" s="24" t="s">
        <v>20</v>
      </c>
      <c r="C5" s="24" t="s">
        <v>87</v>
      </c>
      <c r="D5" s="25">
        <v>13</v>
      </c>
    </row>
    <row r="6" spans="1:4">
      <c r="A6" s="23" t="s">
        <v>88</v>
      </c>
      <c r="B6" s="24" t="s">
        <v>12</v>
      </c>
      <c r="C6" s="24" t="s">
        <v>85</v>
      </c>
      <c r="D6" s="25">
        <v>2</v>
      </c>
    </row>
    <row r="7" spans="1:4" ht="15" thickBot="1">
      <c r="A7" s="27" t="s">
        <v>89</v>
      </c>
      <c r="B7" s="28" t="s">
        <v>20</v>
      </c>
      <c r="C7" s="28" t="s">
        <v>87</v>
      </c>
      <c r="D7" s="29">
        <v>3</v>
      </c>
    </row>
    <row r="8" spans="1:4" ht="15" thickBot="1"/>
    <row r="9" spans="1:4">
      <c r="A9" s="173" t="s">
        <v>90</v>
      </c>
      <c r="B9" s="174"/>
    </row>
    <row r="10" spans="1:4">
      <c r="A10" s="19" t="s">
        <v>77</v>
      </c>
      <c r="B10" s="30" t="s">
        <v>84</v>
      </c>
    </row>
    <row r="11" spans="1:4">
      <c r="A11" s="19" t="s">
        <v>78</v>
      </c>
      <c r="B11" s="31"/>
    </row>
    <row r="12" spans="1:4">
      <c r="A12" s="19" t="s">
        <v>79</v>
      </c>
      <c r="B12" s="31"/>
    </row>
    <row r="13" spans="1:4" ht="15" thickBot="1">
      <c r="A13" s="20" t="s">
        <v>80</v>
      </c>
      <c r="B13" s="33"/>
    </row>
  </sheetData>
  <mergeCells count="2">
    <mergeCell ref="A1:C1"/>
    <mergeCell ref="A9:B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97B2-2D5F-44DE-8A36-0F787E8F186D}">
  <dimension ref="A1:K13"/>
  <sheetViews>
    <sheetView workbookViewId="0">
      <selection activeCell="D14" sqref="D14"/>
    </sheetView>
  </sheetViews>
  <sheetFormatPr defaultRowHeight="14.4"/>
  <cols>
    <col min="1" max="1" width="12.5546875" bestFit="1" customWidth="1"/>
    <col min="2" max="2" width="15.5546875" bestFit="1" customWidth="1"/>
    <col min="3" max="3" width="12.5546875" bestFit="1" customWidth="1"/>
    <col min="4" max="4" width="9.6640625" bestFit="1" customWidth="1"/>
  </cols>
  <sheetData>
    <row r="1" spans="1:11" ht="15" thickBot="1">
      <c r="A1" s="170" t="s">
        <v>91</v>
      </c>
      <c r="B1" s="170"/>
      <c r="C1" s="170"/>
    </row>
    <row r="2" spans="1:11">
      <c r="A2" s="17" t="s">
        <v>77</v>
      </c>
      <c r="B2" s="18" t="s">
        <v>78</v>
      </c>
      <c r="C2" s="18" t="s">
        <v>79</v>
      </c>
      <c r="D2" s="22" t="s">
        <v>80</v>
      </c>
    </row>
    <row r="3" spans="1:11">
      <c r="A3" s="23" t="s">
        <v>81</v>
      </c>
      <c r="B3" s="24" t="s">
        <v>12</v>
      </c>
      <c r="C3" s="24" t="s">
        <v>82</v>
      </c>
      <c r="D3" s="25">
        <v>2</v>
      </c>
      <c r="K3" s="26" t="s">
        <v>83</v>
      </c>
    </row>
    <row r="4" spans="1:11">
      <c r="A4" s="23" t="s">
        <v>84</v>
      </c>
      <c r="B4" s="24" t="s">
        <v>12</v>
      </c>
      <c r="C4" s="24" t="s">
        <v>85</v>
      </c>
      <c r="D4" s="25">
        <v>3</v>
      </c>
      <c r="K4" s="1">
        <v>2</v>
      </c>
    </row>
    <row r="5" spans="1:11">
      <c r="A5" s="23" t="s">
        <v>86</v>
      </c>
      <c r="B5" s="24" t="s">
        <v>20</v>
      </c>
      <c r="C5" s="24" t="s">
        <v>87</v>
      </c>
      <c r="D5" s="25">
        <v>13</v>
      </c>
      <c r="K5" s="1">
        <v>6</v>
      </c>
    </row>
    <row r="6" spans="1:11">
      <c r="A6" s="23" t="s">
        <v>88</v>
      </c>
      <c r="B6" s="24" t="s">
        <v>12</v>
      </c>
      <c r="C6" s="24" t="s">
        <v>85</v>
      </c>
      <c r="D6" s="25">
        <v>2</v>
      </c>
      <c r="K6" s="1">
        <v>7</v>
      </c>
    </row>
    <row r="7" spans="1:11" ht="15" thickBot="1">
      <c r="A7" s="27" t="s">
        <v>89</v>
      </c>
      <c r="B7" s="28" t="s">
        <v>20</v>
      </c>
      <c r="C7" s="28" t="s">
        <v>87</v>
      </c>
      <c r="D7" s="29">
        <v>3</v>
      </c>
      <c r="K7" s="1">
        <v>15</v>
      </c>
    </row>
    <row r="8" spans="1:11" ht="15" thickBot="1">
      <c r="K8" s="1">
        <v>48</v>
      </c>
    </row>
    <row r="9" spans="1:11">
      <c r="A9" s="173" t="s">
        <v>90</v>
      </c>
      <c r="B9" s="174"/>
      <c r="K9" s="1">
        <v>63</v>
      </c>
    </row>
    <row r="10" spans="1:11">
      <c r="A10" s="19" t="s">
        <v>77</v>
      </c>
      <c r="B10" s="30" t="s">
        <v>86</v>
      </c>
      <c r="K10" s="1">
        <v>98</v>
      </c>
    </row>
    <row r="11" spans="1:11">
      <c r="A11" s="19" t="s">
        <v>78</v>
      </c>
      <c r="B11" s="31" t="str">
        <f>VLOOKUP($B$10,$A$3:$D$7,2,)</f>
        <v>Yok</v>
      </c>
    </row>
    <row r="12" spans="1:11">
      <c r="A12" s="19" t="s">
        <v>79</v>
      </c>
      <c r="B12" s="31" t="str">
        <f>VLOOKUP($B$10,$A$3:$D$7,3,)</f>
        <v>Beşiktaş</v>
      </c>
    </row>
    <row r="13" spans="1:11" ht="15" thickBot="1">
      <c r="A13" s="20" t="s">
        <v>80</v>
      </c>
      <c r="B13" s="32">
        <f>VLOOKUP($B$10,$A$3:$D$7,4,)</f>
        <v>13</v>
      </c>
    </row>
  </sheetData>
  <mergeCells count="2">
    <mergeCell ref="A1:C1"/>
    <mergeCell ref="A9: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2906E-2529-4386-B1B7-F721027F4B54}">
  <dimension ref="A1:D13"/>
  <sheetViews>
    <sheetView workbookViewId="0">
      <selection activeCell="D13" sqref="D13"/>
    </sheetView>
  </sheetViews>
  <sheetFormatPr defaultRowHeight="14.4"/>
  <cols>
    <col min="1" max="1" width="12.5546875" bestFit="1" customWidth="1"/>
    <col min="2" max="2" width="15.5546875" bestFit="1" customWidth="1"/>
    <col min="3" max="3" width="12.5546875" bestFit="1" customWidth="1"/>
    <col min="4" max="4" width="9.6640625" bestFit="1" customWidth="1"/>
  </cols>
  <sheetData>
    <row r="1" spans="1:4" ht="15" thickBot="1">
      <c r="A1" s="170" t="s">
        <v>76</v>
      </c>
      <c r="B1" s="170"/>
      <c r="C1" s="170"/>
    </row>
    <row r="2" spans="1:4">
      <c r="A2" s="17" t="s">
        <v>77</v>
      </c>
      <c r="B2" s="18" t="s">
        <v>78</v>
      </c>
      <c r="C2" s="18" t="s">
        <v>79</v>
      </c>
      <c r="D2" s="22" t="s">
        <v>80</v>
      </c>
    </row>
    <row r="3" spans="1:4">
      <c r="A3" s="23" t="s">
        <v>81</v>
      </c>
      <c r="B3" s="24" t="s">
        <v>12</v>
      </c>
      <c r="C3" s="24" t="s">
        <v>82</v>
      </c>
      <c r="D3" s="25">
        <v>2</v>
      </c>
    </row>
    <row r="4" spans="1:4">
      <c r="A4" s="23" t="s">
        <v>84</v>
      </c>
      <c r="B4" s="24" t="s">
        <v>12</v>
      </c>
      <c r="C4" s="24" t="s">
        <v>85</v>
      </c>
      <c r="D4" s="25">
        <v>3</v>
      </c>
    </row>
    <row r="5" spans="1:4">
      <c r="A5" s="23" t="s">
        <v>86</v>
      </c>
      <c r="B5" s="24" t="s">
        <v>20</v>
      </c>
      <c r="C5" s="24" t="s">
        <v>87</v>
      </c>
      <c r="D5" s="25">
        <v>13</v>
      </c>
    </row>
    <row r="6" spans="1:4">
      <c r="A6" s="23" t="s">
        <v>88</v>
      </c>
      <c r="B6" s="24" t="s">
        <v>12</v>
      </c>
      <c r="C6" s="24" t="s">
        <v>85</v>
      </c>
      <c r="D6" s="25">
        <v>2</v>
      </c>
    </row>
    <row r="7" spans="1:4" ht="15" thickBot="1">
      <c r="A7" s="27" t="s">
        <v>89</v>
      </c>
      <c r="B7" s="28" t="s">
        <v>20</v>
      </c>
      <c r="C7" s="28" t="s">
        <v>87</v>
      </c>
      <c r="D7" s="29">
        <v>3</v>
      </c>
    </row>
    <row r="8" spans="1:4" ht="15" thickBot="1"/>
    <row r="9" spans="1:4">
      <c r="A9" s="173" t="s">
        <v>90</v>
      </c>
      <c r="B9" s="174"/>
    </row>
    <row r="10" spans="1:4">
      <c r="A10" s="19" t="s">
        <v>77</v>
      </c>
      <c r="B10" s="30" t="s">
        <v>84</v>
      </c>
    </row>
    <row r="11" spans="1:4">
      <c r="A11" s="19" t="s">
        <v>78</v>
      </c>
      <c r="B11" s="31"/>
    </row>
    <row r="12" spans="1:4">
      <c r="A12" s="19" t="s">
        <v>79</v>
      </c>
      <c r="B12" s="31"/>
    </row>
    <row r="13" spans="1:4" ht="15" thickBot="1">
      <c r="A13" s="20" t="s">
        <v>80</v>
      </c>
      <c r="B13" s="33"/>
    </row>
  </sheetData>
  <mergeCells count="2">
    <mergeCell ref="A1:C1"/>
    <mergeCell ref="A9:B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8985-5222-4AE5-9554-70B1748A9C0A}">
  <dimension ref="A1:G25"/>
  <sheetViews>
    <sheetView workbookViewId="0">
      <selection activeCell="J15" sqref="J15"/>
    </sheetView>
  </sheetViews>
  <sheetFormatPr defaultRowHeight="14.4"/>
  <cols>
    <col min="7" max="7" width="13.109375" style="39" bestFit="1" customWidth="1"/>
  </cols>
  <sheetData>
    <row r="1" spans="1:7" ht="15" thickBot="1">
      <c r="A1" s="175" t="s">
        <v>92</v>
      </c>
      <c r="B1" s="175"/>
      <c r="C1" s="175"/>
      <c r="D1" s="175"/>
      <c r="E1" s="175"/>
      <c r="F1" s="175"/>
      <c r="G1" s="34"/>
    </row>
    <row r="2" spans="1:7" ht="18">
      <c r="A2" s="176" t="s">
        <v>93</v>
      </c>
      <c r="B2" s="177"/>
      <c r="C2" s="177"/>
      <c r="D2" s="177"/>
      <c r="E2" s="177"/>
      <c r="F2" s="177"/>
      <c r="G2" s="178"/>
    </row>
    <row r="3" spans="1:7">
      <c r="A3" s="35" t="s">
        <v>0</v>
      </c>
      <c r="B3" s="36" t="s">
        <v>39</v>
      </c>
      <c r="C3" s="36" t="s">
        <v>40</v>
      </c>
      <c r="D3" s="36" t="s">
        <v>94</v>
      </c>
      <c r="E3" s="36" t="s">
        <v>95</v>
      </c>
      <c r="F3" s="36" t="s">
        <v>96</v>
      </c>
      <c r="G3" s="37" t="s">
        <v>97</v>
      </c>
    </row>
    <row r="4" spans="1:7">
      <c r="A4" s="35">
        <v>1</v>
      </c>
      <c r="B4" s="1" t="s">
        <v>98</v>
      </c>
      <c r="C4" s="1" t="s">
        <v>99</v>
      </c>
      <c r="D4" s="1" t="s">
        <v>100</v>
      </c>
      <c r="E4" s="1" t="s">
        <v>101</v>
      </c>
      <c r="F4" s="1">
        <v>25</v>
      </c>
      <c r="G4" s="32">
        <v>120</v>
      </c>
    </row>
    <row r="5" spans="1:7">
      <c r="A5" s="35">
        <v>2</v>
      </c>
      <c r="B5" s="1" t="s">
        <v>102</v>
      </c>
      <c r="C5" s="1" t="s">
        <v>103</v>
      </c>
      <c r="D5" s="1" t="s">
        <v>100</v>
      </c>
      <c r="E5" s="1" t="s">
        <v>11</v>
      </c>
      <c r="F5" s="1">
        <v>24</v>
      </c>
      <c r="G5" s="32">
        <v>30</v>
      </c>
    </row>
    <row r="6" spans="1:7">
      <c r="A6" s="35">
        <v>3</v>
      </c>
      <c r="B6" s="1" t="s">
        <v>104</v>
      </c>
      <c r="C6" s="1" t="s">
        <v>105</v>
      </c>
      <c r="D6" s="1" t="s">
        <v>100</v>
      </c>
      <c r="E6" s="1" t="s">
        <v>11</v>
      </c>
      <c r="F6" s="1">
        <v>32</v>
      </c>
      <c r="G6" s="32">
        <v>300</v>
      </c>
    </row>
    <row r="7" spans="1:7">
      <c r="A7" s="35">
        <v>4</v>
      </c>
      <c r="B7" s="1" t="s">
        <v>106</v>
      </c>
      <c r="C7" s="1" t="s">
        <v>107</v>
      </c>
      <c r="D7" s="1" t="s">
        <v>108</v>
      </c>
      <c r="E7" s="1" t="s">
        <v>101</v>
      </c>
      <c r="F7" s="1">
        <v>23</v>
      </c>
      <c r="G7" s="32"/>
    </row>
    <row r="8" spans="1:7">
      <c r="A8" s="35">
        <v>5</v>
      </c>
      <c r="B8" s="1" t="s">
        <v>109</v>
      </c>
      <c r="C8" s="1" t="s">
        <v>110</v>
      </c>
      <c r="D8" s="1" t="s">
        <v>108</v>
      </c>
      <c r="E8" s="1" t="s">
        <v>11</v>
      </c>
      <c r="F8" s="1">
        <v>18</v>
      </c>
      <c r="G8" s="32"/>
    </row>
    <row r="9" spans="1:7">
      <c r="A9" s="35">
        <v>6</v>
      </c>
      <c r="B9" s="1" t="s">
        <v>111</v>
      </c>
      <c r="C9" s="1" t="s">
        <v>112</v>
      </c>
      <c r="D9" s="1" t="s">
        <v>113</v>
      </c>
      <c r="E9" s="1" t="s">
        <v>101</v>
      </c>
      <c r="F9" s="1">
        <v>21</v>
      </c>
      <c r="G9" s="32"/>
    </row>
    <row r="10" spans="1:7">
      <c r="A10" s="35">
        <v>7</v>
      </c>
      <c r="B10" s="1" t="s">
        <v>65</v>
      </c>
      <c r="C10" s="1" t="s">
        <v>114</v>
      </c>
      <c r="D10" s="1" t="s">
        <v>113</v>
      </c>
      <c r="E10" s="1" t="s">
        <v>101</v>
      </c>
      <c r="F10" s="1">
        <v>35</v>
      </c>
      <c r="G10" s="32">
        <v>15</v>
      </c>
    </row>
    <row r="11" spans="1:7">
      <c r="A11" s="35">
        <v>8</v>
      </c>
      <c r="B11" s="1" t="s">
        <v>104</v>
      </c>
      <c r="C11" s="1" t="s">
        <v>115</v>
      </c>
      <c r="D11" s="1" t="s">
        <v>116</v>
      </c>
      <c r="E11" s="1" t="s">
        <v>11</v>
      </c>
      <c r="F11" s="1">
        <v>18</v>
      </c>
      <c r="G11" s="32">
        <v>48</v>
      </c>
    </row>
    <row r="12" spans="1:7">
      <c r="A12" s="35">
        <v>9</v>
      </c>
      <c r="B12" s="1" t="s">
        <v>25</v>
      </c>
      <c r="C12" s="1" t="s">
        <v>117</v>
      </c>
      <c r="D12" s="1" t="s">
        <v>116</v>
      </c>
      <c r="E12" s="1" t="s">
        <v>11</v>
      </c>
      <c r="F12" s="1">
        <v>25</v>
      </c>
      <c r="G12" s="32">
        <v>79</v>
      </c>
    </row>
    <row r="13" spans="1:7">
      <c r="A13" s="35">
        <v>10</v>
      </c>
      <c r="B13" s="1" t="s">
        <v>118</v>
      </c>
      <c r="C13" s="1" t="s">
        <v>115</v>
      </c>
      <c r="D13" s="1" t="s">
        <v>119</v>
      </c>
      <c r="E13" s="1" t="s">
        <v>101</v>
      </c>
      <c r="F13" s="1">
        <v>32</v>
      </c>
      <c r="G13" s="32">
        <v>1200</v>
      </c>
    </row>
    <row r="14" spans="1:7">
      <c r="A14" s="35">
        <v>11</v>
      </c>
      <c r="B14" s="1" t="s">
        <v>120</v>
      </c>
      <c r="C14" s="1" t="s">
        <v>121</v>
      </c>
      <c r="D14" s="1" t="s">
        <v>119</v>
      </c>
      <c r="E14" s="1" t="s">
        <v>11</v>
      </c>
      <c r="F14" s="1">
        <v>35</v>
      </c>
      <c r="G14" s="32"/>
    </row>
    <row r="15" spans="1:7">
      <c r="A15" s="35">
        <v>12</v>
      </c>
      <c r="B15" s="1" t="s">
        <v>122</v>
      </c>
      <c r="C15" s="1" t="s">
        <v>123</v>
      </c>
      <c r="D15" s="1" t="s">
        <v>124</v>
      </c>
      <c r="E15" s="1" t="s">
        <v>101</v>
      </c>
      <c r="F15" s="1">
        <v>15</v>
      </c>
      <c r="G15" s="32">
        <v>120</v>
      </c>
    </row>
    <row r="16" spans="1:7">
      <c r="A16" s="35">
        <v>13</v>
      </c>
      <c r="B16" s="1" t="s">
        <v>125</v>
      </c>
      <c r="C16" s="1" t="s">
        <v>121</v>
      </c>
      <c r="D16" s="1" t="s">
        <v>126</v>
      </c>
      <c r="E16" s="1" t="s">
        <v>11</v>
      </c>
      <c r="F16" s="1">
        <v>26</v>
      </c>
      <c r="G16" s="32"/>
    </row>
    <row r="17" spans="1:7">
      <c r="A17" s="35">
        <v>14</v>
      </c>
      <c r="B17" s="1" t="s">
        <v>127</v>
      </c>
      <c r="C17" s="1" t="s">
        <v>128</v>
      </c>
      <c r="D17" s="1" t="s">
        <v>129</v>
      </c>
      <c r="E17" s="1" t="s">
        <v>101</v>
      </c>
      <c r="F17" s="1">
        <v>34</v>
      </c>
      <c r="G17" s="32">
        <v>45</v>
      </c>
    </row>
    <row r="18" spans="1:7">
      <c r="A18" s="35">
        <v>15</v>
      </c>
      <c r="B18" s="1" t="s">
        <v>18</v>
      </c>
      <c r="C18" s="1" t="s">
        <v>130</v>
      </c>
      <c r="D18" s="1" t="s">
        <v>129</v>
      </c>
      <c r="E18" s="1" t="s">
        <v>11</v>
      </c>
      <c r="F18" s="1">
        <v>18</v>
      </c>
      <c r="G18" s="32">
        <v>88</v>
      </c>
    </row>
    <row r="19" spans="1:7">
      <c r="A19" s="35">
        <v>16</v>
      </c>
      <c r="B19" s="1" t="s">
        <v>118</v>
      </c>
      <c r="C19" s="1" t="s">
        <v>114</v>
      </c>
      <c r="D19" s="1" t="s">
        <v>131</v>
      </c>
      <c r="E19" s="1" t="s">
        <v>101</v>
      </c>
      <c r="F19" s="1">
        <v>42</v>
      </c>
      <c r="G19" s="32">
        <v>920</v>
      </c>
    </row>
    <row r="20" spans="1:7">
      <c r="A20" s="35">
        <v>17</v>
      </c>
      <c r="B20" s="1" t="s">
        <v>132</v>
      </c>
      <c r="C20" s="1" t="s">
        <v>110</v>
      </c>
      <c r="D20" s="1" t="s">
        <v>131</v>
      </c>
      <c r="E20" s="1" t="s">
        <v>101</v>
      </c>
      <c r="F20" s="1">
        <v>15</v>
      </c>
      <c r="G20" s="32">
        <v>120</v>
      </c>
    </row>
    <row r="21" spans="1:7">
      <c r="A21" s="35">
        <v>18</v>
      </c>
      <c r="B21" s="1" t="s">
        <v>9</v>
      </c>
      <c r="C21" s="1" t="s">
        <v>17</v>
      </c>
      <c r="D21" s="1" t="s">
        <v>133</v>
      </c>
      <c r="E21" s="1" t="s">
        <v>11</v>
      </c>
      <c r="F21" s="1">
        <v>24</v>
      </c>
      <c r="G21" s="32"/>
    </row>
    <row r="22" spans="1:7">
      <c r="A22" s="35">
        <v>19</v>
      </c>
      <c r="B22" s="1" t="s">
        <v>134</v>
      </c>
      <c r="C22" s="1" t="s">
        <v>72</v>
      </c>
      <c r="D22" s="1" t="s">
        <v>133</v>
      </c>
      <c r="E22" s="1" t="s">
        <v>11</v>
      </c>
      <c r="F22" s="1">
        <v>36</v>
      </c>
      <c r="G22" s="32">
        <v>85</v>
      </c>
    </row>
    <row r="23" spans="1:7">
      <c r="A23" s="35">
        <v>20</v>
      </c>
      <c r="B23" s="1" t="s">
        <v>17</v>
      </c>
      <c r="C23" s="1" t="s">
        <v>112</v>
      </c>
      <c r="D23" s="1" t="s">
        <v>135</v>
      </c>
      <c r="E23" s="1" t="s">
        <v>101</v>
      </c>
      <c r="F23" s="1">
        <v>45</v>
      </c>
      <c r="G23" s="32"/>
    </row>
    <row r="24" spans="1:7">
      <c r="A24" s="35">
        <v>21</v>
      </c>
      <c r="B24" s="1" t="s">
        <v>136</v>
      </c>
      <c r="C24" s="1" t="s">
        <v>137</v>
      </c>
      <c r="D24" s="1" t="s">
        <v>138</v>
      </c>
      <c r="E24" s="1" t="s">
        <v>11</v>
      </c>
      <c r="F24" s="1">
        <v>87</v>
      </c>
      <c r="G24" s="32">
        <v>35</v>
      </c>
    </row>
    <row r="25" spans="1:7" ht="15" thickBot="1">
      <c r="A25" s="38">
        <v>22</v>
      </c>
      <c r="B25" s="21" t="s">
        <v>16</v>
      </c>
      <c r="C25" s="21" t="s">
        <v>24</v>
      </c>
      <c r="D25" s="21" t="s">
        <v>138</v>
      </c>
      <c r="E25" s="21" t="s">
        <v>101</v>
      </c>
      <c r="F25" s="21">
        <v>19</v>
      </c>
      <c r="G25" s="33">
        <v>21</v>
      </c>
    </row>
  </sheetData>
  <mergeCells count="2">
    <mergeCell ref="A1:F1"/>
    <mergeCell ref="A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DFA3-0C27-4385-85F5-399C4ECCC377}">
  <dimension ref="A1:G25"/>
  <sheetViews>
    <sheetView workbookViewId="0">
      <selection activeCell="D19" sqref="D19"/>
    </sheetView>
  </sheetViews>
  <sheetFormatPr defaultRowHeight="14.4"/>
  <cols>
    <col min="7" max="7" width="13.109375" style="39" bestFit="1" customWidth="1"/>
  </cols>
  <sheetData>
    <row r="1" spans="1:7" ht="15" thickBot="1">
      <c r="A1" s="179" t="s">
        <v>139</v>
      </c>
      <c r="B1" s="179"/>
      <c r="C1" s="179"/>
      <c r="D1" s="179"/>
      <c r="E1" s="179"/>
      <c r="F1" s="179"/>
      <c r="G1" s="34"/>
    </row>
    <row r="2" spans="1:7" ht="18">
      <c r="A2" s="176" t="s">
        <v>93</v>
      </c>
      <c r="B2" s="177"/>
      <c r="C2" s="177"/>
      <c r="D2" s="177"/>
      <c r="E2" s="177"/>
      <c r="F2" s="177"/>
      <c r="G2" s="178"/>
    </row>
    <row r="3" spans="1:7">
      <c r="A3" s="35" t="s">
        <v>0</v>
      </c>
      <c r="B3" s="36" t="s">
        <v>39</v>
      </c>
      <c r="C3" s="36" t="s">
        <v>40</v>
      </c>
      <c r="D3" s="36" t="s">
        <v>94</v>
      </c>
      <c r="E3" s="36" t="s">
        <v>95</v>
      </c>
      <c r="F3" s="36" t="s">
        <v>96</v>
      </c>
      <c r="G3" s="37" t="s">
        <v>97</v>
      </c>
    </row>
    <row r="4" spans="1:7">
      <c r="A4" s="35">
        <v>1</v>
      </c>
      <c r="B4" s="1" t="s">
        <v>98</v>
      </c>
      <c r="C4" s="1" t="s">
        <v>99</v>
      </c>
      <c r="D4" s="1" t="s">
        <v>100</v>
      </c>
      <c r="E4" s="1" t="s">
        <v>101</v>
      </c>
      <c r="F4" s="1">
        <v>25</v>
      </c>
      <c r="G4" s="32">
        <v>120</v>
      </c>
    </row>
    <row r="5" spans="1:7">
      <c r="A5" s="35">
        <v>2</v>
      </c>
      <c r="B5" s="1" t="s">
        <v>102</v>
      </c>
      <c r="C5" s="1" t="s">
        <v>103</v>
      </c>
      <c r="D5" s="1" t="s">
        <v>100</v>
      </c>
      <c r="E5" s="1" t="s">
        <v>11</v>
      </c>
      <c r="F5" s="1">
        <v>24</v>
      </c>
      <c r="G5" s="32">
        <v>30</v>
      </c>
    </row>
    <row r="6" spans="1:7">
      <c r="A6" s="35">
        <v>3</v>
      </c>
      <c r="B6" s="1" t="s">
        <v>104</v>
      </c>
      <c r="C6" s="1" t="s">
        <v>105</v>
      </c>
      <c r="D6" s="1" t="s">
        <v>100</v>
      </c>
      <c r="E6" s="1" t="s">
        <v>11</v>
      </c>
      <c r="F6" s="1">
        <v>32</v>
      </c>
      <c r="G6" s="32">
        <v>300</v>
      </c>
    </row>
    <row r="7" spans="1:7">
      <c r="A7" s="35">
        <v>4</v>
      </c>
      <c r="B7" s="1" t="s">
        <v>106</v>
      </c>
      <c r="C7" s="1" t="s">
        <v>107</v>
      </c>
      <c r="D7" s="1" t="s">
        <v>108</v>
      </c>
      <c r="E7" s="1" t="s">
        <v>101</v>
      </c>
      <c r="F7" s="1">
        <v>23</v>
      </c>
      <c r="G7" s="32"/>
    </row>
    <row r="8" spans="1:7">
      <c r="A8" s="35">
        <v>5</v>
      </c>
      <c r="B8" s="1" t="s">
        <v>109</v>
      </c>
      <c r="C8" s="1" t="s">
        <v>110</v>
      </c>
      <c r="D8" s="1" t="s">
        <v>108</v>
      </c>
      <c r="E8" s="1" t="s">
        <v>11</v>
      </c>
      <c r="F8" s="1">
        <v>18</v>
      </c>
      <c r="G8" s="32"/>
    </row>
    <row r="9" spans="1:7">
      <c r="A9" s="35">
        <v>6</v>
      </c>
      <c r="B9" s="1" t="s">
        <v>111</v>
      </c>
      <c r="C9" s="1" t="s">
        <v>112</v>
      </c>
      <c r="D9" s="1" t="s">
        <v>113</v>
      </c>
      <c r="E9" s="1" t="s">
        <v>101</v>
      </c>
      <c r="F9" s="1">
        <v>21</v>
      </c>
      <c r="G9" s="32"/>
    </row>
    <row r="10" spans="1:7">
      <c r="A10" s="35">
        <v>7</v>
      </c>
      <c r="B10" s="1" t="s">
        <v>65</v>
      </c>
      <c r="C10" s="1" t="s">
        <v>114</v>
      </c>
      <c r="D10" s="1" t="s">
        <v>113</v>
      </c>
      <c r="E10" s="1" t="s">
        <v>101</v>
      </c>
      <c r="F10" s="1">
        <v>35</v>
      </c>
      <c r="G10" s="32">
        <v>15</v>
      </c>
    </row>
    <row r="11" spans="1:7">
      <c r="A11" s="35">
        <v>8</v>
      </c>
      <c r="B11" s="1" t="s">
        <v>104</v>
      </c>
      <c r="C11" s="1" t="s">
        <v>115</v>
      </c>
      <c r="D11" s="1" t="s">
        <v>116</v>
      </c>
      <c r="E11" s="1" t="s">
        <v>11</v>
      </c>
      <c r="F11" s="1">
        <v>18</v>
      </c>
      <c r="G11" s="32">
        <v>48</v>
      </c>
    </row>
    <row r="12" spans="1:7">
      <c r="A12" s="35">
        <v>9</v>
      </c>
      <c r="B12" s="1" t="s">
        <v>25</v>
      </c>
      <c r="C12" s="1" t="s">
        <v>117</v>
      </c>
      <c r="D12" s="1" t="s">
        <v>116</v>
      </c>
      <c r="E12" s="1" t="s">
        <v>11</v>
      </c>
      <c r="F12" s="1">
        <v>25</v>
      </c>
      <c r="G12" s="32">
        <v>79</v>
      </c>
    </row>
    <row r="13" spans="1:7">
      <c r="A13" s="35">
        <v>10</v>
      </c>
      <c r="B13" s="1" t="s">
        <v>118</v>
      </c>
      <c r="C13" s="1" t="s">
        <v>115</v>
      </c>
      <c r="D13" s="1" t="s">
        <v>119</v>
      </c>
      <c r="E13" s="1" t="s">
        <v>101</v>
      </c>
      <c r="F13" s="1">
        <v>32</v>
      </c>
      <c r="G13" s="32">
        <v>1200</v>
      </c>
    </row>
    <row r="14" spans="1:7">
      <c r="A14" s="35">
        <v>11</v>
      </c>
      <c r="B14" s="1" t="s">
        <v>120</v>
      </c>
      <c r="C14" s="1" t="s">
        <v>121</v>
      </c>
      <c r="D14" s="1" t="s">
        <v>119</v>
      </c>
      <c r="E14" s="1" t="s">
        <v>11</v>
      </c>
      <c r="F14" s="1">
        <v>35</v>
      </c>
      <c r="G14" s="32"/>
    </row>
    <row r="15" spans="1:7">
      <c r="A15" s="35">
        <v>12</v>
      </c>
      <c r="B15" s="1" t="s">
        <v>122</v>
      </c>
      <c r="C15" s="1" t="s">
        <v>123</v>
      </c>
      <c r="D15" s="1" t="s">
        <v>124</v>
      </c>
      <c r="E15" s="1" t="s">
        <v>101</v>
      </c>
      <c r="F15" s="1">
        <v>15</v>
      </c>
      <c r="G15" s="32">
        <v>120</v>
      </c>
    </row>
    <row r="16" spans="1:7">
      <c r="A16" s="35">
        <v>13</v>
      </c>
      <c r="B16" s="1" t="s">
        <v>125</v>
      </c>
      <c r="C16" s="1" t="s">
        <v>121</v>
      </c>
      <c r="D16" s="1" t="s">
        <v>126</v>
      </c>
      <c r="E16" s="1" t="s">
        <v>11</v>
      </c>
      <c r="F16" s="1">
        <v>26</v>
      </c>
      <c r="G16" s="32"/>
    </row>
    <row r="17" spans="1:7">
      <c r="A17" s="35">
        <v>14</v>
      </c>
      <c r="B17" s="1" t="s">
        <v>127</v>
      </c>
      <c r="C17" s="1" t="s">
        <v>128</v>
      </c>
      <c r="D17" s="1" t="s">
        <v>129</v>
      </c>
      <c r="E17" s="1" t="s">
        <v>101</v>
      </c>
      <c r="F17" s="1">
        <v>34</v>
      </c>
      <c r="G17" s="32">
        <v>45</v>
      </c>
    </row>
    <row r="18" spans="1:7">
      <c r="A18" s="35">
        <v>15</v>
      </c>
      <c r="B18" s="1" t="s">
        <v>18</v>
      </c>
      <c r="C18" s="1" t="s">
        <v>130</v>
      </c>
      <c r="D18" s="1" t="s">
        <v>129</v>
      </c>
      <c r="E18" s="1" t="s">
        <v>11</v>
      </c>
      <c r="F18" s="1">
        <v>18</v>
      </c>
      <c r="G18" s="32">
        <v>88</v>
      </c>
    </row>
    <row r="19" spans="1:7">
      <c r="A19" s="35">
        <v>16</v>
      </c>
      <c r="B19" s="1" t="s">
        <v>118</v>
      </c>
      <c r="C19" s="1" t="s">
        <v>114</v>
      </c>
      <c r="D19" s="1" t="s">
        <v>131</v>
      </c>
      <c r="E19" s="1" t="s">
        <v>101</v>
      </c>
      <c r="F19" s="1">
        <v>42</v>
      </c>
      <c r="G19" s="32">
        <v>920</v>
      </c>
    </row>
    <row r="20" spans="1:7">
      <c r="A20" s="35">
        <v>17</v>
      </c>
      <c r="B20" s="1" t="s">
        <v>132</v>
      </c>
      <c r="C20" s="1" t="s">
        <v>110</v>
      </c>
      <c r="D20" s="1" t="s">
        <v>131</v>
      </c>
      <c r="E20" s="1" t="s">
        <v>101</v>
      </c>
      <c r="F20" s="1">
        <v>15</v>
      </c>
      <c r="G20" s="32">
        <v>120</v>
      </c>
    </row>
    <row r="21" spans="1:7">
      <c r="A21" s="35">
        <v>18</v>
      </c>
      <c r="B21" s="1" t="s">
        <v>9</v>
      </c>
      <c r="C21" s="1" t="s">
        <v>17</v>
      </c>
      <c r="D21" s="1" t="s">
        <v>133</v>
      </c>
      <c r="E21" s="1" t="s">
        <v>11</v>
      </c>
      <c r="F21" s="1">
        <v>24</v>
      </c>
      <c r="G21" s="32"/>
    </row>
    <row r="22" spans="1:7">
      <c r="A22" s="35">
        <v>19</v>
      </c>
      <c r="B22" s="1" t="s">
        <v>134</v>
      </c>
      <c r="C22" s="1" t="s">
        <v>72</v>
      </c>
      <c r="D22" s="1" t="s">
        <v>133</v>
      </c>
      <c r="E22" s="1" t="s">
        <v>11</v>
      </c>
      <c r="F22" s="1">
        <v>36</v>
      </c>
      <c r="G22" s="32">
        <v>85</v>
      </c>
    </row>
    <row r="23" spans="1:7">
      <c r="A23" s="35">
        <v>20</v>
      </c>
      <c r="B23" s="1" t="s">
        <v>17</v>
      </c>
      <c r="C23" s="1" t="s">
        <v>112</v>
      </c>
      <c r="D23" s="1" t="s">
        <v>135</v>
      </c>
      <c r="E23" s="1" t="s">
        <v>101</v>
      </c>
      <c r="F23" s="1">
        <v>45</v>
      </c>
      <c r="G23" s="32"/>
    </row>
    <row r="24" spans="1:7">
      <c r="A24" s="35">
        <v>21</v>
      </c>
      <c r="B24" s="1" t="s">
        <v>136</v>
      </c>
      <c r="C24" s="1" t="s">
        <v>137</v>
      </c>
      <c r="D24" s="1" t="s">
        <v>138</v>
      </c>
      <c r="E24" s="1" t="s">
        <v>11</v>
      </c>
      <c r="F24" s="1">
        <v>87</v>
      </c>
      <c r="G24" s="32">
        <v>35</v>
      </c>
    </row>
    <row r="25" spans="1:7" ht="15" thickBot="1">
      <c r="A25" s="38">
        <v>22</v>
      </c>
      <c r="B25" s="21" t="s">
        <v>16</v>
      </c>
      <c r="C25" s="21" t="s">
        <v>24</v>
      </c>
      <c r="D25" s="21" t="s">
        <v>138</v>
      </c>
      <c r="E25" s="21" t="s">
        <v>101</v>
      </c>
      <c r="F25" s="21">
        <v>19</v>
      </c>
      <c r="G25" s="33">
        <v>21</v>
      </c>
    </row>
  </sheetData>
  <mergeCells count="2">
    <mergeCell ref="A1:F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30</vt:i4>
      </vt:variant>
    </vt:vector>
  </HeadingPairs>
  <TitlesOfParts>
    <vt:vector size="30" baseType="lpstr">
      <vt:lpstr>Eğer</vt:lpstr>
      <vt:lpstr>Ve</vt:lpstr>
      <vt:lpstr>İç İçe Eğer</vt:lpstr>
      <vt:lpstr>Hücreleri Birleştir</vt:lpstr>
      <vt:lpstr>Düşey Ara</vt:lpstr>
      <vt:lpstr>Kaçıncı Fonksiyonu</vt:lpstr>
      <vt:lpstr>Yatay Ara</vt:lpstr>
      <vt:lpstr>Bağ_Değ_Dolu</vt:lpstr>
      <vt:lpstr>EğerSay</vt:lpstr>
      <vt:lpstr>ÇokEğerSay</vt:lpstr>
      <vt:lpstr>Etopla</vt:lpstr>
      <vt:lpstr>Etopla Joker</vt:lpstr>
      <vt:lpstr>Boşluk Say</vt:lpstr>
      <vt:lpstr>ETarihli</vt:lpstr>
      <vt:lpstr>Harf Fonksiyonları</vt:lpstr>
      <vt:lpstr>Sağdan Fonksiyonu</vt:lpstr>
      <vt:lpstr>Bugün Fonksiyonu</vt:lpstr>
      <vt:lpstr>Yerine Koy</vt:lpstr>
      <vt:lpstr>Yuvarla</vt:lpstr>
      <vt:lpstr>Topla.Carpım</vt:lpstr>
      <vt:lpstr>Kırp</vt:lpstr>
      <vt:lpstr>Yıl Ay Gün</vt:lpstr>
      <vt:lpstr>Yüzde</vt:lpstr>
      <vt:lpstr>Formül Değerlendirme</vt:lpstr>
      <vt:lpstr>Kaydır</vt:lpstr>
      <vt:lpstr>İndis</vt:lpstr>
      <vt:lpstr>EğerHata</vt:lpstr>
      <vt:lpstr>RastgeleArada</vt:lpstr>
      <vt:lpstr> İstatiksel</vt:lpstr>
      <vt:lpstr>Bul ve Mbul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EmreAkyuz</cp:lastModifiedBy>
  <cp:lastPrinted>2021-05-09T09:57:33Z</cp:lastPrinted>
  <dcterms:created xsi:type="dcterms:W3CDTF">2021-05-09T09:49:51Z</dcterms:created>
  <dcterms:modified xsi:type="dcterms:W3CDTF">2021-05-14T14:13:04Z</dcterms:modified>
</cp:coreProperties>
</file>