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B00F89E8-358E-4813-BAC8-9346251884FF}" xr6:coauthVersionLast="47" xr6:coauthVersionMax="47" xr10:uidLastSave="{00000000-0000-0000-0000-000000000000}"/>
  <bookViews>
    <workbookView xWindow="0" yWindow="0" windowWidth="10245" windowHeight="10920" xr2:uid="{74465A8D-A89A-4D9D-A146-6ED65FD18912}"/>
  </bookViews>
  <sheets>
    <sheet name="Satışlar" sheetId="1" r:id="rId1"/>
    <sheet name="Fiyatlar" sheetId="2" r:id="rId2"/>
  </sheets>
  <definedNames>
    <definedName name="_xlnm._FilterDatabase" localSheetId="0" hidden="1">Satışlar!$B$3:$I$51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4" i="1"/>
</calcChain>
</file>

<file path=xl/sharedStrings.xml><?xml version="1.0" encoding="utf-8"?>
<sst xmlns="http://schemas.openxmlformats.org/spreadsheetml/2006/main" count="207" uniqueCount="64">
  <si>
    <t>Satış Temsilcisi</t>
  </si>
  <si>
    <t>Burçin Sönmez</t>
  </si>
  <si>
    <t>Ahmet Arif</t>
  </si>
  <si>
    <t>Kasım Deniz</t>
  </si>
  <si>
    <t>Gülce Kalecikli</t>
  </si>
  <si>
    <t>Neslihan Demiray</t>
  </si>
  <si>
    <t>İzmir</t>
  </si>
  <si>
    <t>Manisa</t>
  </si>
  <si>
    <t>Muğla</t>
  </si>
  <si>
    <t>Aydın</t>
  </si>
  <si>
    <t>Balıkesir</t>
  </si>
  <si>
    <t>Uşak</t>
  </si>
  <si>
    <t>Denizli</t>
  </si>
  <si>
    <t>Kütahya</t>
  </si>
  <si>
    <t>Akdeniz</t>
  </si>
  <si>
    <t>Süreyya Bilek</t>
  </si>
  <si>
    <t>Antalya</t>
  </si>
  <si>
    <t>İsmail Derin</t>
  </si>
  <si>
    <t>Mersin</t>
  </si>
  <si>
    <t>Burdur</t>
  </si>
  <si>
    <t>Ayça Karakuzu</t>
  </si>
  <si>
    <t>Hatay</t>
  </si>
  <si>
    <t>Marmara</t>
  </si>
  <si>
    <t>Yaşam  Er</t>
  </si>
  <si>
    <t>İsmail  Tekin</t>
  </si>
  <si>
    <t>Sibel Karadağ</t>
  </si>
  <si>
    <t>Emre  Ağmil</t>
  </si>
  <si>
    <t>İstanbul</t>
  </si>
  <si>
    <t>Yalova</t>
  </si>
  <si>
    <t>Çanakkale</t>
  </si>
  <si>
    <t>Doğu Anadolu</t>
  </si>
  <si>
    <t>Bekir  Çolak</t>
  </si>
  <si>
    <t>Emine  Karahan</t>
  </si>
  <si>
    <t>Arif Bilen</t>
  </si>
  <si>
    <t>Burcu Saydık</t>
  </si>
  <si>
    <t>Bingöl</t>
  </si>
  <si>
    <t>Muş</t>
  </si>
  <si>
    <t>Van</t>
  </si>
  <si>
    <t>Bitlis</t>
  </si>
  <si>
    <t>Karadeniz</t>
  </si>
  <si>
    <t>Kemal Derin</t>
  </si>
  <si>
    <t>Göksun Dürüst</t>
  </si>
  <si>
    <t>Ahmet Koşar</t>
  </si>
  <si>
    <t>Burak Deniz</t>
  </si>
  <si>
    <t>Karabük</t>
  </si>
  <si>
    <t>Trabzon</t>
  </si>
  <si>
    <t>Tokat</t>
  </si>
  <si>
    <t>Bartın</t>
  </si>
  <si>
    <t>Artvin</t>
  </si>
  <si>
    <t>Satış Adeti</t>
  </si>
  <si>
    <t>Satış Tarihi</t>
  </si>
  <si>
    <t>İl</t>
  </si>
  <si>
    <t>Ürün</t>
  </si>
  <si>
    <t>Ürün A</t>
  </si>
  <si>
    <t>Ürün B</t>
  </si>
  <si>
    <t>Ürün C</t>
  </si>
  <si>
    <t>Kar</t>
  </si>
  <si>
    <t>Satış Fiyatı</t>
  </si>
  <si>
    <t>Kar Oranı</t>
  </si>
  <si>
    <t>Ürün Cinsi</t>
  </si>
  <si>
    <t>Satış Tutarı</t>
  </si>
  <si>
    <t>X Firması Temmuz 2021 Satış Tablosu</t>
  </si>
  <si>
    <t>Bölge</t>
  </si>
  <si>
    <t>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</si>
</sst>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" fontId="0" fillId="0" borderId="0" xfId="0" applyNumberFormat="1"/>
    <xf numFmtId="1" fontId="2" fillId="2" borderId="1" xfId="0" applyNumberFormat="1" applyFont="1" applyFill="1" applyBorder="1"/>
    <xf numFmtId="1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EEF1-F8FA-4C57-BED2-5498C6EDAA11}">
  <dimension ref="B1:I51"/>
  <sheetViews>
    <sheetView tabSelected="1" topLeftCell="B39" zoomScale="88" zoomScaleNormal="70" workbookViewId="0">
      <selection activeCell="I56" sqref="I56"/>
    </sheetView>
  </sheetViews>
  <sheetFormatPr defaultRowHeight="15" x14ac:dyDescent="0.25"/>
  <cols>
    <col min="2" max="2" width="12.85546875" bestFit="1" customWidth="1"/>
    <col min="3" max="3" width="9" customWidth="1"/>
    <col min="4" max="4" width="17.28515625" bestFit="1" customWidth="1"/>
    <col min="5" max="5" width="12.7109375" bestFit="1" customWidth="1"/>
    <col min="6" max="6" width="9.28515625" bestFit="1" customWidth="1"/>
    <col min="7" max="7" width="12.5703125" style="8" bestFit="1" customWidth="1"/>
    <col min="8" max="8" width="13.28515625" style="2" bestFit="1" customWidth="1"/>
    <col min="9" max="9" width="12.140625" style="2" customWidth="1"/>
    <col min="11" max="11" width="14.7109375" bestFit="1" customWidth="1"/>
    <col min="12" max="12" width="17.28515625" bestFit="1" customWidth="1"/>
    <col min="13" max="13" width="11.7109375" bestFit="1" customWidth="1"/>
    <col min="14" max="14" width="8.5703125" bestFit="1" customWidth="1"/>
    <col min="15" max="15" width="13.42578125" bestFit="1" customWidth="1"/>
    <col min="16" max="16" width="10.7109375" bestFit="1" customWidth="1"/>
    <col min="17" max="17" width="10.85546875" bestFit="1" customWidth="1"/>
    <col min="18" max="18" width="11.85546875" bestFit="1" customWidth="1"/>
    <col min="19" max="19" width="13.5703125" bestFit="1" customWidth="1"/>
    <col min="20" max="20" width="14.28515625" bestFit="1" customWidth="1"/>
    <col min="21" max="21" width="11" bestFit="1" customWidth="1"/>
    <col min="22" max="22" width="13.42578125" bestFit="1" customWidth="1"/>
    <col min="23" max="23" width="12.85546875" bestFit="1" customWidth="1"/>
    <col min="24" max="24" width="11.28515625" bestFit="1" customWidth="1"/>
    <col min="25" max="25" width="10.7109375" bestFit="1" customWidth="1"/>
    <col min="26" max="26" width="11" bestFit="1" customWidth="1"/>
    <col min="27" max="27" width="11.140625" bestFit="1" customWidth="1"/>
    <col min="28" max="28" width="15.7109375" bestFit="1" customWidth="1"/>
    <col min="29" max="30" width="12.28515625" bestFit="1" customWidth="1"/>
    <col min="31" max="31" width="9" bestFit="1" customWidth="1"/>
    <col min="32" max="32" width="12.5703125" bestFit="1" customWidth="1"/>
  </cols>
  <sheetData>
    <row r="1" spans="2:9" x14ac:dyDescent="0.25">
      <c r="D1" s="1"/>
      <c r="E1" s="1"/>
    </row>
    <row r="2" spans="2:9" ht="18.75" x14ac:dyDescent="0.3">
      <c r="B2" s="13" t="s">
        <v>61</v>
      </c>
      <c r="C2" s="14"/>
      <c r="D2" s="14"/>
      <c r="E2" s="14"/>
      <c r="F2" s="14"/>
      <c r="G2" s="14"/>
      <c r="H2" s="14"/>
      <c r="I2" s="14"/>
    </row>
    <row r="3" spans="2:9" ht="18.75" x14ac:dyDescent="0.3">
      <c r="B3" s="3" t="s">
        <v>50</v>
      </c>
      <c r="C3" s="3" t="s">
        <v>52</v>
      </c>
      <c r="D3" s="3" t="s">
        <v>0</v>
      </c>
      <c r="E3" s="3" t="s">
        <v>62</v>
      </c>
      <c r="F3" s="3" t="s">
        <v>51</v>
      </c>
      <c r="G3" s="9" t="s">
        <v>49</v>
      </c>
      <c r="H3" s="4" t="s">
        <v>60</v>
      </c>
      <c r="I3" s="4" t="s">
        <v>56</v>
      </c>
    </row>
    <row r="4" spans="2:9" x14ac:dyDescent="0.25">
      <c r="B4" s="7">
        <v>44390</v>
      </c>
      <c r="C4" s="7" t="s">
        <v>53</v>
      </c>
      <c r="D4" s="5" t="s">
        <v>2</v>
      </c>
      <c r="E4" s="5" t="s">
        <v>63</v>
      </c>
      <c r="F4" s="5" t="s">
        <v>7</v>
      </c>
      <c r="G4" s="10">
        <v>9</v>
      </c>
      <c r="H4" s="6">
        <f>G4*VLOOKUP(C4,Fiyatlar!$B$3:$D$5,2,)</f>
        <v>14400</v>
      </c>
      <c r="I4" s="6">
        <f>H4*VLOOKUP(C4,Fiyatlar!$B$3:$D$5,3,FALSE)</f>
        <v>2880</v>
      </c>
    </row>
    <row r="5" spans="2:9" x14ac:dyDescent="0.25">
      <c r="B5" s="7">
        <v>44387</v>
      </c>
      <c r="C5" s="7" t="s">
        <v>54</v>
      </c>
      <c r="D5" s="5" t="s">
        <v>42</v>
      </c>
      <c r="E5" s="5" t="s">
        <v>39</v>
      </c>
      <c r="F5" s="5" t="s">
        <v>46</v>
      </c>
      <c r="G5" s="10">
        <v>12</v>
      </c>
      <c r="H5" s="6">
        <f>G5*VLOOKUP(C5,Fiyatlar!$B$3:$D$5,2,)</f>
        <v>16800</v>
      </c>
      <c r="I5" s="6">
        <f>H5*VLOOKUP(C5,Fiyatlar!$B$3:$D$5,3,FALSE)</f>
        <v>3528</v>
      </c>
    </row>
    <row r="6" spans="2:9" x14ac:dyDescent="0.25">
      <c r="B6" s="7">
        <v>44383</v>
      </c>
      <c r="C6" s="7" t="s">
        <v>53</v>
      </c>
      <c r="D6" s="5" t="s">
        <v>33</v>
      </c>
      <c r="E6" s="5" t="s">
        <v>30</v>
      </c>
      <c r="F6" s="5" t="s">
        <v>37</v>
      </c>
      <c r="G6" s="10">
        <v>6</v>
      </c>
      <c r="H6" s="6">
        <f>G6*VLOOKUP(C6,Fiyatlar!$B$3:$D$5,2,)</f>
        <v>9600</v>
      </c>
      <c r="I6" s="6">
        <f>H6*VLOOKUP(C6,Fiyatlar!$B$3:$D$5,3,FALSE)</f>
        <v>1920</v>
      </c>
    </row>
    <row r="7" spans="2:9" x14ac:dyDescent="0.25">
      <c r="B7" s="7">
        <v>44401</v>
      </c>
      <c r="C7" s="7" t="s">
        <v>55</v>
      </c>
      <c r="D7" s="5" t="s">
        <v>20</v>
      </c>
      <c r="E7" s="5" t="s">
        <v>14</v>
      </c>
      <c r="F7" s="5" t="s">
        <v>21</v>
      </c>
      <c r="G7" s="10">
        <v>5</v>
      </c>
      <c r="H7" s="6">
        <f>G7*VLOOKUP(C7,Fiyatlar!$B$3:$D$5,2,)</f>
        <v>4500</v>
      </c>
      <c r="I7" s="6">
        <f>H7*VLOOKUP(C7,Fiyatlar!$B$3:$D$5,3,FALSE)</f>
        <v>1395</v>
      </c>
    </row>
    <row r="8" spans="2:9" x14ac:dyDescent="0.25">
      <c r="B8" s="7">
        <v>44381</v>
      </c>
      <c r="C8" s="7" t="s">
        <v>53</v>
      </c>
      <c r="D8" s="5" t="s">
        <v>31</v>
      </c>
      <c r="E8" s="5" t="s">
        <v>30</v>
      </c>
      <c r="F8" s="5" t="s">
        <v>35</v>
      </c>
      <c r="G8" s="10">
        <v>4</v>
      </c>
      <c r="H8" s="6">
        <f>G8*VLOOKUP(C8,Fiyatlar!$B$3:$D$5,2,)</f>
        <v>6400</v>
      </c>
      <c r="I8" s="6">
        <f>H8*VLOOKUP(C8,Fiyatlar!$B$3:$D$5,3,FALSE)</f>
        <v>1280</v>
      </c>
    </row>
    <row r="9" spans="2:9" x14ac:dyDescent="0.25">
      <c r="B9" s="7">
        <v>44389</v>
      </c>
      <c r="C9" s="7" t="s">
        <v>54</v>
      </c>
      <c r="D9" s="5" t="s">
        <v>43</v>
      </c>
      <c r="E9" s="5" t="s">
        <v>39</v>
      </c>
      <c r="F9" s="5" t="s">
        <v>48</v>
      </c>
      <c r="G9" s="10">
        <v>16</v>
      </c>
      <c r="H9" s="6">
        <f>G9*VLOOKUP(C9,Fiyatlar!$B$3:$D$5,2,)</f>
        <v>22400</v>
      </c>
      <c r="I9" s="6">
        <f>H9*VLOOKUP(C9,Fiyatlar!$B$3:$D$5,3,FALSE)</f>
        <v>4704</v>
      </c>
    </row>
    <row r="10" spans="2:9" x14ac:dyDescent="0.25">
      <c r="B10" s="7">
        <v>44384</v>
      </c>
      <c r="C10" s="7" t="s">
        <v>53</v>
      </c>
      <c r="D10" s="5" t="s">
        <v>34</v>
      </c>
      <c r="E10" s="5" t="s">
        <v>30</v>
      </c>
      <c r="F10" s="5" t="s">
        <v>38</v>
      </c>
      <c r="G10" s="10">
        <v>1</v>
      </c>
      <c r="H10" s="6">
        <f>G10*VLOOKUP(C10,Fiyatlar!$B$3:$D$5,2,)</f>
        <v>1600</v>
      </c>
      <c r="I10" s="6">
        <f>H10*VLOOKUP(C10,Fiyatlar!$B$3:$D$5,3,FALSE)</f>
        <v>320</v>
      </c>
    </row>
    <row r="11" spans="2:9" x14ac:dyDescent="0.25">
      <c r="B11" s="7">
        <v>44754</v>
      </c>
      <c r="C11" s="7" t="s">
        <v>54</v>
      </c>
      <c r="D11" s="5" t="s">
        <v>1</v>
      </c>
      <c r="E11" s="5" t="s">
        <v>63</v>
      </c>
      <c r="F11" s="5" t="s">
        <v>6</v>
      </c>
      <c r="G11" s="10">
        <v>4</v>
      </c>
      <c r="H11" s="6">
        <f>G11*VLOOKUP(C11,Fiyatlar!$B$3:$D$5,2,)</f>
        <v>5600</v>
      </c>
      <c r="I11" s="6">
        <f>H11*VLOOKUP(C11,Fiyatlar!$B$3:$D$5,3,FALSE)</f>
        <v>1176</v>
      </c>
    </row>
    <row r="12" spans="2:9" x14ac:dyDescent="0.25">
      <c r="B12" s="7">
        <v>44382</v>
      </c>
      <c r="C12" s="7" t="s">
        <v>53</v>
      </c>
      <c r="D12" s="5" t="s">
        <v>32</v>
      </c>
      <c r="E12" s="5" t="s">
        <v>30</v>
      </c>
      <c r="F12" s="5" t="s">
        <v>36</v>
      </c>
      <c r="G12" s="10">
        <v>5</v>
      </c>
      <c r="H12" s="6">
        <f>G12*VLOOKUP(C12,Fiyatlar!$B$3:$D$5,2,)</f>
        <v>8000</v>
      </c>
      <c r="I12" s="6">
        <f>H12*VLOOKUP(C12,Fiyatlar!$B$3:$D$5,3,FALSE)</f>
        <v>1600</v>
      </c>
    </row>
    <row r="13" spans="2:9" x14ac:dyDescent="0.25">
      <c r="B13" s="7">
        <v>44380</v>
      </c>
      <c r="C13" s="7" t="s">
        <v>54</v>
      </c>
      <c r="D13" s="5" t="s">
        <v>26</v>
      </c>
      <c r="E13" s="5" t="s">
        <v>22</v>
      </c>
      <c r="F13" s="5" t="s">
        <v>10</v>
      </c>
      <c r="G13" s="10">
        <v>3</v>
      </c>
      <c r="H13" s="6">
        <f>G13*VLOOKUP(C13,Fiyatlar!$B$3:$D$5,2,)</f>
        <v>4200</v>
      </c>
      <c r="I13" s="6">
        <f>H13*VLOOKUP(C13,Fiyatlar!$B$3:$D$5,3,FALSE)</f>
        <v>882</v>
      </c>
    </row>
    <row r="14" spans="2:9" x14ac:dyDescent="0.25">
      <c r="B14" s="7">
        <v>44386</v>
      </c>
      <c r="C14" s="7" t="s">
        <v>53</v>
      </c>
      <c r="D14" s="5" t="s">
        <v>41</v>
      </c>
      <c r="E14" s="5" t="s">
        <v>39</v>
      </c>
      <c r="F14" s="5" t="s">
        <v>45</v>
      </c>
      <c r="G14" s="10">
        <v>6</v>
      </c>
      <c r="H14" s="6">
        <f>G14*VLOOKUP(C14,Fiyatlar!$B$3:$D$5,2,)</f>
        <v>9600</v>
      </c>
      <c r="I14" s="6">
        <f>H14*VLOOKUP(C14,Fiyatlar!$B$3:$D$5,3,FALSE)</f>
        <v>1920</v>
      </c>
    </row>
    <row r="15" spans="2:9" x14ac:dyDescent="0.25">
      <c r="B15" s="7">
        <v>44393</v>
      </c>
      <c r="C15" s="7" t="s">
        <v>55</v>
      </c>
      <c r="D15" s="5" t="s">
        <v>4</v>
      </c>
      <c r="E15" s="5" t="s">
        <v>63</v>
      </c>
      <c r="F15" s="5" t="s">
        <v>9</v>
      </c>
      <c r="G15" s="10">
        <v>2</v>
      </c>
      <c r="H15" s="6">
        <f>G15*VLOOKUP(C15,Fiyatlar!$B$3:$D$5,2,)</f>
        <v>1800</v>
      </c>
      <c r="I15" s="6">
        <f>H15*VLOOKUP(C15,Fiyatlar!$B$3:$D$5,3,FALSE)</f>
        <v>558</v>
      </c>
    </row>
    <row r="16" spans="2:9" x14ac:dyDescent="0.25">
      <c r="B16" s="7">
        <v>44395</v>
      </c>
      <c r="C16" s="7" t="s">
        <v>53</v>
      </c>
      <c r="D16" s="5" t="s">
        <v>4</v>
      </c>
      <c r="E16" s="5" t="s">
        <v>63</v>
      </c>
      <c r="F16" s="5" t="s">
        <v>12</v>
      </c>
      <c r="G16" s="10">
        <v>5</v>
      </c>
      <c r="H16" s="6">
        <f>G16*VLOOKUP(C16,Fiyatlar!$B$3:$D$5,2,)</f>
        <v>8000</v>
      </c>
      <c r="I16" s="6">
        <f>H16*VLOOKUP(C16,Fiyatlar!$B$3:$D$5,3,FALSE)</f>
        <v>1600</v>
      </c>
    </row>
    <row r="17" spans="2:9" x14ac:dyDescent="0.25">
      <c r="B17" s="7">
        <v>44404</v>
      </c>
      <c r="C17" s="7" t="s">
        <v>54</v>
      </c>
      <c r="D17" s="5" t="s">
        <v>24</v>
      </c>
      <c r="E17" s="5" t="s">
        <v>22</v>
      </c>
      <c r="F17" s="5" t="s">
        <v>28</v>
      </c>
      <c r="G17" s="10">
        <v>12</v>
      </c>
      <c r="H17" s="6">
        <f>G17*VLOOKUP(C17,Fiyatlar!$B$3:$D$5,2,)</f>
        <v>16800</v>
      </c>
      <c r="I17" s="6">
        <f>H17*VLOOKUP(C17,Fiyatlar!$B$3:$D$5,3,FALSE)</f>
        <v>3528</v>
      </c>
    </row>
    <row r="18" spans="2:9" x14ac:dyDescent="0.25">
      <c r="B18" s="7">
        <v>44399</v>
      </c>
      <c r="C18" s="7" t="s">
        <v>53</v>
      </c>
      <c r="D18" s="7" t="s">
        <v>17</v>
      </c>
      <c r="E18" s="7" t="s">
        <v>14</v>
      </c>
      <c r="F18" s="5" t="s">
        <v>18</v>
      </c>
      <c r="G18" s="10">
        <v>12</v>
      </c>
      <c r="H18" s="6">
        <f>G18*VLOOKUP(C18,Fiyatlar!$B$3:$D$5,2,)</f>
        <v>19200</v>
      </c>
      <c r="I18" s="6">
        <f>H18*VLOOKUP(C18,Fiyatlar!$B$3:$D$5,3,FALSE)</f>
        <v>3840</v>
      </c>
    </row>
    <row r="19" spans="2:9" x14ac:dyDescent="0.25">
      <c r="B19" s="7">
        <v>44391</v>
      </c>
      <c r="C19" s="7" t="s">
        <v>54</v>
      </c>
      <c r="D19" s="5" t="s">
        <v>3</v>
      </c>
      <c r="E19" s="5" t="s">
        <v>63</v>
      </c>
      <c r="F19" s="5" t="s">
        <v>8</v>
      </c>
      <c r="G19" s="10">
        <v>19</v>
      </c>
      <c r="H19" s="6">
        <f>G19*VLOOKUP(C19,Fiyatlar!$B$3:$D$5,2,)</f>
        <v>26600</v>
      </c>
      <c r="I19" s="6">
        <f>H19*VLOOKUP(C19,Fiyatlar!$B$3:$D$5,3,FALSE)</f>
        <v>5586</v>
      </c>
    </row>
    <row r="20" spans="2:9" x14ac:dyDescent="0.25">
      <c r="B20" s="7">
        <v>44396</v>
      </c>
      <c r="C20" s="7" t="s">
        <v>53</v>
      </c>
      <c r="D20" s="5" t="s">
        <v>3</v>
      </c>
      <c r="E20" s="5" t="s">
        <v>63</v>
      </c>
      <c r="F20" s="5" t="s">
        <v>13</v>
      </c>
      <c r="G20" s="10">
        <v>6</v>
      </c>
      <c r="H20" s="6">
        <f>G20*VLOOKUP(C20,Fiyatlar!$B$3:$D$5,2,)</f>
        <v>9600</v>
      </c>
      <c r="I20" s="6">
        <f>H20*VLOOKUP(C20,Fiyatlar!$B$3:$D$5,3,FALSE)</f>
        <v>1920</v>
      </c>
    </row>
    <row r="21" spans="2:9" x14ac:dyDescent="0.25">
      <c r="B21" s="7">
        <v>44385</v>
      </c>
      <c r="C21" s="7" t="s">
        <v>54</v>
      </c>
      <c r="D21" s="5" t="s">
        <v>40</v>
      </c>
      <c r="E21" s="5" t="s">
        <v>39</v>
      </c>
      <c r="F21" s="5" t="s">
        <v>44</v>
      </c>
      <c r="G21" s="10">
        <v>2</v>
      </c>
      <c r="H21" s="6">
        <f>G21*VLOOKUP(C21,Fiyatlar!$B$3:$D$5,2,)</f>
        <v>2800</v>
      </c>
      <c r="I21" s="6">
        <f>H21*VLOOKUP(C21,Fiyatlar!$B$3:$D$5,3,FALSE)</f>
        <v>588</v>
      </c>
    </row>
    <row r="22" spans="2:9" x14ac:dyDescent="0.25">
      <c r="B22" s="7">
        <v>44388</v>
      </c>
      <c r="C22" s="7" t="s">
        <v>53</v>
      </c>
      <c r="D22" s="5" t="s">
        <v>40</v>
      </c>
      <c r="E22" s="5" t="s">
        <v>39</v>
      </c>
      <c r="F22" s="5" t="s">
        <v>47</v>
      </c>
      <c r="G22" s="10">
        <v>15</v>
      </c>
      <c r="H22" s="6">
        <f>G22*VLOOKUP(C22,Fiyatlar!$B$3:$D$5,2,)</f>
        <v>24000</v>
      </c>
      <c r="I22" s="6">
        <f>H22*VLOOKUP(C22,Fiyatlar!$B$3:$D$5,3,FALSE)</f>
        <v>4800</v>
      </c>
    </row>
    <row r="23" spans="2:9" x14ac:dyDescent="0.25">
      <c r="B23" s="7">
        <v>44394</v>
      </c>
      <c r="C23" s="7" t="s">
        <v>55</v>
      </c>
      <c r="D23" s="5" t="s">
        <v>5</v>
      </c>
      <c r="E23" s="5" t="s">
        <v>63</v>
      </c>
      <c r="F23" s="5" t="s">
        <v>11</v>
      </c>
      <c r="G23" s="10">
        <v>3</v>
      </c>
      <c r="H23" s="6">
        <f>G23*VLOOKUP(C23,Fiyatlar!$B$3:$D$5,2,)</f>
        <v>2700</v>
      </c>
      <c r="I23" s="6">
        <f>H23*VLOOKUP(C23,Fiyatlar!$B$3:$D$5,3,FALSE)</f>
        <v>837</v>
      </c>
    </row>
    <row r="24" spans="2:9" x14ac:dyDescent="0.25">
      <c r="B24" s="7">
        <v>44379</v>
      </c>
      <c r="C24" s="7" t="s">
        <v>53</v>
      </c>
      <c r="D24" s="5" t="s">
        <v>25</v>
      </c>
      <c r="E24" s="5" t="s">
        <v>22</v>
      </c>
      <c r="F24" s="5" t="s">
        <v>29</v>
      </c>
      <c r="G24" s="10">
        <v>14</v>
      </c>
      <c r="H24" s="6">
        <f>G24*VLOOKUP(C24,Fiyatlar!$B$3:$D$5,2,)</f>
        <v>22400</v>
      </c>
      <c r="I24" s="6">
        <f>H24*VLOOKUP(C24,Fiyatlar!$B$3:$D$5,3,FALSE)</f>
        <v>4480</v>
      </c>
    </row>
    <row r="25" spans="2:9" x14ac:dyDescent="0.25">
      <c r="B25" s="7">
        <v>44398</v>
      </c>
      <c r="C25" s="7" t="s">
        <v>54</v>
      </c>
      <c r="D25" s="5" t="s">
        <v>15</v>
      </c>
      <c r="E25" s="5" t="s">
        <v>14</v>
      </c>
      <c r="F25" s="5" t="s">
        <v>16</v>
      </c>
      <c r="G25" s="10">
        <v>7</v>
      </c>
      <c r="H25" s="6">
        <f>G25*VLOOKUP(C25,Fiyatlar!$B$3:$D$5,2,)</f>
        <v>9800</v>
      </c>
      <c r="I25" s="6">
        <f>H25*VLOOKUP(C25,Fiyatlar!$B$3:$D$5,3,FALSE)</f>
        <v>2058</v>
      </c>
    </row>
    <row r="26" spans="2:9" x14ac:dyDescent="0.25">
      <c r="B26" s="7">
        <v>44400</v>
      </c>
      <c r="C26" s="7" t="s">
        <v>53</v>
      </c>
      <c r="D26" s="5" t="s">
        <v>15</v>
      </c>
      <c r="E26" s="5" t="s">
        <v>14</v>
      </c>
      <c r="F26" s="5" t="s">
        <v>19</v>
      </c>
      <c r="G26" s="10">
        <v>4</v>
      </c>
      <c r="H26" s="6">
        <f>G26*VLOOKUP(C26,Fiyatlar!$B$3:$D$5,2,)</f>
        <v>6400</v>
      </c>
      <c r="I26" s="6">
        <f>H26*VLOOKUP(C26,Fiyatlar!$B$3:$D$5,3,FALSE)</f>
        <v>1280</v>
      </c>
    </row>
    <row r="27" spans="2:9" x14ac:dyDescent="0.25">
      <c r="B27" s="7">
        <v>44403</v>
      </c>
      <c r="C27" s="7" t="s">
        <v>54</v>
      </c>
      <c r="D27" s="5" t="s">
        <v>23</v>
      </c>
      <c r="E27" s="5" t="s">
        <v>22</v>
      </c>
      <c r="F27" s="5" t="s">
        <v>27</v>
      </c>
      <c r="G27" s="10">
        <v>7</v>
      </c>
      <c r="H27" s="6">
        <f>G27*VLOOKUP(C27,Fiyatlar!$B$3:$D$5,2,)</f>
        <v>9800</v>
      </c>
      <c r="I27" s="6">
        <f>H27*VLOOKUP(C27,Fiyatlar!$B$3:$D$5,3,FALSE)</f>
        <v>2058</v>
      </c>
    </row>
    <row r="28" spans="2:9" x14ac:dyDescent="0.25">
      <c r="B28" s="7">
        <v>44390</v>
      </c>
      <c r="C28" s="7" t="s">
        <v>54</v>
      </c>
      <c r="D28" s="5" t="s">
        <v>2</v>
      </c>
      <c r="E28" s="5" t="s">
        <v>63</v>
      </c>
      <c r="F28" s="5" t="s">
        <v>7</v>
      </c>
      <c r="G28" s="10">
        <v>9</v>
      </c>
      <c r="H28" s="6">
        <f>G28*VLOOKUP(C28,Fiyatlar!$B$3:$D$5,2,)</f>
        <v>12600</v>
      </c>
      <c r="I28" s="6">
        <f>H28*VLOOKUP(C28,Fiyatlar!$B$3:$D$5,3,FALSE)</f>
        <v>2646</v>
      </c>
    </row>
    <row r="29" spans="2:9" x14ac:dyDescent="0.25">
      <c r="B29" s="7">
        <v>44387</v>
      </c>
      <c r="C29" s="7" t="s">
        <v>55</v>
      </c>
      <c r="D29" s="5" t="s">
        <v>42</v>
      </c>
      <c r="E29" s="5" t="s">
        <v>39</v>
      </c>
      <c r="F29" s="5" t="s">
        <v>46</v>
      </c>
      <c r="G29" s="10">
        <v>12</v>
      </c>
      <c r="H29" s="6">
        <f>G29*VLOOKUP(C29,Fiyatlar!$B$3:$D$5,2,)</f>
        <v>10800</v>
      </c>
      <c r="I29" s="6">
        <f>H29*VLOOKUP(C29,Fiyatlar!$B$3:$D$5,3,FALSE)</f>
        <v>3348</v>
      </c>
    </row>
    <row r="30" spans="2:9" x14ac:dyDescent="0.25">
      <c r="B30" s="7">
        <v>44383</v>
      </c>
      <c r="C30" s="7" t="s">
        <v>53</v>
      </c>
      <c r="D30" s="5" t="s">
        <v>33</v>
      </c>
      <c r="E30" s="5" t="s">
        <v>30</v>
      </c>
      <c r="F30" s="5" t="s">
        <v>37</v>
      </c>
      <c r="G30" s="10">
        <v>6</v>
      </c>
      <c r="H30" s="6">
        <f>G30*VLOOKUP(C30,Fiyatlar!$B$3:$D$5,2,)</f>
        <v>9600</v>
      </c>
      <c r="I30" s="6">
        <f>H30*VLOOKUP(C30,Fiyatlar!$B$3:$D$5,3,FALSE)</f>
        <v>1920</v>
      </c>
    </row>
    <row r="31" spans="2:9" x14ac:dyDescent="0.25">
      <c r="B31" s="7">
        <v>44401</v>
      </c>
      <c r="C31" s="7" t="s">
        <v>54</v>
      </c>
      <c r="D31" s="5" t="s">
        <v>20</v>
      </c>
      <c r="E31" s="5" t="s">
        <v>14</v>
      </c>
      <c r="F31" s="5" t="s">
        <v>21</v>
      </c>
      <c r="G31" s="10">
        <v>5</v>
      </c>
      <c r="H31" s="6">
        <f>G31*VLOOKUP(C31,Fiyatlar!$B$3:$D$5,2,)</f>
        <v>7000</v>
      </c>
      <c r="I31" s="6">
        <f>H31*VLOOKUP(C31,Fiyatlar!$B$3:$D$5,3,FALSE)</f>
        <v>1470</v>
      </c>
    </row>
    <row r="32" spans="2:9" x14ac:dyDescent="0.25">
      <c r="B32" s="7">
        <v>44381</v>
      </c>
      <c r="C32" s="7" t="s">
        <v>54</v>
      </c>
      <c r="D32" s="5" t="s">
        <v>31</v>
      </c>
      <c r="E32" s="5" t="s">
        <v>30</v>
      </c>
      <c r="F32" s="5" t="s">
        <v>35</v>
      </c>
      <c r="G32" s="10">
        <v>4</v>
      </c>
      <c r="H32" s="6">
        <f>G32*VLOOKUP(C32,Fiyatlar!$B$3:$D$5,2,)</f>
        <v>5600</v>
      </c>
      <c r="I32" s="6">
        <f>H32*VLOOKUP(C32,Fiyatlar!$B$3:$D$5,3,FALSE)</f>
        <v>1176</v>
      </c>
    </row>
    <row r="33" spans="2:9" x14ac:dyDescent="0.25">
      <c r="B33" s="7">
        <v>44389</v>
      </c>
      <c r="C33" s="7" t="s">
        <v>55</v>
      </c>
      <c r="D33" s="5" t="s">
        <v>43</v>
      </c>
      <c r="E33" s="5" t="s">
        <v>39</v>
      </c>
      <c r="F33" s="5" t="s">
        <v>48</v>
      </c>
      <c r="G33" s="10">
        <v>16</v>
      </c>
      <c r="H33" s="6">
        <f>G33*VLOOKUP(C33,Fiyatlar!$B$3:$D$5,2,)</f>
        <v>14400</v>
      </c>
      <c r="I33" s="6">
        <f>H33*VLOOKUP(C33,Fiyatlar!$B$3:$D$5,3,FALSE)</f>
        <v>4464</v>
      </c>
    </row>
    <row r="34" spans="2:9" x14ac:dyDescent="0.25">
      <c r="B34" s="7">
        <v>44384</v>
      </c>
      <c r="C34" s="7" t="s">
        <v>53</v>
      </c>
      <c r="D34" s="5" t="s">
        <v>34</v>
      </c>
      <c r="E34" s="5" t="s">
        <v>30</v>
      </c>
      <c r="F34" s="5" t="s">
        <v>38</v>
      </c>
      <c r="G34" s="10">
        <v>1</v>
      </c>
      <c r="H34" s="6">
        <f>G34*VLOOKUP(C34,Fiyatlar!$B$3:$D$5,2,)</f>
        <v>1600</v>
      </c>
      <c r="I34" s="6">
        <f>H34*VLOOKUP(C34,Fiyatlar!$B$3:$D$5,3,FALSE)</f>
        <v>320</v>
      </c>
    </row>
    <row r="35" spans="2:9" x14ac:dyDescent="0.25">
      <c r="B35" s="7">
        <v>44754</v>
      </c>
      <c r="C35" s="7" t="s">
        <v>54</v>
      </c>
      <c r="D35" s="5" t="s">
        <v>1</v>
      </c>
      <c r="E35" s="5" t="s">
        <v>63</v>
      </c>
      <c r="F35" s="5" t="s">
        <v>6</v>
      </c>
      <c r="G35" s="10">
        <v>4</v>
      </c>
      <c r="H35" s="6">
        <f>G35*VLOOKUP(C35,Fiyatlar!$B$3:$D$5,2,)</f>
        <v>5600</v>
      </c>
      <c r="I35" s="6">
        <f>H35*VLOOKUP(C35,Fiyatlar!$B$3:$D$5,3,FALSE)</f>
        <v>1176</v>
      </c>
    </row>
    <row r="36" spans="2:9" x14ac:dyDescent="0.25">
      <c r="B36" s="7">
        <v>44382</v>
      </c>
      <c r="C36" s="7" t="s">
        <v>54</v>
      </c>
      <c r="D36" s="5" t="s">
        <v>32</v>
      </c>
      <c r="E36" s="5" t="s">
        <v>30</v>
      </c>
      <c r="F36" s="5" t="s">
        <v>36</v>
      </c>
      <c r="G36" s="10">
        <v>5</v>
      </c>
      <c r="H36" s="6">
        <f>G36*VLOOKUP(C36,Fiyatlar!$B$3:$D$5,2,)</f>
        <v>7000</v>
      </c>
      <c r="I36" s="6">
        <f>H36*VLOOKUP(C36,Fiyatlar!$B$3:$D$5,3,FALSE)</f>
        <v>1470</v>
      </c>
    </row>
    <row r="37" spans="2:9" x14ac:dyDescent="0.25">
      <c r="B37" s="7">
        <v>44380</v>
      </c>
      <c r="C37" s="7" t="s">
        <v>55</v>
      </c>
      <c r="D37" s="5" t="s">
        <v>26</v>
      </c>
      <c r="E37" s="5" t="s">
        <v>22</v>
      </c>
      <c r="F37" s="5" t="s">
        <v>10</v>
      </c>
      <c r="G37" s="10">
        <v>3</v>
      </c>
      <c r="H37" s="6">
        <f>G37*VLOOKUP(C37,Fiyatlar!$B$3:$D$5,2,)</f>
        <v>2700</v>
      </c>
      <c r="I37" s="6">
        <f>H37*VLOOKUP(C37,Fiyatlar!$B$3:$D$5,3,FALSE)</f>
        <v>837</v>
      </c>
    </row>
    <row r="38" spans="2:9" x14ac:dyDescent="0.25">
      <c r="B38" s="7">
        <v>44386</v>
      </c>
      <c r="C38" s="7" t="s">
        <v>53</v>
      </c>
      <c r="D38" s="5" t="s">
        <v>41</v>
      </c>
      <c r="E38" s="5" t="s">
        <v>39</v>
      </c>
      <c r="F38" s="5" t="s">
        <v>45</v>
      </c>
      <c r="G38" s="10">
        <v>6</v>
      </c>
      <c r="H38" s="6">
        <f>G38*VLOOKUP(C38,Fiyatlar!$B$3:$D$5,2,)</f>
        <v>9600</v>
      </c>
      <c r="I38" s="6">
        <f>H38*VLOOKUP(C38,Fiyatlar!$B$3:$D$5,3,FALSE)</f>
        <v>1920</v>
      </c>
    </row>
    <row r="39" spans="2:9" x14ac:dyDescent="0.25">
      <c r="B39" s="7">
        <v>44393</v>
      </c>
      <c r="C39" s="7" t="s">
        <v>54</v>
      </c>
      <c r="D39" s="5" t="s">
        <v>4</v>
      </c>
      <c r="E39" s="5" t="s">
        <v>63</v>
      </c>
      <c r="F39" s="5" t="s">
        <v>9</v>
      </c>
      <c r="G39" s="10">
        <v>2</v>
      </c>
      <c r="H39" s="6">
        <f>G39*VLOOKUP(C39,Fiyatlar!$B$3:$D$5,2,)</f>
        <v>2800</v>
      </c>
      <c r="I39" s="6">
        <f>H39*VLOOKUP(C39,Fiyatlar!$B$3:$D$5,3,FALSE)</f>
        <v>588</v>
      </c>
    </row>
    <row r="40" spans="2:9" x14ac:dyDescent="0.25">
      <c r="B40" s="7">
        <v>44395</v>
      </c>
      <c r="C40" s="7" t="s">
        <v>54</v>
      </c>
      <c r="D40" s="5" t="s">
        <v>4</v>
      </c>
      <c r="E40" s="5" t="s">
        <v>63</v>
      </c>
      <c r="F40" s="5" t="s">
        <v>12</v>
      </c>
      <c r="G40" s="10">
        <v>5</v>
      </c>
      <c r="H40" s="6">
        <f>G40*VLOOKUP(C40,Fiyatlar!$B$3:$D$5,2,)</f>
        <v>7000</v>
      </c>
      <c r="I40" s="6">
        <f>H40*VLOOKUP(C40,Fiyatlar!$B$3:$D$5,3,FALSE)</f>
        <v>1470</v>
      </c>
    </row>
    <row r="41" spans="2:9" x14ac:dyDescent="0.25">
      <c r="B41" s="7">
        <v>44404</v>
      </c>
      <c r="C41" s="7" t="s">
        <v>55</v>
      </c>
      <c r="D41" s="5" t="s">
        <v>24</v>
      </c>
      <c r="E41" s="5" t="s">
        <v>22</v>
      </c>
      <c r="F41" s="5" t="s">
        <v>28</v>
      </c>
      <c r="G41" s="10">
        <v>12</v>
      </c>
      <c r="H41" s="6">
        <f>G41*VLOOKUP(C41,Fiyatlar!$B$3:$D$5,2,)</f>
        <v>10800</v>
      </c>
      <c r="I41" s="6">
        <f>H41*VLOOKUP(C41,Fiyatlar!$B$3:$D$5,3,FALSE)</f>
        <v>3348</v>
      </c>
    </row>
    <row r="42" spans="2:9" x14ac:dyDescent="0.25">
      <c r="B42" s="7">
        <v>44399</v>
      </c>
      <c r="C42" s="7" t="s">
        <v>53</v>
      </c>
      <c r="D42" s="7" t="s">
        <v>17</v>
      </c>
      <c r="E42" s="7" t="s">
        <v>14</v>
      </c>
      <c r="F42" s="5" t="s">
        <v>18</v>
      </c>
      <c r="G42" s="10">
        <v>12</v>
      </c>
      <c r="H42" s="6">
        <f>G42*VLOOKUP(C42,Fiyatlar!$B$3:$D$5,2,)</f>
        <v>19200</v>
      </c>
      <c r="I42" s="6">
        <f>H42*VLOOKUP(C42,Fiyatlar!$B$3:$D$5,3,FALSE)</f>
        <v>3840</v>
      </c>
    </row>
    <row r="43" spans="2:9" x14ac:dyDescent="0.25">
      <c r="B43" s="7">
        <v>44391</v>
      </c>
      <c r="C43" s="7" t="s">
        <v>54</v>
      </c>
      <c r="D43" s="5" t="s">
        <v>3</v>
      </c>
      <c r="E43" s="5" t="s">
        <v>63</v>
      </c>
      <c r="F43" s="5" t="s">
        <v>8</v>
      </c>
      <c r="G43" s="10">
        <v>19</v>
      </c>
      <c r="H43" s="6">
        <f>G43*VLOOKUP(C43,Fiyatlar!$B$3:$D$5,2,)</f>
        <v>26600</v>
      </c>
      <c r="I43" s="6">
        <f>H43*VLOOKUP(C43,Fiyatlar!$B$3:$D$5,3,FALSE)</f>
        <v>5586</v>
      </c>
    </row>
    <row r="44" spans="2:9" x14ac:dyDescent="0.25">
      <c r="B44" s="7">
        <v>44396</v>
      </c>
      <c r="C44" s="7" t="s">
        <v>54</v>
      </c>
      <c r="D44" s="5" t="s">
        <v>3</v>
      </c>
      <c r="E44" s="5" t="s">
        <v>63</v>
      </c>
      <c r="F44" s="5" t="s">
        <v>13</v>
      </c>
      <c r="G44" s="10">
        <v>6</v>
      </c>
      <c r="H44" s="6">
        <f>G44*VLOOKUP(C44,Fiyatlar!$B$3:$D$5,2,)</f>
        <v>8400</v>
      </c>
      <c r="I44" s="6">
        <f>H44*VLOOKUP(C44,Fiyatlar!$B$3:$D$5,3,FALSE)</f>
        <v>1764</v>
      </c>
    </row>
    <row r="45" spans="2:9" x14ac:dyDescent="0.25">
      <c r="B45" s="7">
        <v>44385</v>
      </c>
      <c r="C45" s="7" t="s">
        <v>55</v>
      </c>
      <c r="D45" s="5" t="s">
        <v>40</v>
      </c>
      <c r="E45" s="5" t="s">
        <v>39</v>
      </c>
      <c r="F45" s="5" t="s">
        <v>44</v>
      </c>
      <c r="G45" s="10">
        <v>2</v>
      </c>
      <c r="H45" s="6">
        <f>G45*VLOOKUP(C45,Fiyatlar!$B$3:$D$5,2,)</f>
        <v>1800</v>
      </c>
      <c r="I45" s="6">
        <f>H45*VLOOKUP(C45,Fiyatlar!$B$3:$D$5,3,FALSE)</f>
        <v>558</v>
      </c>
    </row>
    <row r="46" spans="2:9" x14ac:dyDescent="0.25">
      <c r="B46" s="7">
        <v>44388</v>
      </c>
      <c r="C46" s="7" t="s">
        <v>53</v>
      </c>
      <c r="D46" s="5" t="s">
        <v>40</v>
      </c>
      <c r="E46" s="5" t="s">
        <v>39</v>
      </c>
      <c r="F46" s="5" t="s">
        <v>47</v>
      </c>
      <c r="G46" s="10">
        <v>15</v>
      </c>
      <c r="H46" s="6">
        <f>G46*VLOOKUP(C46,Fiyatlar!$B$3:$D$5,2,)</f>
        <v>24000</v>
      </c>
      <c r="I46" s="6">
        <f>H46*VLOOKUP(C46,Fiyatlar!$B$3:$D$5,3,FALSE)</f>
        <v>4800</v>
      </c>
    </row>
    <row r="47" spans="2:9" x14ac:dyDescent="0.25">
      <c r="B47" s="7">
        <v>44394</v>
      </c>
      <c r="C47" s="7" t="s">
        <v>54</v>
      </c>
      <c r="D47" s="5" t="s">
        <v>5</v>
      </c>
      <c r="E47" s="5" t="s">
        <v>63</v>
      </c>
      <c r="F47" s="5" t="s">
        <v>11</v>
      </c>
      <c r="G47" s="10">
        <v>3</v>
      </c>
      <c r="H47" s="6">
        <f>G47*VLOOKUP(C47,Fiyatlar!$B$3:$D$5,2,)</f>
        <v>4200</v>
      </c>
      <c r="I47" s="6">
        <f>H47*VLOOKUP(C47,Fiyatlar!$B$3:$D$5,3,FALSE)</f>
        <v>882</v>
      </c>
    </row>
    <row r="48" spans="2:9" x14ac:dyDescent="0.25">
      <c r="B48" s="7">
        <v>44379</v>
      </c>
      <c r="C48" s="7" t="s">
        <v>54</v>
      </c>
      <c r="D48" s="5" t="s">
        <v>25</v>
      </c>
      <c r="E48" s="5" t="s">
        <v>22</v>
      </c>
      <c r="F48" s="5" t="s">
        <v>29</v>
      </c>
      <c r="G48" s="10">
        <v>14</v>
      </c>
      <c r="H48" s="6">
        <f>G48*VLOOKUP(C48,Fiyatlar!$B$3:$D$5,2,)</f>
        <v>19600</v>
      </c>
      <c r="I48" s="6">
        <f>H48*VLOOKUP(C48,Fiyatlar!$B$3:$D$5,3,FALSE)</f>
        <v>4116</v>
      </c>
    </row>
    <row r="49" spans="2:9" x14ac:dyDescent="0.25">
      <c r="B49" s="7">
        <v>44398</v>
      </c>
      <c r="C49" s="7" t="s">
        <v>55</v>
      </c>
      <c r="D49" s="5" t="s">
        <v>15</v>
      </c>
      <c r="E49" s="5" t="s">
        <v>14</v>
      </c>
      <c r="F49" s="5" t="s">
        <v>16</v>
      </c>
      <c r="G49" s="10">
        <v>7</v>
      </c>
      <c r="H49" s="6">
        <f>G49*VLOOKUP(C49,Fiyatlar!$B$3:$D$5,2,)</f>
        <v>6300</v>
      </c>
      <c r="I49" s="6">
        <f>H49*VLOOKUP(C49,Fiyatlar!$B$3:$D$5,3,FALSE)</f>
        <v>1953</v>
      </c>
    </row>
    <row r="50" spans="2:9" x14ac:dyDescent="0.25">
      <c r="B50" s="7">
        <v>44400</v>
      </c>
      <c r="C50" s="7" t="s">
        <v>53</v>
      </c>
      <c r="D50" s="5" t="s">
        <v>15</v>
      </c>
      <c r="E50" s="5" t="s">
        <v>14</v>
      </c>
      <c r="F50" s="5" t="s">
        <v>19</v>
      </c>
      <c r="G50" s="10">
        <v>4</v>
      </c>
      <c r="H50" s="6">
        <f>G50*VLOOKUP(C50,Fiyatlar!$B$3:$D$5,2,)</f>
        <v>6400</v>
      </c>
      <c r="I50" s="6">
        <f>H50*VLOOKUP(C50,Fiyatlar!$B$3:$D$5,3,FALSE)</f>
        <v>1280</v>
      </c>
    </row>
    <row r="51" spans="2:9" x14ac:dyDescent="0.25">
      <c r="B51" s="7">
        <v>44403</v>
      </c>
      <c r="C51" s="7" t="s">
        <v>54</v>
      </c>
      <c r="D51" s="5" t="s">
        <v>23</v>
      </c>
      <c r="E51" s="5" t="s">
        <v>22</v>
      </c>
      <c r="F51" s="5" t="s">
        <v>27</v>
      </c>
      <c r="G51" s="10">
        <v>7</v>
      </c>
      <c r="H51" s="6">
        <f>G51*VLOOKUP(C51,Fiyatlar!$B$3:$D$5,2,)</f>
        <v>9800</v>
      </c>
      <c r="I51" s="6">
        <f>H51*VLOOKUP(C51,Fiyatlar!$B$3:$D$5,3,FALSE)</f>
        <v>2058</v>
      </c>
    </row>
  </sheetData>
  <sortState xmlns:xlrd2="http://schemas.microsoft.com/office/spreadsheetml/2017/richdata2" ref="B4:H27">
    <sortCondition ref="D15:D27"/>
  </sortState>
  <mergeCells count="1">
    <mergeCell ref="B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9347-00B7-4BD2-A8E2-1C44DABC24B1}">
  <dimension ref="B2:D7"/>
  <sheetViews>
    <sheetView showGridLines="0" zoomScale="160" zoomScaleNormal="160" workbookViewId="0">
      <selection activeCell="E7" sqref="E7"/>
    </sheetView>
  </sheetViews>
  <sheetFormatPr defaultRowHeight="15" x14ac:dyDescent="0.25"/>
  <cols>
    <col min="2" max="2" width="11.85546875" bestFit="1" customWidth="1"/>
    <col min="3" max="3" width="12.42578125" style="2" bestFit="1" customWidth="1"/>
    <col min="4" max="4" width="11" bestFit="1" customWidth="1"/>
  </cols>
  <sheetData>
    <row r="2" spans="2:4" ht="18.75" x14ac:dyDescent="0.3">
      <c r="B2" s="11" t="s">
        <v>59</v>
      </c>
      <c r="C2" s="12" t="s">
        <v>57</v>
      </c>
      <c r="D2" s="11" t="s">
        <v>58</v>
      </c>
    </row>
    <row r="3" spans="2:4" x14ac:dyDescent="0.25">
      <c r="B3" s="5" t="s">
        <v>53</v>
      </c>
      <c r="C3" s="6">
        <v>1600</v>
      </c>
      <c r="D3" s="5">
        <v>0.2</v>
      </c>
    </row>
    <row r="4" spans="2:4" x14ac:dyDescent="0.25">
      <c r="B4" s="5" t="s">
        <v>54</v>
      </c>
      <c r="C4" s="6">
        <v>1400</v>
      </c>
      <c r="D4" s="5">
        <v>0.21</v>
      </c>
    </row>
    <row r="5" spans="2:4" x14ac:dyDescent="0.25">
      <c r="B5" s="5" t="s">
        <v>55</v>
      </c>
      <c r="C5" s="6">
        <v>900</v>
      </c>
      <c r="D5" s="5">
        <v>0.31</v>
      </c>
    </row>
    <row r="7" spans="2:4" x14ac:dyDescent="0.25">
      <c r="B7" s="15"/>
      <c r="C7" s="15"/>
    </row>
  </sheetData>
  <mergeCells count="1"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Satışlar</vt:lpstr>
      <vt:lpstr>Fiyatlar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2021-04-27T07:17:51Z</dcterms:created>
  <dcterms:modified xsi:type="dcterms:W3CDTF">2024-10-31T21:54:41Z</dcterms:modified>
</cp:coreProperties>
</file>