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cel\7. Pivot Table\"/>
    </mc:Choice>
  </mc:AlternateContent>
  <xr:revisionPtr revIDLastSave="0" documentId="13_ncr:1_{A7888556-369D-4C23-B156-E4E4DDBBDF89}" xr6:coauthVersionLast="47" xr6:coauthVersionMax="47" xr10:uidLastSave="{00000000-0000-0000-0000-000000000000}"/>
  <bookViews>
    <workbookView xWindow="0" yWindow="0" windowWidth="14400" windowHeight="15600" xr2:uid="{74465A8D-A89A-4D9D-A146-6ED65FD18912}"/>
  </bookViews>
  <sheets>
    <sheet name="Satışlar" sheetId="1" r:id="rId1"/>
    <sheet name="Fiyatlar" sheetId="2" r:id="rId2"/>
  </sheets>
  <definedNames>
    <definedName name="_xlnm._FilterDatabase" localSheetId="0" hidden="1">Satışlar!$A$1:$H$49</definedName>
  </definedNames>
  <calcPr calcId="191029"/>
  <pivotCaches>
    <pivotCache cacheId="9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9" i="1" l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3" i="1"/>
  <c r="H3" i="1" s="1"/>
  <c r="G4" i="1"/>
  <c r="H4" i="1" s="1"/>
  <c r="G5" i="1"/>
  <c r="H5" i="1" s="1"/>
  <c r="G6" i="1"/>
  <c r="H6" i="1" s="1"/>
  <c r="G7" i="1"/>
  <c r="H7" i="1" s="1"/>
  <c r="G8" i="1"/>
  <c r="H8" i="1" s="1"/>
  <c r="G9" i="1"/>
  <c r="H9" i="1" s="1"/>
  <c r="G10" i="1"/>
  <c r="H10" i="1" s="1"/>
  <c r="G11" i="1"/>
  <c r="H11" i="1" s="1"/>
  <c r="G12" i="1"/>
  <c r="H12" i="1" s="1"/>
  <c r="G13" i="1"/>
  <c r="H13" i="1" s="1"/>
  <c r="G14" i="1"/>
  <c r="H14" i="1" s="1"/>
  <c r="G15" i="1"/>
  <c r="H15" i="1" s="1"/>
  <c r="G16" i="1"/>
  <c r="H16" i="1" s="1"/>
  <c r="G17" i="1"/>
  <c r="H17" i="1" s="1"/>
  <c r="G18" i="1"/>
  <c r="H18" i="1" s="1"/>
  <c r="G19" i="1"/>
  <c r="H19" i="1" s="1"/>
  <c r="G20" i="1"/>
  <c r="H20" i="1" s="1"/>
  <c r="G21" i="1"/>
  <c r="H21" i="1" s="1"/>
  <c r="G22" i="1"/>
  <c r="H22" i="1" s="1"/>
  <c r="G23" i="1"/>
  <c r="H23" i="1" s="1"/>
  <c r="G24" i="1"/>
  <c r="H24" i="1" s="1"/>
  <c r="G25" i="1"/>
  <c r="H25" i="1" s="1"/>
  <c r="G2" i="1"/>
  <c r="H2" i="1" s="1"/>
</calcChain>
</file>

<file path=xl/sharedStrings.xml><?xml version="1.0" encoding="utf-8"?>
<sst xmlns="http://schemas.openxmlformats.org/spreadsheetml/2006/main" count="237" uniqueCount="68">
  <si>
    <t>Satış Temsilcisi</t>
  </si>
  <si>
    <t>Burçin Sönmez</t>
  </si>
  <si>
    <t>Ahmet Arif</t>
  </si>
  <si>
    <t>Kasım Deniz</t>
  </si>
  <si>
    <t>Gülce Kalecikli</t>
  </si>
  <si>
    <t>Neslihan Demiray</t>
  </si>
  <si>
    <t>İzmir</t>
  </si>
  <si>
    <t>Manisa</t>
  </si>
  <si>
    <t>Muğla</t>
  </si>
  <si>
    <t>Aydın</t>
  </si>
  <si>
    <t>Balıkesir</t>
  </si>
  <si>
    <t>Uşak</t>
  </si>
  <si>
    <t>Denizli</t>
  </si>
  <si>
    <t>Kütahya</t>
  </si>
  <si>
    <t>Akdeniz</t>
  </si>
  <si>
    <t>Süreyya Bilek</t>
  </si>
  <si>
    <t>Antalya</t>
  </si>
  <si>
    <t>İsmail Derin</t>
  </si>
  <si>
    <t>Mersin</t>
  </si>
  <si>
    <t>Burdur</t>
  </si>
  <si>
    <t>Ayça Karakuzu</t>
  </si>
  <si>
    <t>Hatay</t>
  </si>
  <si>
    <t>Marmara</t>
  </si>
  <si>
    <t>Yaşam  Er</t>
  </si>
  <si>
    <t>İsmail  Tekin</t>
  </si>
  <si>
    <t>Sibel Karadağ</t>
  </si>
  <si>
    <t>Emre  Ağmil</t>
  </si>
  <si>
    <t>İstanbul</t>
  </si>
  <si>
    <t>Yalova</t>
  </si>
  <si>
    <t>Çanakkale</t>
  </si>
  <si>
    <t>Doğu Anadolu</t>
  </si>
  <si>
    <t>Bekir  Çolak</t>
  </si>
  <si>
    <t>Emine  Karahan</t>
  </si>
  <si>
    <t>Arif Bilen</t>
  </si>
  <si>
    <t>Burcu Saydık</t>
  </si>
  <si>
    <t>Bingöl</t>
  </si>
  <si>
    <t>Muş</t>
  </si>
  <si>
    <t>Van</t>
  </si>
  <si>
    <t>Bitlis</t>
  </si>
  <si>
    <t>Karadeniz</t>
  </si>
  <si>
    <t>Kemal Derin</t>
  </si>
  <si>
    <t>Göksun Dürüst</t>
  </si>
  <si>
    <t>Ahmet Koşar</t>
  </si>
  <si>
    <t>Burak Deniz</t>
  </si>
  <si>
    <t>Karabük</t>
  </si>
  <si>
    <t>Trabzon</t>
  </si>
  <si>
    <t>Tokat</t>
  </si>
  <si>
    <t>Bartın</t>
  </si>
  <si>
    <t>Artvin</t>
  </si>
  <si>
    <t>Satış Adeti</t>
  </si>
  <si>
    <t>Satış Tarihi</t>
  </si>
  <si>
    <t>İl</t>
  </si>
  <si>
    <t>Ürün</t>
  </si>
  <si>
    <t>Ürün A</t>
  </si>
  <si>
    <t>Ürün B</t>
  </si>
  <si>
    <t>Ürün C</t>
  </si>
  <si>
    <t>Kar</t>
  </si>
  <si>
    <t>Satış Fiyatı</t>
  </si>
  <si>
    <t>Kar Oranı</t>
  </si>
  <si>
    <t>Ürün Cinsi</t>
  </si>
  <si>
    <t>Satış Tutarı</t>
  </si>
  <si>
    <t>Bölge</t>
  </si>
  <si>
    <t>Ege</t>
  </si>
  <si>
    <t>Gülce Kale</t>
  </si>
  <si>
    <t>Satır Etiketleri</t>
  </si>
  <si>
    <t>Genel Toplam</t>
  </si>
  <si>
    <t>(Tümü)</t>
  </si>
  <si>
    <t>Toplam Satış Adeti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</si>
</sst>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₺&quot;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4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1" fontId="0" fillId="0" borderId="0" xfId="0" applyNumberFormat="1"/>
    <xf numFmtId="1" fontId="0" fillId="0" borderId="1" xfId="0" applyNumberFormat="1" applyBorder="1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0" fillId="0" borderId="0" xfId="0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etSemih PC" refreshedDate="45610.021784606484" createdVersion="8" refreshedVersion="8" minRefreshableVersion="3" recordCount="48" xr:uid="{3F3FB112-6EFB-4923-8B43-C704F8E72FCD}">
  <cacheSource type="worksheet">
    <worksheetSource ref="A1:H49" sheet="Satışlar"/>
  </cacheSource>
  <cacheFields count="8">
    <cacheField name="Satış Tarihi" numFmtId="14">
      <sharedItems containsSemiMixedTypes="0" containsNonDate="0" containsDate="1" containsString="0" minDate="2023-07-26T00:00:00" maxDate="2024-07-28T00:00:00"/>
    </cacheField>
    <cacheField name="Ürün" numFmtId="14">
      <sharedItems containsNonDate="0" count="3">
        <s v="Ürün A"/>
        <s v="Ürün B"/>
        <s v="Ürün C"/>
      </sharedItems>
    </cacheField>
    <cacheField name="Satış Temsilcisi" numFmtId="0">
      <sharedItems count="21">
        <s v="Ahmet Arif"/>
        <s v="Ahmet Koşar"/>
        <s v="Arif Bilen"/>
        <s v="Ayça Karakuzu"/>
        <s v="Bekir  Çolak"/>
        <s v="Burak Deniz"/>
        <s v="Burcu Saydık"/>
        <s v="Burçin Sönmez"/>
        <s v="Emine  Karahan"/>
        <s v="Emre  Ağmil"/>
        <s v="Göksun Dürüst"/>
        <s v="Gülce Kale"/>
        <s v="İsmail  Tekin"/>
        <s v="İsmail Derin"/>
        <s v="Kasım Deniz"/>
        <s v="Kemal Derin"/>
        <s v="Neslihan Demiray"/>
        <s v="Sibel Karadağ"/>
        <s v="Süreyya Bilek"/>
        <s v="Yaşam  Er"/>
        <s v="Gülce Kalecikli"/>
      </sharedItems>
    </cacheField>
    <cacheField name="Bölge" numFmtId="0">
      <sharedItems count="5">
        <s v="Ege"/>
        <s v="Karadeniz"/>
        <s v="Doğu Anadolu"/>
        <s v="Akdeniz"/>
        <s v="Marmara"/>
      </sharedItems>
    </cacheField>
    <cacheField name="İl" numFmtId="0">
      <sharedItems/>
    </cacheField>
    <cacheField name="Satış Adeti" numFmtId="1">
      <sharedItems containsSemiMixedTypes="0" containsString="0" containsNumber="1" containsInteger="1" minValue="1" maxValue="19"/>
    </cacheField>
    <cacheField name="Satış Tutarı" numFmtId="164">
      <sharedItems containsSemiMixedTypes="0" containsString="0" containsNumber="1" containsInteger="1" minValue="1600" maxValue="26600"/>
    </cacheField>
    <cacheField name="Kar" numFmtId="164">
      <sharedItems containsSemiMixedTypes="0" containsString="0" containsNumber="1" containsInteger="1" minValue="320" maxValue="55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">
  <r>
    <d v="2024-07-13T00:00:00"/>
    <x v="0"/>
    <x v="0"/>
    <x v="0"/>
    <s v="Manisa"/>
    <n v="9"/>
    <n v="14400"/>
    <n v="2880"/>
  </r>
  <r>
    <d v="2024-07-10T00:00:00"/>
    <x v="1"/>
    <x v="1"/>
    <x v="1"/>
    <s v="Tokat"/>
    <n v="12"/>
    <n v="16800"/>
    <n v="3528"/>
  </r>
  <r>
    <d v="2024-07-06T00:00:00"/>
    <x v="0"/>
    <x v="2"/>
    <x v="2"/>
    <s v="Van"/>
    <n v="6"/>
    <n v="9600"/>
    <n v="1920"/>
  </r>
  <r>
    <d v="2024-07-24T00:00:00"/>
    <x v="2"/>
    <x v="3"/>
    <x v="3"/>
    <s v="Hatay"/>
    <n v="5"/>
    <n v="4500"/>
    <n v="1395"/>
  </r>
  <r>
    <d v="2024-07-04T00:00:00"/>
    <x v="0"/>
    <x v="4"/>
    <x v="2"/>
    <s v="Bingöl"/>
    <n v="4"/>
    <n v="6400"/>
    <n v="1280"/>
  </r>
  <r>
    <d v="2024-07-12T00:00:00"/>
    <x v="1"/>
    <x v="5"/>
    <x v="1"/>
    <s v="Artvin"/>
    <n v="16"/>
    <n v="22400"/>
    <n v="4704"/>
  </r>
  <r>
    <d v="2024-07-07T00:00:00"/>
    <x v="0"/>
    <x v="6"/>
    <x v="2"/>
    <s v="Bitlis"/>
    <n v="1"/>
    <n v="1600"/>
    <n v="320"/>
  </r>
  <r>
    <d v="2024-07-12T00:00:00"/>
    <x v="1"/>
    <x v="7"/>
    <x v="0"/>
    <s v="İzmir"/>
    <n v="4"/>
    <n v="5600"/>
    <n v="1176"/>
  </r>
  <r>
    <d v="2024-07-05T00:00:00"/>
    <x v="0"/>
    <x v="8"/>
    <x v="2"/>
    <s v="Muş"/>
    <n v="5"/>
    <n v="8000"/>
    <n v="1600"/>
  </r>
  <r>
    <d v="2024-07-03T00:00:00"/>
    <x v="1"/>
    <x v="9"/>
    <x v="4"/>
    <s v="Balıkesir"/>
    <n v="3"/>
    <n v="4200"/>
    <n v="882"/>
  </r>
  <r>
    <d v="2024-07-09T00:00:00"/>
    <x v="0"/>
    <x v="10"/>
    <x v="1"/>
    <s v="Trabzon"/>
    <n v="6"/>
    <n v="9600"/>
    <n v="1920"/>
  </r>
  <r>
    <d v="2024-07-16T00:00:00"/>
    <x v="2"/>
    <x v="11"/>
    <x v="0"/>
    <s v="Aydın"/>
    <n v="2"/>
    <n v="1800"/>
    <n v="558"/>
  </r>
  <r>
    <d v="2024-07-18T00:00:00"/>
    <x v="0"/>
    <x v="11"/>
    <x v="0"/>
    <s v="Denizli"/>
    <n v="5"/>
    <n v="8000"/>
    <n v="1600"/>
  </r>
  <r>
    <d v="2024-07-27T00:00:00"/>
    <x v="1"/>
    <x v="12"/>
    <x v="4"/>
    <s v="Yalova"/>
    <n v="12"/>
    <n v="16800"/>
    <n v="3528"/>
  </r>
  <r>
    <d v="2024-07-22T00:00:00"/>
    <x v="0"/>
    <x v="13"/>
    <x v="3"/>
    <s v="Mersin"/>
    <n v="12"/>
    <n v="19200"/>
    <n v="3840"/>
  </r>
  <r>
    <d v="2024-07-14T00:00:00"/>
    <x v="1"/>
    <x v="14"/>
    <x v="0"/>
    <s v="Muğla"/>
    <n v="19"/>
    <n v="26600"/>
    <n v="5586"/>
  </r>
  <r>
    <d v="2024-07-19T00:00:00"/>
    <x v="0"/>
    <x v="14"/>
    <x v="0"/>
    <s v="Kütahya"/>
    <n v="6"/>
    <n v="9600"/>
    <n v="1920"/>
  </r>
  <r>
    <d v="2024-07-08T00:00:00"/>
    <x v="1"/>
    <x v="15"/>
    <x v="1"/>
    <s v="Karabük"/>
    <n v="2"/>
    <n v="2800"/>
    <n v="588"/>
  </r>
  <r>
    <d v="2024-07-11T00:00:00"/>
    <x v="0"/>
    <x v="15"/>
    <x v="1"/>
    <s v="Bartın"/>
    <n v="15"/>
    <n v="24000"/>
    <n v="4800"/>
  </r>
  <r>
    <d v="2024-07-17T00:00:00"/>
    <x v="2"/>
    <x v="16"/>
    <x v="0"/>
    <s v="Uşak"/>
    <n v="3"/>
    <n v="2700"/>
    <n v="837"/>
  </r>
  <r>
    <d v="2024-07-02T00:00:00"/>
    <x v="0"/>
    <x v="17"/>
    <x v="4"/>
    <s v="Çanakkale"/>
    <n v="14"/>
    <n v="22400"/>
    <n v="4480"/>
  </r>
  <r>
    <d v="2024-07-21T00:00:00"/>
    <x v="1"/>
    <x v="18"/>
    <x v="3"/>
    <s v="Antalya"/>
    <n v="7"/>
    <n v="9800"/>
    <n v="2058"/>
  </r>
  <r>
    <d v="2024-07-23T00:00:00"/>
    <x v="0"/>
    <x v="18"/>
    <x v="3"/>
    <s v="Burdur"/>
    <n v="4"/>
    <n v="6400"/>
    <n v="1280"/>
  </r>
  <r>
    <d v="2024-07-26T00:00:00"/>
    <x v="1"/>
    <x v="19"/>
    <x v="4"/>
    <s v="İstanbul"/>
    <n v="7"/>
    <n v="9800"/>
    <n v="2058"/>
  </r>
  <r>
    <d v="2024-07-13T00:00:00"/>
    <x v="1"/>
    <x v="0"/>
    <x v="0"/>
    <s v="Manisa"/>
    <n v="9"/>
    <n v="12600"/>
    <n v="2646"/>
  </r>
  <r>
    <d v="2024-07-10T00:00:00"/>
    <x v="2"/>
    <x v="1"/>
    <x v="1"/>
    <s v="Tokat"/>
    <n v="12"/>
    <n v="10800"/>
    <n v="3348"/>
  </r>
  <r>
    <d v="2024-07-06T00:00:00"/>
    <x v="0"/>
    <x v="2"/>
    <x v="2"/>
    <s v="Van"/>
    <n v="6"/>
    <n v="9600"/>
    <n v="1920"/>
  </r>
  <r>
    <d v="2024-07-24T00:00:00"/>
    <x v="1"/>
    <x v="3"/>
    <x v="3"/>
    <s v="Hatay"/>
    <n v="5"/>
    <n v="7000"/>
    <n v="1470"/>
  </r>
  <r>
    <d v="2024-07-04T00:00:00"/>
    <x v="1"/>
    <x v="4"/>
    <x v="2"/>
    <s v="Bingöl"/>
    <n v="4"/>
    <n v="5600"/>
    <n v="1176"/>
  </r>
  <r>
    <d v="2024-07-12T00:00:00"/>
    <x v="2"/>
    <x v="5"/>
    <x v="1"/>
    <s v="Artvin"/>
    <n v="16"/>
    <n v="14400"/>
    <n v="4464"/>
  </r>
  <r>
    <d v="2024-07-07T00:00:00"/>
    <x v="0"/>
    <x v="6"/>
    <x v="2"/>
    <s v="Bitlis"/>
    <n v="1"/>
    <n v="1600"/>
    <n v="320"/>
  </r>
  <r>
    <d v="2024-07-12T00:00:00"/>
    <x v="1"/>
    <x v="7"/>
    <x v="0"/>
    <s v="İzmir"/>
    <n v="4"/>
    <n v="5600"/>
    <n v="1176"/>
  </r>
  <r>
    <d v="2024-07-05T00:00:00"/>
    <x v="1"/>
    <x v="8"/>
    <x v="2"/>
    <s v="Muş"/>
    <n v="5"/>
    <n v="7000"/>
    <n v="1470"/>
  </r>
  <r>
    <d v="2024-07-03T00:00:00"/>
    <x v="2"/>
    <x v="9"/>
    <x v="4"/>
    <s v="Balıkesir"/>
    <n v="3"/>
    <n v="2700"/>
    <n v="837"/>
  </r>
  <r>
    <d v="2024-07-09T00:00:00"/>
    <x v="0"/>
    <x v="10"/>
    <x v="1"/>
    <s v="Trabzon"/>
    <n v="6"/>
    <n v="9600"/>
    <n v="1920"/>
  </r>
  <r>
    <d v="2024-07-16T00:00:00"/>
    <x v="1"/>
    <x v="20"/>
    <x v="0"/>
    <s v="Aydın"/>
    <n v="2"/>
    <n v="2800"/>
    <n v="588"/>
  </r>
  <r>
    <d v="2024-07-18T00:00:00"/>
    <x v="1"/>
    <x v="20"/>
    <x v="0"/>
    <s v="Denizli"/>
    <n v="5"/>
    <n v="7000"/>
    <n v="1470"/>
  </r>
  <r>
    <d v="2024-07-27T00:00:00"/>
    <x v="2"/>
    <x v="12"/>
    <x v="4"/>
    <s v="Yalova"/>
    <n v="12"/>
    <n v="10800"/>
    <n v="3348"/>
  </r>
  <r>
    <d v="2024-07-22T00:00:00"/>
    <x v="0"/>
    <x v="13"/>
    <x v="3"/>
    <s v="Mersin"/>
    <n v="12"/>
    <n v="19200"/>
    <n v="3840"/>
  </r>
  <r>
    <d v="2024-07-14T00:00:00"/>
    <x v="1"/>
    <x v="14"/>
    <x v="0"/>
    <s v="Muğla"/>
    <n v="19"/>
    <n v="26600"/>
    <n v="5586"/>
  </r>
  <r>
    <d v="2024-07-19T00:00:00"/>
    <x v="1"/>
    <x v="14"/>
    <x v="0"/>
    <s v="Kütahya"/>
    <n v="6"/>
    <n v="8400"/>
    <n v="1764"/>
  </r>
  <r>
    <d v="2024-07-08T00:00:00"/>
    <x v="2"/>
    <x v="15"/>
    <x v="1"/>
    <s v="Karabük"/>
    <n v="2"/>
    <n v="1800"/>
    <n v="558"/>
  </r>
  <r>
    <d v="2024-07-11T00:00:00"/>
    <x v="0"/>
    <x v="15"/>
    <x v="1"/>
    <s v="Bartın"/>
    <n v="15"/>
    <n v="24000"/>
    <n v="4800"/>
  </r>
  <r>
    <d v="2024-07-17T00:00:00"/>
    <x v="1"/>
    <x v="16"/>
    <x v="0"/>
    <s v="Uşak"/>
    <n v="3"/>
    <n v="4200"/>
    <n v="882"/>
  </r>
  <r>
    <d v="2024-07-02T00:00:00"/>
    <x v="1"/>
    <x v="17"/>
    <x v="4"/>
    <s v="Çanakkale"/>
    <n v="14"/>
    <n v="19600"/>
    <n v="4116"/>
  </r>
  <r>
    <d v="2024-07-21T00:00:00"/>
    <x v="2"/>
    <x v="18"/>
    <x v="3"/>
    <s v="Antalya"/>
    <n v="7"/>
    <n v="6300"/>
    <n v="1953"/>
  </r>
  <r>
    <d v="2024-07-23T00:00:00"/>
    <x v="0"/>
    <x v="18"/>
    <x v="3"/>
    <s v="Burdur"/>
    <n v="4"/>
    <n v="6400"/>
    <n v="1280"/>
  </r>
  <r>
    <d v="2023-07-26T00:00:00"/>
    <x v="1"/>
    <x v="19"/>
    <x v="4"/>
    <s v="İstanbul"/>
    <n v="7"/>
    <n v="9800"/>
    <n v="2058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5DD4E9-DC56-483F-A31F-ECC10BB7646C}" name="PivotTable2" cacheId="9" applyNumberFormats="0" applyBorderFormats="0" applyFontFormats="0" applyPatternFormats="0" applyAlignmentFormats="0" applyWidthHeightFormats="1" dataCaption="Değerler" updatedVersion="8" minRefreshableVersion="3" useAutoFormatting="1" itemPrintTitles="1" createdVersion="8" indent="0" outline="1" outlineData="1" multipleFieldFilters="0">
  <location ref="J4:K31" firstHeaderRow="1" firstDataRow="1" firstDataCol="1" rowPageCount="1" colPageCount="1"/>
  <pivotFields count="8">
    <pivotField numFmtId="14" showAll="0"/>
    <pivotField axis="axisPage" multipleItemSelectionAllowed="1" showAll="0">
      <items count="4">
        <item x="0"/>
        <item x="1"/>
        <item x="2"/>
        <item t="default"/>
      </items>
    </pivotField>
    <pivotField axis="axisRow" showAll="0">
      <items count="2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20"/>
        <item x="12"/>
        <item x="13"/>
        <item x="14"/>
        <item x="15"/>
        <item x="16"/>
        <item x="17"/>
        <item x="18"/>
        <item x="19"/>
        <item t="default"/>
      </items>
    </pivotField>
    <pivotField axis="axisRow" showAll="0">
      <items count="6">
        <item x="3"/>
        <item x="2"/>
        <item x="0"/>
        <item x="1"/>
        <item x="4"/>
        <item t="default"/>
      </items>
    </pivotField>
    <pivotField showAll="0"/>
    <pivotField dataField="1" numFmtId="1" showAll="0"/>
    <pivotField numFmtId="164" showAll="0"/>
    <pivotField numFmtId="164" showAll="0"/>
  </pivotFields>
  <rowFields count="2">
    <field x="3"/>
    <field x="2"/>
  </rowFields>
  <rowItems count="27">
    <i>
      <x/>
    </i>
    <i r="1">
      <x v="3"/>
    </i>
    <i r="1">
      <x v="14"/>
    </i>
    <i r="1">
      <x v="19"/>
    </i>
    <i>
      <x v="1"/>
    </i>
    <i r="1">
      <x v="2"/>
    </i>
    <i r="1">
      <x v="4"/>
    </i>
    <i r="1">
      <x v="6"/>
    </i>
    <i r="1">
      <x v="8"/>
    </i>
    <i>
      <x v="2"/>
    </i>
    <i r="1">
      <x/>
    </i>
    <i r="1">
      <x v="7"/>
    </i>
    <i r="1">
      <x v="11"/>
    </i>
    <i r="1">
      <x v="12"/>
    </i>
    <i r="1">
      <x v="15"/>
    </i>
    <i r="1">
      <x v="17"/>
    </i>
    <i>
      <x v="3"/>
    </i>
    <i r="1">
      <x v="1"/>
    </i>
    <i r="1">
      <x v="5"/>
    </i>
    <i r="1">
      <x v="10"/>
    </i>
    <i r="1">
      <x v="16"/>
    </i>
    <i>
      <x v="4"/>
    </i>
    <i r="1">
      <x v="9"/>
    </i>
    <i r="1">
      <x v="13"/>
    </i>
    <i r="1">
      <x v="18"/>
    </i>
    <i r="1">
      <x v="20"/>
    </i>
    <i t="grand">
      <x/>
    </i>
  </rowItems>
  <colItems count="1">
    <i/>
  </colItems>
  <pageFields count="1">
    <pageField fld="1" hier="-1"/>
  </pageFields>
  <dataFields count="1">
    <dataField name="Toplam Satış Adeti" fld="5" baseField="0" baseItem="0" numFmtId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EEF1-F8FA-4C57-BED2-5498C6EDAA11}">
  <dimension ref="A1:K50"/>
  <sheetViews>
    <sheetView tabSelected="1" zoomScale="70" zoomScaleNormal="70" workbookViewId="0">
      <selection activeCell="J37" sqref="J37"/>
    </sheetView>
  </sheetViews>
  <sheetFormatPr defaultRowHeight="15" x14ac:dyDescent="0.25"/>
  <cols>
    <col min="1" max="1" width="17.85546875" customWidth="1"/>
    <col min="2" max="2" width="9" customWidth="1"/>
    <col min="3" max="3" width="18.85546875" customWidth="1"/>
    <col min="4" max="4" width="12.7109375" bestFit="1" customWidth="1"/>
    <col min="5" max="5" width="9.28515625" bestFit="1" customWidth="1"/>
    <col min="6" max="6" width="14.28515625" style="5" customWidth="1"/>
    <col min="7" max="7" width="14.7109375" style="1" customWidth="1"/>
    <col min="8" max="8" width="12.140625" style="1" customWidth="1"/>
    <col min="10" max="10" width="20.7109375" bestFit="1" customWidth="1"/>
    <col min="11" max="11" width="17.7109375" bestFit="1" customWidth="1"/>
    <col min="12" max="14" width="16.140625" bestFit="1" customWidth="1"/>
    <col min="15" max="15" width="12.5703125" bestFit="1" customWidth="1"/>
    <col min="16" max="16" width="10.85546875" bestFit="1" customWidth="1"/>
    <col min="17" max="17" width="11.85546875" bestFit="1" customWidth="1"/>
    <col min="18" max="18" width="13.5703125" bestFit="1" customWidth="1"/>
    <col min="19" max="19" width="14.28515625" bestFit="1" customWidth="1"/>
    <col min="20" max="20" width="11" bestFit="1" customWidth="1"/>
    <col min="21" max="21" width="13.42578125" bestFit="1" customWidth="1"/>
    <col min="22" max="22" width="12.85546875" bestFit="1" customWidth="1"/>
    <col min="23" max="23" width="11.28515625" bestFit="1" customWidth="1"/>
    <col min="24" max="24" width="10.7109375" bestFit="1" customWidth="1"/>
    <col min="25" max="25" width="11" bestFit="1" customWidth="1"/>
    <col min="26" max="26" width="11.140625" bestFit="1" customWidth="1"/>
    <col min="27" max="27" width="15.7109375" bestFit="1" customWidth="1"/>
    <col min="28" max="29" width="12.28515625" bestFit="1" customWidth="1"/>
    <col min="30" max="30" width="9" bestFit="1" customWidth="1"/>
    <col min="31" max="31" width="12.5703125" bestFit="1" customWidth="1"/>
  </cols>
  <sheetData>
    <row r="1" spans="1:11" ht="18.75" x14ac:dyDescent="0.3">
      <c r="A1" s="7" t="s">
        <v>50</v>
      </c>
      <c r="B1" s="7" t="s">
        <v>52</v>
      </c>
      <c r="C1" s="7" t="s">
        <v>0</v>
      </c>
      <c r="D1" s="7" t="s">
        <v>61</v>
      </c>
      <c r="E1" s="7" t="s">
        <v>51</v>
      </c>
      <c r="F1" s="9" t="s">
        <v>49</v>
      </c>
      <c r="G1" s="8" t="s">
        <v>60</v>
      </c>
      <c r="H1" s="8" t="s">
        <v>56</v>
      </c>
    </row>
    <row r="2" spans="1:11" x14ac:dyDescent="0.25">
      <c r="A2" s="4">
        <v>45486</v>
      </c>
      <c r="B2" s="4" t="s">
        <v>53</v>
      </c>
      <c r="C2" s="2" t="s">
        <v>2</v>
      </c>
      <c r="D2" s="2" t="s">
        <v>62</v>
      </c>
      <c r="E2" s="2" t="s">
        <v>7</v>
      </c>
      <c r="F2" s="6">
        <v>9</v>
      </c>
      <c r="G2" s="3">
        <f>F2*VLOOKUP(B2,Fiyatlar!$B$3:$D$5,2,FALSE)</f>
        <v>14400</v>
      </c>
      <c r="H2" s="3">
        <f>G2*VLOOKUP(B2,Fiyatlar!$B$3:$D$5,3,FALSE)</f>
        <v>2880</v>
      </c>
      <c r="J2" s="11" t="s">
        <v>52</v>
      </c>
      <c r="K2" t="s">
        <v>66</v>
      </c>
    </row>
    <row r="3" spans="1:11" x14ac:dyDescent="0.25">
      <c r="A3" s="4">
        <v>45483</v>
      </c>
      <c r="B3" s="4" t="s">
        <v>54</v>
      </c>
      <c r="C3" s="2" t="s">
        <v>42</v>
      </c>
      <c r="D3" s="2" t="s">
        <v>39</v>
      </c>
      <c r="E3" s="2" t="s">
        <v>46</v>
      </c>
      <c r="F3" s="6">
        <v>12</v>
      </c>
      <c r="G3" s="3">
        <f>F3*VLOOKUP(B3,Fiyatlar!$B$3:$D$5,2,FALSE)</f>
        <v>16800</v>
      </c>
      <c r="H3" s="3">
        <f>G3*VLOOKUP(B3,Fiyatlar!$B$3:$D$5,3,FALSE)</f>
        <v>3528</v>
      </c>
    </row>
    <row r="4" spans="1:11" x14ac:dyDescent="0.25">
      <c r="A4" s="4">
        <v>45479</v>
      </c>
      <c r="B4" s="4" t="s">
        <v>53</v>
      </c>
      <c r="C4" s="2" t="s">
        <v>33</v>
      </c>
      <c r="D4" s="2" t="s">
        <v>30</v>
      </c>
      <c r="E4" s="2" t="s">
        <v>37</v>
      </c>
      <c r="F4" s="6">
        <v>6</v>
      </c>
      <c r="G4" s="3">
        <f>F4*VLOOKUP(B4,Fiyatlar!$B$3:$D$5,2,FALSE)</f>
        <v>9600</v>
      </c>
      <c r="H4" s="3">
        <f>G4*VLOOKUP(B4,Fiyatlar!$B$3:$D$5,3,FALSE)</f>
        <v>1920</v>
      </c>
      <c r="J4" s="11" t="s">
        <v>64</v>
      </c>
      <c r="K4" t="s">
        <v>67</v>
      </c>
    </row>
    <row r="5" spans="1:11" x14ac:dyDescent="0.25">
      <c r="A5" s="4">
        <v>45497</v>
      </c>
      <c r="B5" s="4" t="s">
        <v>55</v>
      </c>
      <c r="C5" s="2" t="s">
        <v>20</v>
      </c>
      <c r="D5" s="2" t="s">
        <v>14</v>
      </c>
      <c r="E5" s="2" t="s">
        <v>21</v>
      </c>
      <c r="F5" s="6">
        <v>5</v>
      </c>
      <c r="G5" s="3">
        <f>F5*VLOOKUP(B5,Fiyatlar!$B$3:$D$5,2,FALSE)</f>
        <v>4500</v>
      </c>
      <c r="H5" s="3">
        <f>G5*VLOOKUP(B5,Fiyatlar!$B$3:$D$5,3,FALSE)</f>
        <v>1395</v>
      </c>
      <c r="J5" s="12" t="s">
        <v>14</v>
      </c>
      <c r="K5" s="5">
        <v>56</v>
      </c>
    </row>
    <row r="6" spans="1:11" x14ac:dyDescent="0.25">
      <c r="A6" s="4">
        <v>45477</v>
      </c>
      <c r="B6" s="4" t="s">
        <v>53</v>
      </c>
      <c r="C6" s="2" t="s">
        <v>31</v>
      </c>
      <c r="D6" s="2" t="s">
        <v>30</v>
      </c>
      <c r="E6" s="2" t="s">
        <v>35</v>
      </c>
      <c r="F6" s="6">
        <v>4</v>
      </c>
      <c r="G6" s="3">
        <f>F6*VLOOKUP(B6,Fiyatlar!$B$3:$D$5,2,FALSE)</f>
        <v>6400</v>
      </c>
      <c r="H6" s="3">
        <f>G6*VLOOKUP(B6,Fiyatlar!$B$3:$D$5,3,FALSE)</f>
        <v>1280</v>
      </c>
      <c r="J6" s="13" t="s">
        <v>20</v>
      </c>
      <c r="K6" s="5">
        <v>10</v>
      </c>
    </row>
    <row r="7" spans="1:11" x14ac:dyDescent="0.25">
      <c r="A7" s="4">
        <v>45485</v>
      </c>
      <c r="B7" s="4" t="s">
        <v>54</v>
      </c>
      <c r="C7" s="2" t="s">
        <v>43</v>
      </c>
      <c r="D7" s="2" t="s">
        <v>39</v>
      </c>
      <c r="E7" s="2" t="s">
        <v>48</v>
      </c>
      <c r="F7" s="6">
        <v>16</v>
      </c>
      <c r="G7" s="3">
        <f>F7*VLOOKUP(B7,Fiyatlar!$B$3:$D$5,2,FALSE)</f>
        <v>22400</v>
      </c>
      <c r="H7" s="3">
        <f>G7*VLOOKUP(B7,Fiyatlar!$B$3:$D$5,3,FALSE)</f>
        <v>4704</v>
      </c>
      <c r="J7" s="13" t="s">
        <v>17</v>
      </c>
      <c r="K7" s="5">
        <v>24</v>
      </c>
    </row>
    <row r="8" spans="1:11" x14ac:dyDescent="0.25">
      <c r="A8" s="4">
        <v>45480</v>
      </c>
      <c r="B8" s="4" t="s">
        <v>53</v>
      </c>
      <c r="C8" s="2" t="s">
        <v>34</v>
      </c>
      <c r="D8" s="2" t="s">
        <v>30</v>
      </c>
      <c r="E8" s="2" t="s">
        <v>38</v>
      </c>
      <c r="F8" s="6">
        <v>1</v>
      </c>
      <c r="G8" s="3">
        <f>F8*VLOOKUP(B8,Fiyatlar!$B$3:$D$5,2,FALSE)</f>
        <v>1600</v>
      </c>
      <c r="H8" s="3">
        <f>G8*VLOOKUP(B8,Fiyatlar!$B$3:$D$5,3,FALSE)</f>
        <v>320</v>
      </c>
      <c r="J8" s="13" t="s">
        <v>15</v>
      </c>
      <c r="K8" s="5">
        <v>22</v>
      </c>
    </row>
    <row r="9" spans="1:11" x14ac:dyDescent="0.25">
      <c r="A9" s="4">
        <v>45485</v>
      </c>
      <c r="B9" s="4" t="s">
        <v>54</v>
      </c>
      <c r="C9" s="2" t="s">
        <v>1</v>
      </c>
      <c r="D9" s="2" t="s">
        <v>62</v>
      </c>
      <c r="E9" s="2" t="s">
        <v>6</v>
      </c>
      <c r="F9" s="6">
        <v>4</v>
      </c>
      <c r="G9" s="3">
        <f>F9*VLOOKUP(B9,Fiyatlar!$B$3:$D$5,2,FALSE)</f>
        <v>5600</v>
      </c>
      <c r="H9" s="3">
        <f>G9*VLOOKUP(B9,Fiyatlar!$B$3:$D$5,3,FALSE)</f>
        <v>1176</v>
      </c>
      <c r="J9" s="12" t="s">
        <v>30</v>
      </c>
      <c r="K9" s="5">
        <v>32</v>
      </c>
    </row>
    <row r="10" spans="1:11" x14ac:dyDescent="0.25">
      <c r="A10" s="4">
        <v>45478</v>
      </c>
      <c r="B10" s="4" t="s">
        <v>53</v>
      </c>
      <c r="C10" s="2" t="s">
        <v>32</v>
      </c>
      <c r="D10" s="2" t="s">
        <v>30</v>
      </c>
      <c r="E10" s="2" t="s">
        <v>36</v>
      </c>
      <c r="F10" s="6">
        <v>5</v>
      </c>
      <c r="G10" s="3">
        <f>F10*VLOOKUP(B10,Fiyatlar!$B$3:$D$5,2,FALSE)</f>
        <v>8000</v>
      </c>
      <c r="H10" s="3">
        <f>G10*VLOOKUP(B10,Fiyatlar!$B$3:$D$5,3,FALSE)</f>
        <v>1600</v>
      </c>
      <c r="J10" s="13" t="s">
        <v>33</v>
      </c>
      <c r="K10" s="5">
        <v>12</v>
      </c>
    </row>
    <row r="11" spans="1:11" x14ac:dyDescent="0.25">
      <c r="A11" s="4">
        <v>45476</v>
      </c>
      <c r="B11" s="4" t="s">
        <v>54</v>
      </c>
      <c r="C11" s="2" t="s">
        <v>26</v>
      </c>
      <c r="D11" s="2" t="s">
        <v>22</v>
      </c>
      <c r="E11" s="2" t="s">
        <v>10</v>
      </c>
      <c r="F11" s="6">
        <v>3</v>
      </c>
      <c r="G11" s="3">
        <f>F11*VLOOKUP(B11,Fiyatlar!$B$3:$D$5,2,FALSE)</f>
        <v>4200</v>
      </c>
      <c r="H11" s="3">
        <f>G11*VLOOKUP(B11,Fiyatlar!$B$3:$D$5,3,FALSE)</f>
        <v>882</v>
      </c>
      <c r="J11" s="13" t="s">
        <v>31</v>
      </c>
      <c r="K11" s="5">
        <v>8</v>
      </c>
    </row>
    <row r="12" spans="1:11" x14ac:dyDescent="0.25">
      <c r="A12" s="4">
        <v>45482</v>
      </c>
      <c r="B12" s="4" t="s">
        <v>53</v>
      </c>
      <c r="C12" s="2" t="s">
        <v>41</v>
      </c>
      <c r="D12" s="2" t="s">
        <v>39</v>
      </c>
      <c r="E12" s="2" t="s">
        <v>45</v>
      </c>
      <c r="F12" s="6">
        <v>6</v>
      </c>
      <c r="G12" s="3">
        <f>F12*VLOOKUP(B12,Fiyatlar!$B$3:$D$5,2,FALSE)</f>
        <v>9600</v>
      </c>
      <c r="H12" s="3">
        <f>G12*VLOOKUP(B12,Fiyatlar!$B$3:$D$5,3,FALSE)</f>
        <v>1920</v>
      </c>
      <c r="J12" s="13" t="s">
        <v>34</v>
      </c>
      <c r="K12" s="5">
        <v>2</v>
      </c>
    </row>
    <row r="13" spans="1:11" x14ac:dyDescent="0.25">
      <c r="A13" s="4">
        <v>45489</v>
      </c>
      <c r="B13" s="4" t="s">
        <v>55</v>
      </c>
      <c r="C13" s="2" t="s">
        <v>63</v>
      </c>
      <c r="D13" s="2" t="s">
        <v>62</v>
      </c>
      <c r="E13" s="2" t="s">
        <v>9</v>
      </c>
      <c r="F13" s="6">
        <v>2</v>
      </c>
      <c r="G13" s="3">
        <f>F13*VLOOKUP(B13,Fiyatlar!$B$3:$D$5,2,FALSE)</f>
        <v>1800</v>
      </c>
      <c r="H13" s="3">
        <f>G13*VLOOKUP(B13,Fiyatlar!$B$3:$D$5,3,FALSE)</f>
        <v>558</v>
      </c>
      <c r="J13" s="13" t="s">
        <v>32</v>
      </c>
      <c r="K13" s="5">
        <v>10</v>
      </c>
    </row>
    <row r="14" spans="1:11" x14ac:dyDescent="0.25">
      <c r="A14" s="4">
        <v>45491</v>
      </c>
      <c r="B14" s="4" t="s">
        <v>53</v>
      </c>
      <c r="C14" s="2" t="s">
        <v>63</v>
      </c>
      <c r="D14" s="2" t="s">
        <v>62</v>
      </c>
      <c r="E14" s="2" t="s">
        <v>12</v>
      </c>
      <c r="F14" s="6">
        <v>5</v>
      </c>
      <c r="G14" s="3">
        <f>F14*VLOOKUP(B14,Fiyatlar!$B$3:$D$5,2,FALSE)</f>
        <v>8000</v>
      </c>
      <c r="H14" s="3">
        <f>G14*VLOOKUP(B14,Fiyatlar!$B$3:$D$5,3,FALSE)</f>
        <v>1600</v>
      </c>
      <c r="J14" s="12" t="s">
        <v>62</v>
      </c>
      <c r="K14" s="5">
        <v>96</v>
      </c>
    </row>
    <row r="15" spans="1:11" x14ac:dyDescent="0.25">
      <c r="A15" s="4">
        <v>45500</v>
      </c>
      <c r="B15" s="4" t="s">
        <v>54</v>
      </c>
      <c r="C15" s="2" t="s">
        <v>24</v>
      </c>
      <c r="D15" s="2" t="s">
        <v>22</v>
      </c>
      <c r="E15" s="2" t="s">
        <v>28</v>
      </c>
      <c r="F15" s="6">
        <v>12</v>
      </c>
      <c r="G15" s="3">
        <f>F15*VLOOKUP(B15,Fiyatlar!$B$3:$D$5,2,FALSE)</f>
        <v>16800</v>
      </c>
      <c r="H15" s="3">
        <f>G15*VLOOKUP(B15,Fiyatlar!$B$3:$D$5,3,FALSE)</f>
        <v>3528</v>
      </c>
      <c r="J15" s="13" t="s">
        <v>2</v>
      </c>
      <c r="K15" s="5">
        <v>18</v>
      </c>
    </row>
    <row r="16" spans="1:11" x14ac:dyDescent="0.25">
      <c r="A16" s="4">
        <v>45495</v>
      </c>
      <c r="B16" s="4" t="s">
        <v>53</v>
      </c>
      <c r="C16" s="4" t="s">
        <v>17</v>
      </c>
      <c r="D16" s="4" t="s">
        <v>14</v>
      </c>
      <c r="E16" s="2" t="s">
        <v>18</v>
      </c>
      <c r="F16" s="6">
        <v>12</v>
      </c>
      <c r="G16" s="3">
        <f>F16*VLOOKUP(B16,Fiyatlar!$B$3:$D$5,2,FALSE)</f>
        <v>19200</v>
      </c>
      <c r="H16" s="3">
        <f>G16*VLOOKUP(B16,Fiyatlar!$B$3:$D$5,3,FALSE)</f>
        <v>3840</v>
      </c>
      <c r="J16" s="13" t="s">
        <v>1</v>
      </c>
      <c r="K16" s="5">
        <v>8</v>
      </c>
    </row>
    <row r="17" spans="1:11" x14ac:dyDescent="0.25">
      <c r="A17" s="4">
        <v>45487</v>
      </c>
      <c r="B17" s="4" t="s">
        <v>54</v>
      </c>
      <c r="C17" s="2" t="s">
        <v>3</v>
      </c>
      <c r="D17" s="2" t="s">
        <v>62</v>
      </c>
      <c r="E17" s="2" t="s">
        <v>8</v>
      </c>
      <c r="F17" s="6">
        <v>19</v>
      </c>
      <c r="G17" s="3">
        <f>F17*VLOOKUP(B17,Fiyatlar!$B$3:$D$5,2,FALSE)</f>
        <v>26600</v>
      </c>
      <c r="H17" s="3">
        <f>G17*VLOOKUP(B17,Fiyatlar!$B$3:$D$5,3,FALSE)</f>
        <v>5586</v>
      </c>
      <c r="J17" s="13" t="s">
        <v>63</v>
      </c>
      <c r="K17" s="5">
        <v>7</v>
      </c>
    </row>
    <row r="18" spans="1:11" x14ac:dyDescent="0.25">
      <c r="A18" s="4">
        <v>45492</v>
      </c>
      <c r="B18" s="4" t="s">
        <v>53</v>
      </c>
      <c r="C18" s="2" t="s">
        <v>3</v>
      </c>
      <c r="D18" s="2" t="s">
        <v>62</v>
      </c>
      <c r="E18" s="2" t="s">
        <v>13</v>
      </c>
      <c r="F18" s="6">
        <v>6</v>
      </c>
      <c r="G18" s="3">
        <f>F18*VLOOKUP(B18,Fiyatlar!$B$3:$D$5,2,FALSE)</f>
        <v>9600</v>
      </c>
      <c r="H18" s="3">
        <f>G18*VLOOKUP(B18,Fiyatlar!$B$3:$D$5,3,FALSE)</f>
        <v>1920</v>
      </c>
      <c r="J18" s="13" t="s">
        <v>4</v>
      </c>
      <c r="K18" s="5">
        <v>7</v>
      </c>
    </row>
    <row r="19" spans="1:11" x14ac:dyDescent="0.25">
      <c r="A19" s="4">
        <v>45481</v>
      </c>
      <c r="B19" s="4" t="s">
        <v>54</v>
      </c>
      <c r="C19" s="2" t="s">
        <v>40</v>
      </c>
      <c r="D19" s="2" t="s">
        <v>39</v>
      </c>
      <c r="E19" s="2" t="s">
        <v>44</v>
      </c>
      <c r="F19" s="6">
        <v>2</v>
      </c>
      <c r="G19" s="3">
        <f>F19*VLOOKUP(B19,Fiyatlar!$B$3:$D$5,2,FALSE)</f>
        <v>2800</v>
      </c>
      <c r="H19" s="3">
        <f>G19*VLOOKUP(B19,Fiyatlar!$B$3:$D$5,3,FALSE)</f>
        <v>588</v>
      </c>
      <c r="J19" s="13" t="s">
        <v>3</v>
      </c>
      <c r="K19" s="5">
        <v>50</v>
      </c>
    </row>
    <row r="20" spans="1:11" x14ac:dyDescent="0.25">
      <c r="A20" s="4">
        <v>45484</v>
      </c>
      <c r="B20" s="4" t="s">
        <v>53</v>
      </c>
      <c r="C20" s="2" t="s">
        <v>40</v>
      </c>
      <c r="D20" s="2" t="s">
        <v>39</v>
      </c>
      <c r="E20" s="2" t="s">
        <v>47</v>
      </c>
      <c r="F20" s="6">
        <v>15</v>
      </c>
      <c r="G20" s="3">
        <f>F20*VLOOKUP(B20,Fiyatlar!$B$3:$D$5,2,FALSE)</f>
        <v>24000</v>
      </c>
      <c r="H20" s="3">
        <f>G20*VLOOKUP(B20,Fiyatlar!$B$3:$D$5,3,FALSE)</f>
        <v>4800</v>
      </c>
      <c r="J20" s="13" t="s">
        <v>5</v>
      </c>
      <c r="K20" s="5">
        <v>6</v>
      </c>
    </row>
    <row r="21" spans="1:11" x14ac:dyDescent="0.25">
      <c r="A21" s="4">
        <v>45490</v>
      </c>
      <c r="B21" s="4" t="s">
        <v>55</v>
      </c>
      <c r="C21" s="2" t="s">
        <v>5</v>
      </c>
      <c r="D21" s="2" t="s">
        <v>62</v>
      </c>
      <c r="E21" s="2" t="s">
        <v>11</v>
      </c>
      <c r="F21" s="6">
        <v>3</v>
      </c>
      <c r="G21" s="3">
        <f>F21*VLOOKUP(B21,Fiyatlar!$B$3:$D$5,2,FALSE)</f>
        <v>2700</v>
      </c>
      <c r="H21" s="3">
        <f>G21*VLOOKUP(B21,Fiyatlar!$B$3:$D$5,3,FALSE)</f>
        <v>837</v>
      </c>
      <c r="J21" s="12" t="s">
        <v>39</v>
      </c>
      <c r="K21" s="5">
        <v>102</v>
      </c>
    </row>
    <row r="22" spans="1:11" x14ac:dyDescent="0.25">
      <c r="A22" s="4">
        <v>45475</v>
      </c>
      <c r="B22" s="4" t="s">
        <v>53</v>
      </c>
      <c r="C22" s="2" t="s">
        <v>25</v>
      </c>
      <c r="D22" s="2" t="s">
        <v>22</v>
      </c>
      <c r="E22" s="2" t="s">
        <v>29</v>
      </c>
      <c r="F22" s="6">
        <v>14</v>
      </c>
      <c r="G22" s="3">
        <f>F22*VLOOKUP(B22,Fiyatlar!$B$3:$D$5,2,FALSE)</f>
        <v>22400</v>
      </c>
      <c r="H22" s="3">
        <f>G22*VLOOKUP(B22,Fiyatlar!$B$3:$D$5,3,FALSE)</f>
        <v>4480</v>
      </c>
      <c r="J22" s="13" t="s">
        <v>42</v>
      </c>
      <c r="K22" s="5">
        <v>24</v>
      </c>
    </row>
    <row r="23" spans="1:11" x14ac:dyDescent="0.25">
      <c r="A23" s="4">
        <v>45494</v>
      </c>
      <c r="B23" s="4" t="s">
        <v>54</v>
      </c>
      <c r="C23" s="2" t="s">
        <v>15</v>
      </c>
      <c r="D23" s="2" t="s">
        <v>14</v>
      </c>
      <c r="E23" s="2" t="s">
        <v>16</v>
      </c>
      <c r="F23" s="6">
        <v>7</v>
      </c>
      <c r="G23" s="3">
        <f>F23*VLOOKUP(B23,Fiyatlar!$B$3:$D$5,2,FALSE)</f>
        <v>9800</v>
      </c>
      <c r="H23" s="3">
        <f>G23*VLOOKUP(B23,Fiyatlar!$B$3:$D$5,3,FALSE)</f>
        <v>2058</v>
      </c>
      <c r="J23" s="13" t="s">
        <v>43</v>
      </c>
      <c r="K23" s="5">
        <v>32</v>
      </c>
    </row>
    <row r="24" spans="1:11" x14ac:dyDescent="0.25">
      <c r="A24" s="4">
        <v>45496</v>
      </c>
      <c r="B24" s="4" t="s">
        <v>53</v>
      </c>
      <c r="C24" s="2" t="s">
        <v>15</v>
      </c>
      <c r="D24" s="2" t="s">
        <v>14</v>
      </c>
      <c r="E24" s="2" t="s">
        <v>19</v>
      </c>
      <c r="F24" s="6">
        <v>4</v>
      </c>
      <c r="G24" s="3">
        <f>F24*VLOOKUP(B24,Fiyatlar!$B$3:$D$5,2,FALSE)</f>
        <v>6400</v>
      </c>
      <c r="H24" s="3">
        <f>G24*VLOOKUP(B24,Fiyatlar!$B$3:$D$5,3,FALSE)</f>
        <v>1280</v>
      </c>
      <c r="J24" s="13" t="s">
        <v>41</v>
      </c>
      <c r="K24" s="5">
        <v>12</v>
      </c>
    </row>
    <row r="25" spans="1:11" x14ac:dyDescent="0.25">
      <c r="A25" s="4">
        <v>45499</v>
      </c>
      <c r="B25" s="4" t="s">
        <v>54</v>
      </c>
      <c r="C25" s="2" t="s">
        <v>23</v>
      </c>
      <c r="D25" s="2" t="s">
        <v>22</v>
      </c>
      <c r="E25" s="2" t="s">
        <v>27</v>
      </c>
      <c r="F25" s="6">
        <v>7</v>
      </c>
      <c r="G25" s="3">
        <f>F25*VLOOKUP(B25,Fiyatlar!$B$3:$D$5,2,FALSE)</f>
        <v>9800</v>
      </c>
      <c r="H25" s="3">
        <f>G25*VLOOKUP(B25,Fiyatlar!$B$3:$D$5,3,FALSE)</f>
        <v>2058</v>
      </c>
      <c r="J25" s="13" t="s">
        <v>40</v>
      </c>
      <c r="K25" s="5">
        <v>34</v>
      </c>
    </row>
    <row r="26" spans="1:11" x14ac:dyDescent="0.25">
      <c r="A26" s="4">
        <v>45486</v>
      </c>
      <c r="B26" s="4" t="s">
        <v>54</v>
      </c>
      <c r="C26" s="2" t="s">
        <v>2</v>
      </c>
      <c r="D26" s="2" t="s">
        <v>62</v>
      </c>
      <c r="E26" s="2" t="s">
        <v>7</v>
      </c>
      <c r="F26" s="6">
        <v>9</v>
      </c>
      <c r="G26" s="3">
        <f>F26*VLOOKUP(B26,Fiyatlar!$B$3:$D$5,2,FALSE)</f>
        <v>12600</v>
      </c>
      <c r="H26" s="3">
        <f>G26*VLOOKUP(B26,Fiyatlar!$B$3:$D$5,3,FALSE)</f>
        <v>2646</v>
      </c>
      <c r="J26" s="12" t="s">
        <v>22</v>
      </c>
      <c r="K26" s="5">
        <v>72</v>
      </c>
    </row>
    <row r="27" spans="1:11" x14ac:dyDescent="0.25">
      <c r="A27" s="4">
        <v>45483</v>
      </c>
      <c r="B27" s="4" t="s">
        <v>55</v>
      </c>
      <c r="C27" s="2" t="s">
        <v>42</v>
      </c>
      <c r="D27" s="2" t="s">
        <v>39</v>
      </c>
      <c r="E27" s="2" t="s">
        <v>46</v>
      </c>
      <c r="F27" s="6">
        <v>12</v>
      </c>
      <c r="G27" s="3">
        <f>F27*VLOOKUP(B27,Fiyatlar!$B$3:$D$5,2,FALSE)</f>
        <v>10800</v>
      </c>
      <c r="H27" s="3">
        <f>G27*VLOOKUP(B27,Fiyatlar!$B$3:$D$5,3,FALSE)</f>
        <v>3348</v>
      </c>
      <c r="J27" s="13" t="s">
        <v>26</v>
      </c>
      <c r="K27" s="5">
        <v>6</v>
      </c>
    </row>
    <row r="28" spans="1:11" x14ac:dyDescent="0.25">
      <c r="A28" s="4">
        <v>45479</v>
      </c>
      <c r="B28" s="4" t="s">
        <v>53</v>
      </c>
      <c r="C28" s="2" t="s">
        <v>33</v>
      </c>
      <c r="D28" s="2" t="s">
        <v>30</v>
      </c>
      <c r="E28" s="2" t="s">
        <v>37</v>
      </c>
      <c r="F28" s="6">
        <v>6</v>
      </c>
      <c r="G28" s="3">
        <f>F28*VLOOKUP(B28,Fiyatlar!$B$3:$D$5,2,FALSE)</f>
        <v>9600</v>
      </c>
      <c r="H28" s="3">
        <f>G28*VLOOKUP(B28,Fiyatlar!$B$3:$D$5,3,FALSE)</f>
        <v>1920</v>
      </c>
      <c r="J28" s="13" t="s">
        <v>24</v>
      </c>
      <c r="K28" s="5">
        <v>24</v>
      </c>
    </row>
    <row r="29" spans="1:11" x14ac:dyDescent="0.25">
      <c r="A29" s="4">
        <v>45497</v>
      </c>
      <c r="B29" s="4" t="s">
        <v>54</v>
      </c>
      <c r="C29" s="2" t="s">
        <v>20</v>
      </c>
      <c r="D29" s="2" t="s">
        <v>14</v>
      </c>
      <c r="E29" s="2" t="s">
        <v>21</v>
      </c>
      <c r="F29" s="6">
        <v>5</v>
      </c>
      <c r="G29" s="3">
        <f>F29*VLOOKUP(B29,Fiyatlar!$B$3:$D$5,2,FALSE)</f>
        <v>7000</v>
      </c>
      <c r="H29" s="3">
        <f>G29*VLOOKUP(B29,Fiyatlar!$B$3:$D$5,3,FALSE)</f>
        <v>1470</v>
      </c>
      <c r="J29" s="13" t="s">
        <v>25</v>
      </c>
      <c r="K29" s="5">
        <v>28</v>
      </c>
    </row>
    <row r="30" spans="1:11" x14ac:dyDescent="0.25">
      <c r="A30" s="4">
        <v>45477</v>
      </c>
      <c r="B30" s="4" t="s">
        <v>54</v>
      </c>
      <c r="C30" s="2" t="s">
        <v>31</v>
      </c>
      <c r="D30" s="2" t="s">
        <v>30</v>
      </c>
      <c r="E30" s="2" t="s">
        <v>35</v>
      </c>
      <c r="F30" s="6">
        <v>4</v>
      </c>
      <c r="G30" s="3">
        <f>F30*VLOOKUP(B30,Fiyatlar!$B$3:$D$5,2,FALSE)</f>
        <v>5600</v>
      </c>
      <c r="H30" s="3">
        <f>G30*VLOOKUP(B30,Fiyatlar!$B$3:$D$5,3,FALSE)</f>
        <v>1176</v>
      </c>
      <c r="J30" s="13" t="s">
        <v>23</v>
      </c>
      <c r="K30" s="5">
        <v>14</v>
      </c>
    </row>
    <row r="31" spans="1:11" x14ac:dyDescent="0.25">
      <c r="A31" s="4">
        <v>45485</v>
      </c>
      <c r="B31" s="4" t="s">
        <v>55</v>
      </c>
      <c r="C31" s="2" t="s">
        <v>43</v>
      </c>
      <c r="D31" s="2" t="s">
        <v>39</v>
      </c>
      <c r="E31" s="2" t="s">
        <v>48</v>
      </c>
      <c r="F31" s="6">
        <v>16</v>
      </c>
      <c r="G31" s="3">
        <f>F31*VLOOKUP(B31,Fiyatlar!$B$3:$D$5,2,FALSE)</f>
        <v>14400</v>
      </c>
      <c r="H31" s="3">
        <f>G31*VLOOKUP(B31,Fiyatlar!$B$3:$D$5,3,FALSE)</f>
        <v>4464</v>
      </c>
      <c r="J31" s="12" t="s">
        <v>65</v>
      </c>
      <c r="K31" s="5">
        <v>358</v>
      </c>
    </row>
    <row r="32" spans="1:11" x14ac:dyDescent="0.25">
      <c r="A32" s="4">
        <v>45480</v>
      </c>
      <c r="B32" s="4" t="s">
        <v>53</v>
      </c>
      <c r="C32" s="2" t="s">
        <v>34</v>
      </c>
      <c r="D32" s="2" t="s">
        <v>30</v>
      </c>
      <c r="E32" s="2" t="s">
        <v>38</v>
      </c>
      <c r="F32" s="6">
        <v>1</v>
      </c>
      <c r="G32" s="3">
        <f>F32*VLOOKUP(B32,Fiyatlar!$B$3:$D$5,2,FALSE)</f>
        <v>1600</v>
      </c>
      <c r="H32" s="3">
        <f>G32*VLOOKUP(B32,Fiyatlar!$B$3:$D$5,3,FALSE)</f>
        <v>320</v>
      </c>
    </row>
    <row r="33" spans="1:8" x14ac:dyDescent="0.25">
      <c r="A33" s="4">
        <v>45485</v>
      </c>
      <c r="B33" s="4" t="s">
        <v>54</v>
      </c>
      <c r="C33" s="2" t="s">
        <v>1</v>
      </c>
      <c r="D33" s="2" t="s">
        <v>62</v>
      </c>
      <c r="E33" s="2" t="s">
        <v>6</v>
      </c>
      <c r="F33" s="6">
        <v>4</v>
      </c>
      <c r="G33" s="3">
        <f>F33*VLOOKUP(B33,Fiyatlar!$B$3:$D$5,2,FALSE)</f>
        <v>5600</v>
      </c>
      <c r="H33" s="3">
        <f>G33*VLOOKUP(B33,Fiyatlar!$B$3:$D$5,3,FALSE)</f>
        <v>1176</v>
      </c>
    </row>
    <row r="34" spans="1:8" x14ac:dyDescent="0.25">
      <c r="A34" s="4">
        <v>45478</v>
      </c>
      <c r="B34" s="4" t="s">
        <v>54</v>
      </c>
      <c r="C34" s="2" t="s">
        <v>32</v>
      </c>
      <c r="D34" s="2" t="s">
        <v>30</v>
      </c>
      <c r="E34" s="2" t="s">
        <v>36</v>
      </c>
      <c r="F34" s="6">
        <v>5</v>
      </c>
      <c r="G34" s="3">
        <f>F34*VLOOKUP(B34,Fiyatlar!$B$3:$D$5,2,FALSE)</f>
        <v>7000</v>
      </c>
      <c r="H34" s="3">
        <f>G34*VLOOKUP(B34,Fiyatlar!$B$3:$D$5,3,FALSE)</f>
        <v>1470</v>
      </c>
    </row>
    <row r="35" spans="1:8" x14ac:dyDescent="0.25">
      <c r="A35" s="4">
        <v>45476</v>
      </c>
      <c r="B35" s="4" t="s">
        <v>55</v>
      </c>
      <c r="C35" s="2" t="s">
        <v>26</v>
      </c>
      <c r="D35" s="2" t="s">
        <v>22</v>
      </c>
      <c r="E35" s="2" t="s">
        <v>10</v>
      </c>
      <c r="F35" s="6">
        <v>3</v>
      </c>
      <c r="G35" s="3">
        <f>F35*VLOOKUP(B35,Fiyatlar!$B$3:$D$5,2,FALSE)</f>
        <v>2700</v>
      </c>
      <c r="H35" s="3">
        <f>G35*VLOOKUP(B35,Fiyatlar!$B$3:$D$5,3,FALSE)</f>
        <v>837</v>
      </c>
    </row>
    <row r="36" spans="1:8" x14ac:dyDescent="0.25">
      <c r="A36" s="4">
        <v>45482</v>
      </c>
      <c r="B36" s="4" t="s">
        <v>53</v>
      </c>
      <c r="C36" s="2" t="s">
        <v>41</v>
      </c>
      <c r="D36" s="2" t="s">
        <v>39</v>
      </c>
      <c r="E36" s="2" t="s">
        <v>45</v>
      </c>
      <c r="F36" s="6">
        <v>6</v>
      </c>
      <c r="G36" s="3">
        <f>F36*VLOOKUP(B36,Fiyatlar!$B$3:$D$5,2,FALSE)</f>
        <v>9600</v>
      </c>
      <c r="H36" s="3">
        <f>G36*VLOOKUP(B36,Fiyatlar!$B$3:$D$5,3,FALSE)</f>
        <v>1920</v>
      </c>
    </row>
    <row r="37" spans="1:8" x14ac:dyDescent="0.25">
      <c r="A37" s="4">
        <v>45489</v>
      </c>
      <c r="B37" s="4" t="s">
        <v>54</v>
      </c>
      <c r="C37" s="2" t="s">
        <v>4</v>
      </c>
      <c r="D37" s="2" t="s">
        <v>62</v>
      </c>
      <c r="E37" s="2" t="s">
        <v>9</v>
      </c>
      <c r="F37" s="6">
        <v>2</v>
      </c>
      <c r="G37" s="3">
        <f>F37*VLOOKUP(B37,Fiyatlar!$B$3:$D$5,2,FALSE)</f>
        <v>2800</v>
      </c>
      <c r="H37" s="3">
        <f>G37*VLOOKUP(B37,Fiyatlar!$B$3:$D$5,3,FALSE)</f>
        <v>588</v>
      </c>
    </row>
    <row r="38" spans="1:8" x14ac:dyDescent="0.25">
      <c r="A38" s="4">
        <v>45491</v>
      </c>
      <c r="B38" s="4" t="s">
        <v>54</v>
      </c>
      <c r="C38" s="2" t="s">
        <v>4</v>
      </c>
      <c r="D38" s="2" t="s">
        <v>62</v>
      </c>
      <c r="E38" s="2" t="s">
        <v>12</v>
      </c>
      <c r="F38" s="6">
        <v>5</v>
      </c>
      <c r="G38" s="3">
        <f>F38*VLOOKUP(B38,Fiyatlar!$B$3:$D$5,2,FALSE)</f>
        <v>7000</v>
      </c>
      <c r="H38" s="3">
        <f>G38*VLOOKUP(B38,Fiyatlar!$B$3:$D$5,3,FALSE)</f>
        <v>1470</v>
      </c>
    </row>
    <row r="39" spans="1:8" x14ac:dyDescent="0.25">
      <c r="A39" s="4">
        <v>45500</v>
      </c>
      <c r="B39" s="4" t="s">
        <v>55</v>
      </c>
      <c r="C39" s="2" t="s">
        <v>24</v>
      </c>
      <c r="D39" s="2" t="s">
        <v>22</v>
      </c>
      <c r="E39" s="2" t="s">
        <v>28</v>
      </c>
      <c r="F39" s="6">
        <v>12</v>
      </c>
      <c r="G39" s="3">
        <f>F39*VLOOKUP(B39,Fiyatlar!$B$3:$D$5,2,FALSE)</f>
        <v>10800</v>
      </c>
      <c r="H39" s="3">
        <f>G39*VLOOKUP(B39,Fiyatlar!$B$3:$D$5,3,FALSE)</f>
        <v>3348</v>
      </c>
    </row>
    <row r="40" spans="1:8" x14ac:dyDescent="0.25">
      <c r="A40" s="4">
        <v>45495</v>
      </c>
      <c r="B40" s="4" t="s">
        <v>53</v>
      </c>
      <c r="C40" s="4" t="s">
        <v>17</v>
      </c>
      <c r="D40" s="4" t="s">
        <v>14</v>
      </c>
      <c r="E40" s="2" t="s">
        <v>18</v>
      </c>
      <c r="F40" s="6">
        <v>12</v>
      </c>
      <c r="G40" s="3">
        <f>F40*VLOOKUP(B40,Fiyatlar!$B$3:$D$5,2,FALSE)</f>
        <v>19200</v>
      </c>
      <c r="H40" s="3">
        <f>G40*VLOOKUP(B40,Fiyatlar!$B$3:$D$5,3,FALSE)</f>
        <v>3840</v>
      </c>
    </row>
    <row r="41" spans="1:8" x14ac:dyDescent="0.25">
      <c r="A41" s="4">
        <v>45487</v>
      </c>
      <c r="B41" s="4" t="s">
        <v>54</v>
      </c>
      <c r="C41" s="2" t="s">
        <v>3</v>
      </c>
      <c r="D41" s="2" t="s">
        <v>62</v>
      </c>
      <c r="E41" s="2" t="s">
        <v>8</v>
      </c>
      <c r="F41" s="6">
        <v>19</v>
      </c>
      <c r="G41" s="3">
        <f>F41*VLOOKUP(B41,Fiyatlar!$B$3:$D$5,2,FALSE)</f>
        <v>26600</v>
      </c>
      <c r="H41" s="3">
        <f>G41*VLOOKUP(B41,Fiyatlar!$B$3:$D$5,3,FALSE)</f>
        <v>5586</v>
      </c>
    </row>
    <row r="42" spans="1:8" x14ac:dyDescent="0.25">
      <c r="A42" s="4">
        <v>45492</v>
      </c>
      <c r="B42" s="4" t="s">
        <v>54</v>
      </c>
      <c r="C42" s="2" t="s">
        <v>3</v>
      </c>
      <c r="D42" s="2" t="s">
        <v>62</v>
      </c>
      <c r="E42" s="2" t="s">
        <v>13</v>
      </c>
      <c r="F42" s="6">
        <v>6</v>
      </c>
      <c r="G42" s="3">
        <f>F42*VLOOKUP(B42,Fiyatlar!$B$3:$D$5,2,FALSE)</f>
        <v>8400</v>
      </c>
      <c r="H42" s="3">
        <f>G42*VLOOKUP(B42,Fiyatlar!$B$3:$D$5,3,FALSE)</f>
        <v>1764</v>
      </c>
    </row>
    <row r="43" spans="1:8" x14ac:dyDescent="0.25">
      <c r="A43" s="4">
        <v>45481</v>
      </c>
      <c r="B43" s="4" t="s">
        <v>55</v>
      </c>
      <c r="C43" s="2" t="s">
        <v>40</v>
      </c>
      <c r="D43" s="2" t="s">
        <v>39</v>
      </c>
      <c r="E43" s="2" t="s">
        <v>44</v>
      </c>
      <c r="F43" s="6">
        <v>2</v>
      </c>
      <c r="G43" s="3">
        <f>F43*VLOOKUP(B43,Fiyatlar!$B$3:$D$5,2,FALSE)</f>
        <v>1800</v>
      </c>
      <c r="H43" s="3">
        <f>G43*VLOOKUP(B43,Fiyatlar!$B$3:$D$5,3,FALSE)</f>
        <v>558</v>
      </c>
    </row>
    <row r="44" spans="1:8" x14ac:dyDescent="0.25">
      <c r="A44" s="4">
        <v>45484</v>
      </c>
      <c r="B44" s="4" t="s">
        <v>53</v>
      </c>
      <c r="C44" s="2" t="s">
        <v>40</v>
      </c>
      <c r="D44" s="2" t="s">
        <v>39</v>
      </c>
      <c r="E44" s="2" t="s">
        <v>47</v>
      </c>
      <c r="F44" s="6">
        <v>15</v>
      </c>
      <c r="G44" s="3">
        <f>F44*VLOOKUP(B44,Fiyatlar!$B$3:$D$5,2,FALSE)</f>
        <v>24000</v>
      </c>
      <c r="H44" s="3">
        <f>G44*VLOOKUP(B44,Fiyatlar!$B$3:$D$5,3,FALSE)</f>
        <v>4800</v>
      </c>
    </row>
    <row r="45" spans="1:8" x14ac:dyDescent="0.25">
      <c r="A45" s="4">
        <v>45490</v>
      </c>
      <c r="B45" s="4" t="s">
        <v>54</v>
      </c>
      <c r="C45" s="2" t="s">
        <v>5</v>
      </c>
      <c r="D45" s="2" t="s">
        <v>62</v>
      </c>
      <c r="E45" s="2" t="s">
        <v>11</v>
      </c>
      <c r="F45" s="6">
        <v>3</v>
      </c>
      <c r="G45" s="3">
        <f>F45*VLOOKUP(B45,Fiyatlar!$B$3:$D$5,2,FALSE)</f>
        <v>4200</v>
      </c>
      <c r="H45" s="3">
        <f>G45*VLOOKUP(B45,Fiyatlar!$B$3:$D$5,3,FALSE)</f>
        <v>882</v>
      </c>
    </row>
    <row r="46" spans="1:8" x14ac:dyDescent="0.25">
      <c r="A46" s="4">
        <v>45475</v>
      </c>
      <c r="B46" s="4" t="s">
        <v>54</v>
      </c>
      <c r="C46" s="2" t="s">
        <v>25</v>
      </c>
      <c r="D46" s="2" t="s">
        <v>22</v>
      </c>
      <c r="E46" s="2" t="s">
        <v>29</v>
      </c>
      <c r="F46" s="6">
        <v>14</v>
      </c>
      <c r="G46" s="3">
        <f>F46*VLOOKUP(B46,Fiyatlar!$B$3:$D$5,2,FALSE)</f>
        <v>19600</v>
      </c>
      <c r="H46" s="3">
        <f>G46*VLOOKUP(B46,Fiyatlar!$B$3:$D$5,3,FALSE)</f>
        <v>4116</v>
      </c>
    </row>
    <row r="47" spans="1:8" x14ac:dyDescent="0.25">
      <c r="A47" s="4">
        <v>45494</v>
      </c>
      <c r="B47" s="4" t="s">
        <v>55</v>
      </c>
      <c r="C47" s="2" t="s">
        <v>15</v>
      </c>
      <c r="D47" s="2" t="s">
        <v>14</v>
      </c>
      <c r="E47" s="2" t="s">
        <v>16</v>
      </c>
      <c r="F47" s="6">
        <v>7</v>
      </c>
      <c r="G47" s="3">
        <f>F47*VLOOKUP(B47,Fiyatlar!$B$3:$D$5,2,FALSE)</f>
        <v>6300</v>
      </c>
      <c r="H47" s="3">
        <f>G47*VLOOKUP(B47,Fiyatlar!$B$3:$D$5,3,FALSE)</f>
        <v>1953</v>
      </c>
    </row>
    <row r="48" spans="1:8" x14ac:dyDescent="0.25">
      <c r="A48" s="4">
        <v>45496</v>
      </c>
      <c r="B48" s="4" t="s">
        <v>53</v>
      </c>
      <c r="C48" s="2" t="s">
        <v>15</v>
      </c>
      <c r="D48" s="2" t="s">
        <v>14</v>
      </c>
      <c r="E48" s="2" t="s">
        <v>19</v>
      </c>
      <c r="F48" s="6">
        <v>4</v>
      </c>
      <c r="G48" s="3">
        <f>F48*VLOOKUP(B48,Fiyatlar!$B$3:$D$5,2,FALSE)</f>
        <v>6400</v>
      </c>
      <c r="H48" s="3">
        <f>G48*VLOOKUP(B48,Fiyatlar!$B$3:$D$5,3,FALSE)</f>
        <v>1280</v>
      </c>
    </row>
    <row r="49" spans="1:8" x14ac:dyDescent="0.25">
      <c r="A49" s="4">
        <v>45133</v>
      </c>
      <c r="B49" s="4" t="s">
        <v>54</v>
      </c>
      <c r="C49" s="2" t="s">
        <v>23</v>
      </c>
      <c r="D49" s="2" t="s">
        <v>22</v>
      </c>
      <c r="E49" s="2" t="s">
        <v>27</v>
      </c>
      <c r="F49" s="6">
        <v>7</v>
      </c>
      <c r="G49" s="3">
        <f>F49*VLOOKUP(B49,Fiyatlar!$B$3:$D$5,2,FALSE)</f>
        <v>9800</v>
      </c>
      <c r="H49" s="3">
        <f>G49*VLOOKUP(B49,Fiyatlar!$B$3:$D$5,3,FALSE)</f>
        <v>2058</v>
      </c>
    </row>
    <row r="50" spans="1:8" x14ac:dyDescent="0.25">
      <c r="F50"/>
      <c r="G50"/>
      <c r="H50"/>
    </row>
  </sheetData>
  <autoFilter ref="A1:H49" xr:uid="{A6E8EEF1-F8FA-4C57-BED2-5498C6EDAA11}"/>
  <sortState xmlns:xlrd2="http://schemas.microsoft.com/office/spreadsheetml/2017/richdata2" ref="A2:G25">
    <sortCondition ref="C13:C25"/>
  </sortState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89347-00B7-4BD2-A8E2-1C44DABC24B1}">
  <dimension ref="B2:D7"/>
  <sheetViews>
    <sheetView showGridLines="0" zoomScale="160" zoomScaleNormal="160" workbookViewId="0">
      <selection activeCell="B14" sqref="B14"/>
    </sheetView>
  </sheetViews>
  <sheetFormatPr defaultRowHeight="15" x14ac:dyDescent="0.25"/>
  <cols>
    <col min="2" max="2" width="11.85546875" bestFit="1" customWidth="1"/>
    <col min="3" max="3" width="12.42578125" style="1" bestFit="1" customWidth="1"/>
    <col min="4" max="4" width="11" bestFit="1" customWidth="1"/>
  </cols>
  <sheetData>
    <row r="2" spans="2:4" ht="18.75" x14ac:dyDescent="0.3">
      <c r="B2" s="7" t="s">
        <v>59</v>
      </c>
      <c r="C2" s="8" t="s">
        <v>57</v>
      </c>
      <c r="D2" s="7" t="s">
        <v>58</v>
      </c>
    </row>
    <row r="3" spans="2:4" x14ac:dyDescent="0.25">
      <c r="B3" s="2" t="s">
        <v>53</v>
      </c>
      <c r="C3" s="3">
        <v>1600</v>
      </c>
      <c r="D3" s="2">
        <v>0.2</v>
      </c>
    </row>
    <row r="4" spans="2:4" x14ac:dyDescent="0.25">
      <c r="B4" s="2" t="s">
        <v>54</v>
      </c>
      <c r="C4" s="3">
        <v>1400</v>
      </c>
      <c r="D4" s="2">
        <v>0.21</v>
      </c>
    </row>
    <row r="5" spans="2:4" x14ac:dyDescent="0.25">
      <c r="B5" s="2" t="s">
        <v>55</v>
      </c>
      <c r="C5" s="3">
        <v>900</v>
      </c>
      <c r="D5" s="2">
        <v>0.31</v>
      </c>
    </row>
    <row r="7" spans="2:4" x14ac:dyDescent="0.25">
      <c r="B7" s="10"/>
      <c r="C7" s="10"/>
    </row>
  </sheetData>
  <mergeCells count="1"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Satışlar</vt:lpstr>
      <vt:lpstr>Fiyatlar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</dc:creator>
  <cp:lastModifiedBy>SAMET ÇAKMAK</cp:lastModifiedBy>
  <dcterms:created xsi:type="dcterms:W3CDTF">2021-04-27T07:17:51Z</dcterms:created>
  <dcterms:modified xsi:type="dcterms:W3CDTF">2024-11-13T21:38:55Z</dcterms:modified>
</cp:coreProperties>
</file>