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met\Desktop\Excel\9.Grafikler\"/>
    </mc:Choice>
  </mc:AlternateContent>
  <xr:revisionPtr revIDLastSave="0" documentId="13_ncr:1_{2F380985-70F9-4ACA-A043-6350238ABD0A}" xr6:coauthVersionLast="47" xr6:coauthVersionMax="47" xr10:uidLastSave="{00000000-0000-0000-0000-000000000000}"/>
  <bookViews>
    <workbookView xWindow="4500" yWindow="4500" windowWidth="21600" windowHeight="11385" tabRatio="822" xr2:uid="{6F9381B3-745F-4FCD-B251-5BEF9BCFF6AE}"/>
  </bookViews>
  <sheets>
    <sheet name="DashBoard" sheetId="6" r:id="rId1"/>
    <sheet name="Veri" sheetId="1" r:id="rId2"/>
    <sheet name="Firma Bazlı Toplam Tutar" sheetId="2" r:id="rId3"/>
    <sheet name="Tarihe Göre İşlem Tutarı" sheetId="3" r:id="rId4"/>
    <sheet name="Kullanılan Ürün ve adet listesi" sheetId="4" r:id="rId5"/>
    <sheet name="Ürünün kullanıldığı birim" sheetId="5" r:id="rId6"/>
  </sheets>
  <definedNames>
    <definedName name="Dilimleyici_Ay">#N/A</definedName>
    <definedName name="Dilimleyici_Firma">#N/A</definedName>
    <definedName name="Dilimleyici_İşlemi_Yapan_Personel">#N/A</definedName>
    <definedName name="Dilimleyici_Kullanılan_Birim">#N/A</definedName>
    <definedName name="Dilimleyici_Ürün">#N/A</definedName>
    <definedName name="Ocak">Veri!$B$4:$B$16</definedName>
    <definedName name="Şubat">Veri!$B$17:$B$30</definedName>
  </definedNames>
  <calcPr calcId="191029"/>
  <pivotCaches>
    <pivotCache cacheId="8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</calcChain>
</file>

<file path=xl/sharedStrings.xml><?xml version="1.0" encoding="utf-8"?>
<sst xmlns="http://schemas.openxmlformats.org/spreadsheetml/2006/main" count="212" uniqueCount="82">
  <si>
    <t>Firma</t>
  </si>
  <si>
    <t>Ürün</t>
  </si>
  <si>
    <t>Model</t>
  </si>
  <si>
    <t>Kullanılan Birim</t>
  </si>
  <si>
    <t>Adet</t>
  </si>
  <si>
    <t>Birim Fiyat</t>
  </si>
  <si>
    <t>Tarih</t>
  </si>
  <si>
    <t>29.02.2021</t>
  </si>
  <si>
    <t>Yücel Ticaret</t>
  </si>
  <si>
    <t>İznik Hırdavat</t>
  </si>
  <si>
    <t>Mesut Teknik</t>
  </si>
  <si>
    <t>Güvenal Hırdavat</t>
  </si>
  <si>
    <t>Montaj</t>
  </si>
  <si>
    <t>Kaynak</t>
  </si>
  <si>
    <t xml:space="preserve">Kaynakçı Eldiveni </t>
  </si>
  <si>
    <t>5 Beden Siyah</t>
  </si>
  <si>
    <t>Ender Civata</t>
  </si>
  <si>
    <t>Klt. Flanşlı Çelik Cıvata</t>
  </si>
  <si>
    <t>İmbus Civata</t>
  </si>
  <si>
    <t xml:space="preserve">Din 912 M5 x 15 Paslanmaz </t>
  </si>
  <si>
    <t>Din 6921 M12x 60 Inox</t>
  </si>
  <si>
    <t>Din 6921 M8x 60 Inox</t>
  </si>
  <si>
    <t>Din 6921 M10x 60 Inox</t>
  </si>
  <si>
    <t xml:space="preserve">Din 912 M8 x 20 Paslanmaz </t>
  </si>
  <si>
    <t>Sapsız Metre</t>
  </si>
  <si>
    <t>10 Mt. Satellite</t>
  </si>
  <si>
    <t>Sevkiyat</t>
  </si>
  <si>
    <t>Unimatic Metre</t>
  </si>
  <si>
    <t>3 Metre</t>
  </si>
  <si>
    <t>Kalite Kontrol</t>
  </si>
  <si>
    <t>Altı Köşe Baş Cıvata</t>
  </si>
  <si>
    <t>Din 931 M20 x 160 Siyah</t>
  </si>
  <si>
    <t>Din 931 M10 x 120 Paslanmaz</t>
  </si>
  <si>
    <t>Havşa Başlı Cıvata</t>
  </si>
  <si>
    <t>Din 7991 10,9 M20 x 70 Siyah</t>
  </si>
  <si>
    <t>Din 7991 10,9 M10 x 70 Siyah</t>
  </si>
  <si>
    <t>Yuvarlak Baş Cıvata</t>
  </si>
  <si>
    <t>Din 604 Yb. M6 x 25 Paslanmaz</t>
  </si>
  <si>
    <t>Silikon Tabancası</t>
  </si>
  <si>
    <t>Kırmızı</t>
  </si>
  <si>
    <t>Vida Gevşemezlik</t>
  </si>
  <si>
    <t>Yüksek Mukavemet 50 Ml.</t>
  </si>
  <si>
    <t xml:space="preserve">Cıvata Sabitleyici </t>
  </si>
  <si>
    <t>Düşük Mukavemet 120 Ml.</t>
  </si>
  <si>
    <t xml:space="preserve">Hızlı Yapıştırıcı </t>
  </si>
  <si>
    <t>20 Gr.</t>
  </si>
  <si>
    <t>Sprey Boya</t>
  </si>
  <si>
    <t>400 Ml. Gri Renk</t>
  </si>
  <si>
    <t>800 Ml. Siyah Renk</t>
  </si>
  <si>
    <t>400 Ml. Beyaz Renk</t>
  </si>
  <si>
    <t>400 Ml. Kırmızı Renk</t>
  </si>
  <si>
    <t>Kesme Nozulu</t>
  </si>
  <si>
    <t>75-125mm PNME</t>
  </si>
  <si>
    <t>Propan Regülatör</t>
  </si>
  <si>
    <t>Typhoon Lep</t>
  </si>
  <si>
    <t>Dremel Ovma Başlığı</t>
  </si>
  <si>
    <t>Çok Güçlü</t>
  </si>
  <si>
    <t>Kombine Anahtar</t>
  </si>
  <si>
    <t>B01-24 25mm</t>
  </si>
  <si>
    <t>Akülü Deküpaş Testeresi</t>
  </si>
  <si>
    <t>Pst 15 Li</t>
  </si>
  <si>
    <t>Akülü Daire Testere</t>
  </si>
  <si>
    <t>Pks 18 Li</t>
  </si>
  <si>
    <t>Boya</t>
  </si>
  <si>
    <t>Firmalar</t>
  </si>
  <si>
    <t>İskonto Oranı</t>
  </si>
  <si>
    <t>X Firması Ocak - Şubat 2021 Satın Alma Tablosu</t>
  </si>
  <si>
    <t>Ay</t>
  </si>
  <si>
    <t>İşlem Tutarı</t>
  </si>
  <si>
    <t>Ocak</t>
  </si>
  <si>
    <t>Şubat</t>
  </si>
  <si>
    <t>İşlemi Yapan Personel</t>
  </si>
  <si>
    <t>Cansu Düzgün</t>
  </si>
  <si>
    <t>Gaye Kalem</t>
  </si>
  <si>
    <t>Firma Bazlı Toplam Tutar</t>
  </si>
  <si>
    <t>Tarihe Göre İşlem Tutarı</t>
  </si>
  <si>
    <t>Kullanılan Ürün ve adet listesi</t>
  </si>
  <si>
    <t>Ürünün kullanıldığı birim</t>
  </si>
  <si>
    <t>Satır Etiketleri</t>
  </si>
  <si>
    <t>Toplam İşlem Tutarı</t>
  </si>
  <si>
    <t>Toplam Adet</t>
  </si>
  <si>
    <t>2021 Ocak - Şubat Ayları Satın Alma Yönetim Paneli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</si>
</sst>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5" x14ac:knownFonts="1">
    <font>
      <sz val="11"/>
      <color theme="1"/>
      <name val="Calibri"/>
      <family val="2"/>
      <charset val="162"/>
      <scheme val="minor"/>
    </font>
    <font>
      <b/>
      <sz val="14"/>
      <color theme="0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14" fontId="1" fillId="2" borderId="0" xfId="0" applyNumberFormat="1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[10-+DashBoard+Bölümü.xlsx]Firma Bazlı Toplam Tutar!PivotTable1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Firma Bazlı Toplam Tutar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'Firma Bazlı Toplam Tutar'!$B$3</c:f>
              <c:strCache>
                <c:ptCount val="1"/>
                <c:pt idx="0">
                  <c:v>Toplam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'Firma Bazlı Toplam Tutar'!$A$4:$A$5</c:f>
              <c:strCache>
                <c:ptCount val="2"/>
                <c:pt idx="0">
                  <c:v>Ender Civata</c:v>
                </c:pt>
                <c:pt idx="1">
                  <c:v>İznik Hırdavat</c:v>
                </c:pt>
              </c:strCache>
            </c:strRef>
          </c:cat>
          <c:val>
            <c:numRef>
              <c:f>'Firma Bazlı Toplam Tutar'!$B$4:$B$5</c:f>
              <c:numCache>
                <c:formatCode>"₺"#,##0.00</c:formatCode>
                <c:ptCount val="2"/>
                <c:pt idx="0">
                  <c:v>39.168000000000006</c:v>
                </c:pt>
                <c:pt idx="1">
                  <c:v>81.224999999999994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4-4424-8E61-FDE0517DD6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26936832"/>
        <c:axId val="235369712"/>
        <c:axId val="0"/>
      </c:bar3DChart>
      <c:catAx>
        <c:axId val="18269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5369712"/>
        <c:crosses val="autoZero"/>
        <c:auto val="1"/>
        <c:lblAlgn val="ctr"/>
        <c:lblOffset val="100"/>
        <c:noMultiLvlLbl val="0"/>
      </c:catAx>
      <c:valAx>
        <c:axId val="2353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₺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269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[10-+DashBoard+Bölümü.xlsx]Tarihe Göre İşlem Tutarı!PivotTable1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Tarihe Göre İşlem Tutarı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'Tarihe Göre İşlem Tutarı'!$B$3</c:f>
              <c:strCache>
                <c:ptCount val="1"/>
                <c:pt idx="0">
                  <c:v>Toplam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'Tarihe Göre İşlem Tutarı'!$A$4:$A$6</c:f>
              <c:multiLvlStrCache>
                <c:ptCount val="2"/>
                <c:lvl>
                  <c:pt idx="0">
                    <c:v>2.01.2021</c:v>
                  </c:pt>
                  <c:pt idx="1">
                    <c:v>29.01.2021</c:v>
                  </c:pt>
                </c:lvl>
                <c:lvl>
                  <c:pt idx="0">
                    <c:v>Ocak</c:v>
                  </c:pt>
                </c:lvl>
              </c:multiLvlStrCache>
            </c:multiLvlStrRef>
          </c:cat>
          <c:val>
            <c:numRef>
              <c:f>'Tarihe Göre İşlem Tutarı'!$B$4:$B$6</c:f>
              <c:numCache>
                <c:formatCode>"₺"#,##0.00</c:formatCode>
                <c:ptCount val="2"/>
                <c:pt idx="0">
                  <c:v>39.168000000000006</c:v>
                </c:pt>
                <c:pt idx="1">
                  <c:v>81.224999999999994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0-431A-A132-0F7A6C9A8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936832"/>
        <c:axId val="235369712"/>
      </c:lineChart>
      <c:catAx>
        <c:axId val="182693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5369712"/>
        <c:crosses val="autoZero"/>
        <c:auto val="1"/>
        <c:lblAlgn val="ctr"/>
        <c:lblOffset val="100"/>
        <c:noMultiLvlLbl val="0"/>
      </c:catAx>
      <c:valAx>
        <c:axId val="2353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₺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269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[10-+DashBoard+Bölümü.xlsx]Kullanılan Ürün ve adet listesi!PivotTable1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Kullanılan Ürün ve Adet Listesi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'Kullanılan Ürün ve adet listesi'!$B$3</c:f>
              <c:strCache>
                <c:ptCount val="1"/>
                <c:pt idx="0">
                  <c:v>Toplam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'Kullanılan Ürün ve adet listesi'!$A$4</c:f>
              <c:strCache>
                <c:ptCount val="1"/>
                <c:pt idx="0">
                  <c:v>İmbus Civata</c:v>
                </c:pt>
              </c:strCache>
            </c:strRef>
          </c:cat>
          <c:val>
            <c:numRef>
              <c:f>'Kullanılan Ürün ve adet listesi'!$B$4</c:f>
              <c:numCache>
                <c:formatCode>General</c:formatCode>
                <c:ptCount val="1"/>
                <c:pt idx="0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6-4D5A-9E81-7D56FFED7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6936832"/>
        <c:axId val="235369712"/>
        <c:axId val="0"/>
      </c:bar3DChart>
      <c:catAx>
        <c:axId val="182693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5369712"/>
        <c:crosses val="autoZero"/>
        <c:auto val="1"/>
        <c:lblAlgn val="ctr"/>
        <c:lblOffset val="100"/>
        <c:noMultiLvlLbl val="0"/>
      </c:catAx>
      <c:valAx>
        <c:axId val="23536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269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[10-+DashBoard+Bölümü.xlsx]Ürünün kullanıldığı birim!PivotTable1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Ürünün kullanıldığı birim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</c:pivotFmts>
    <c:plotArea>
      <c:layout/>
      <c:pieChart>
        <c:varyColors val="1"/>
        <c:ser>
          <c:idx val="0"/>
          <c:order val="0"/>
          <c:tx>
            <c:strRef>
              <c:f>'Ürünün kullanıldığı birim'!$B$3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B9-4913-A591-67AAFFB293E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B9-4913-A591-67AAFFB293E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B9-4913-A591-67AAFFB293E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B9-4913-A591-67AAFFB293E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B9-4913-A591-67AAFFB293E9}"/>
              </c:ext>
            </c:extLst>
          </c:dPt>
          <c:cat>
            <c:strRef>
              <c:f>'Ürünün kullanıldığı birim'!$A$4</c:f>
              <c:strCache>
                <c:ptCount val="1"/>
                <c:pt idx="0">
                  <c:v>Montaj</c:v>
                </c:pt>
              </c:strCache>
            </c:strRef>
          </c:cat>
          <c:val>
            <c:numRef>
              <c:f>'Ürünün kullanıldığı birim'!$B$4</c:f>
              <c:numCache>
                <c:formatCode>General</c:formatCode>
                <c:ptCount val="1"/>
                <c:pt idx="0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B9-4913-A591-67AAFFB29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188819</xdr:colOff>
      <xdr:row>2</xdr:row>
      <xdr:rowOff>4762</xdr:rowOff>
    </xdr:from>
    <xdr:to>
      <xdr:col>14</xdr:col>
      <xdr:colOff>601620</xdr:colOff>
      <xdr:row>17</xdr:row>
      <xdr:rowOff>27262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97CB899-1D85-83CD-FEC6-0F7B318BD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239806</xdr:colOff>
      <xdr:row>2</xdr:row>
      <xdr:rowOff>28854</xdr:rowOff>
    </xdr:from>
    <xdr:to>
      <xdr:col>23</xdr:col>
      <xdr:colOff>47489</xdr:colOff>
      <xdr:row>17</xdr:row>
      <xdr:rowOff>51354</xdr:rowOff>
    </xdr:to>
    <xdr:graphicFrame macro="">
      <xdr:nvGraphicFramePr>
        <xdr:cNvPr id="3" name="Grafik 1">
          <a:extLst>
            <a:ext uri="{FF2B5EF4-FFF2-40B4-BE49-F238E27FC236}">
              <a16:creationId xmlns:a16="http://schemas.microsoft.com/office/drawing/2014/main" id="{D35EC966-1408-7D90-4ECF-C25B9B6E9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217394</xdr:colOff>
      <xdr:row>18</xdr:row>
      <xdr:rowOff>119062</xdr:rowOff>
    </xdr:from>
    <xdr:to>
      <xdr:col>15</xdr:col>
      <xdr:colOff>25077</xdr:colOff>
      <xdr:row>33</xdr:row>
      <xdr:rowOff>141562</xdr:rowOff>
    </xdr:to>
    <xdr:graphicFrame macro="">
      <xdr:nvGraphicFramePr>
        <xdr:cNvPr id="4" name="Grafik 1">
          <a:extLst>
            <a:ext uri="{FF2B5EF4-FFF2-40B4-BE49-F238E27FC236}">
              <a16:creationId xmlns:a16="http://schemas.microsoft.com/office/drawing/2014/main" id="{C6DD8E42-CF9A-BFE6-64D1-09944E510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189939</xdr:colOff>
      <xdr:row>18</xdr:row>
      <xdr:rowOff>101133</xdr:rowOff>
    </xdr:from>
    <xdr:to>
      <xdr:col>22</xdr:col>
      <xdr:colOff>598258</xdr:colOff>
      <xdr:row>33</xdr:row>
      <xdr:rowOff>123633</xdr:rowOff>
    </xdr:to>
    <xdr:graphicFrame macro="">
      <xdr:nvGraphicFramePr>
        <xdr:cNvPr id="5" name="Grafik 1">
          <a:extLst>
            <a:ext uri="{FF2B5EF4-FFF2-40B4-BE49-F238E27FC236}">
              <a16:creationId xmlns:a16="http://schemas.microsoft.com/office/drawing/2014/main" id="{CF9C73D2-E62F-75DA-526D-926EA18D7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459438</xdr:colOff>
      <xdr:row>8</xdr:row>
      <xdr:rowOff>11767</xdr:rowOff>
    </xdr:from>
    <xdr:to>
      <xdr:col>6</xdr:col>
      <xdr:colOff>472885</xdr:colOff>
      <xdr:row>13</xdr:row>
      <xdr:rowOff>11207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Ay">
              <a:extLst>
                <a:ext uri="{FF2B5EF4-FFF2-40B4-BE49-F238E27FC236}">
                  <a16:creationId xmlns:a16="http://schemas.microsoft.com/office/drawing/2014/main" id="{C09D21F4-F0AB-8D87-93D1-E4684CFA48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4791" y="1681443"/>
              <a:ext cx="1828800" cy="951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453837</xdr:colOff>
      <xdr:row>2</xdr:row>
      <xdr:rowOff>17370</xdr:rowOff>
    </xdr:from>
    <xdr:to>
      <xdr:col>6</xdr:col>
      <xdr:colOff>467284</xdr:colOff>
      <xdr:row>7</xdr:row>
      <xdr:rowOff>11207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İşlemi Yapan Personel">
              <a:extLst>
                <a:ext uri="{FF2B5EF4-FFF2-40B4-BE49-F238E27FC236}">
                  <a16:creationId xmlns:a16="http://schemas.microsoft.com/office/drawing/2014/main" id="{252E9CD6-BB10-DF6C-2A09-53A3A2F620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İşlemi Yapan Persone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9190" y="544046"/>
              <a:ext cx="1828800" cy="9463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459441</xdr:colOff>
      <xdr:row>14</xdr:row>
      <xdr:rowOff>56590</xdr:rowOff>
    </xdr:from>
    <xdr:to>
      <xdr:col>6</xdr:col>
      <xdr:colOff>472888</xdr:colOff>
      <xdr:row>24</xdr:row>
      <xdr:rowOff>11205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Firma">
              <a:extLst>
                <a:ext uri="{FF2B5EF4-FFF2-40B4-BE49-F238E27FC236}">
                  <a16:creationId xmlns:a16="http://schemas.microsoft.com/office/drawing/2014/main" id="{6490C327-EB72-A547-91CF-70D54EDFBA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rm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4794" y="2869266"/>
              <a:ext cx="1828800" cy="18596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252131</xdr:colOff>
      <xdr:row>1</xdr:row>
      <xdr:rowOff>174251</xdr:rowOff>
    </xdr:from>
    <xdr:to>
      <xdr:col>3</xdr:col>
      <xdr:colOff>265578</xdr:colOff>
      <xdr:row>15</xdr:row>
      <xdr:rowOff>31376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Ürün">
              <a:extLst>
                <a:ext uri="{FF2B5EF4-FFF2-40B4-BE49-F238E27FC236}">
                  <a16:creationId xmlns:a16="http://schemas.microsoft.com/office/drawing/2014/main" id="{501499EC-3CEB-DE9E-0154-7CAA116947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Ürü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131" y="510427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246529</xdr:colOff>
      <xdr:row>15</xdr:row>
      <xdr:rowOff>101415</xdr:rowOff>
    </xdr:from>
    <xdr:to>
      <xdr:col>3</xdr:col>
      <xdr:colOff>259976</xdr:colOff>
      <xdr:row>24</xdr:row>
      <xdr:rowOff>145677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Kullanılan Birim">
              <a:extLst>
                <a:ext uri="{FF2B5EF4-FFF2-40B4-BE49-F238E27FC236}">
                  <a16:creationId xmlns:a16="http://schemas.microsoft.com/office/drawing/2014/main" id="{FDF03878-0047-B933-C282-94B158482C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ullanılan Biri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529" y="3104591"/>
              <a:ext cx="1828800" cy="17587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tSemih PC" refreshedDate="45698.103109722222" createdVersion="8" refreshedVersion="8" minRefreshableVersion="3" recordCount="27" xr:uid="{8B61F93E-E5B3-44FD-9D2A-2E46E2FE9AE4}">
  <cacheSource type="worksheet">
    <worksheetSource ref="A3:K30" sheet="Veri"/>
  </cacheSource>
  <cacheFields count="11">
    <cacheField name="Ay" numFmtId="14">
      <sharedItems count="2">
        <s v="Ocak"/>
        <s v="Şubat"/>
      </sharedItems>
    </cacheField>
    <cacheField name="Tarih" numFmtId="14">
      <sharedItems containsDate="1" containsMixedTypes="1" minDate="2021-01-02T00:00:00" maxDate="2021-02-21T00:00:00" count="19">
        <d v="2021-01-02T00:00:00"/>
        <d v="2021-01-03T00:00:00"/>
        <d v="2021-01-05T00:00:00"/>
        <d v="2021-01-07T00:00:00"/>
        <d v="2021-01-12T00:00:00"/>
        <d v="2021-01-15T00:00:00"/>
        <d v="2021-01-19T00:00:00"/>
        <d v="2021-01-20T00:00:00"/>
        <d v="2021-01-29T00:00:00"/>
        <d v="2021-02-01T00:00:00"/>
        <d v="2021-02-02T00:00:00"/>
        <d v="2021-02-03T00:00:00"/>
        <d v="2021-02-04T00:00:00"/>
        <d v="2021-02-07T00:00:00"/>
        <d v="2021-02-12T00:00:00"/>
        <d v="2021-02-13T00:00:00"/>
        <d v="2021-02-15T00:00:00"/>
        <d v="2021-02-20T00:00:00"/>
        <s v="29.02.2021"/>
      </sharedItems>
    </cacheField>
    <cacheField name="İşlemi Yapan Personel" numFmtId="14">
      <sharedItems count="2">
        <s v="Cansu Düzgün"/>
        <s v="Gaye Kalem"/>
      </sharedItems>
    </cacheField>
    <cacheField name="Firma" numFmtId="0">
      <sharedItems count="5">
        <s v="Ender Civata"/>
        <s v="Yücel Ticaret"/>
        <s v="Mesut Teknik"/>
        <s v="İznik Hırdavat"/>
        <s v="Güvenal Hırdavat"/>
      </sharedItems>
    </cacheField>
    <cacheField name="Ürün" numFmtId="0">
      <sharedItems count="19">
        <s v="İmbus Civata"/>
        <s v="Kaynakçı Eldiveni "/>
        <s v="Klt. Flanşlı Çelik Cıvata"/>
        <s v="Sapsız Metre"/>
        <s v="Havşa Başlı Cıvata"/>
        <s v="Silikon Tabancası"/>
        <s v="Vida Gevşemezlik"/>
        <s v="Unimatic Metre"/>
        <s v="Cıvata Sabitleyici "/>
        <s v="Altı Köşe Baş Cıvata"/>
        <s v="Hızlı Yapıştırıcı "/>
        <s v="Sprey Boya"/>
        <s v="Kesme Nozulu"/>
        <s v="Yuvarlak Baş Cıvata"/>
        <s v="Propan Regülatör"/>
        <s v="Dremel Ovma Başlığı"/>
        <s v="Kombine Anahtar"/>
        <s v="Akülü Deküpaş Testeresi"/>
        <s v="Akülü Daire Testere"/>
      </sharedItems>
    </cacheField>
    <cacheField name="Model" numFmtId="0">
      <sharedItems/>
    </cacheField>
    <cacheField name="Kullanılan Birim" numFmtId="0">
      <sharedItems count="5">
        <s v="Montaj"/>
        <s v="Kaynak"/>
        <s v="Sevkiyat"/>
        <s v="Kalite Kontrol"/>
        <s v="Boya"/>
      </sharedItems>
    </cacheField>
    <cacheField name="Adet" numFmtId="0">
      <sharedItems containsSemiMixedTypes="0" containsString="0" containsNumber="1" containsInteger="1" minValue="1" maxValue="900"/>
    </cacheField>
    <cacheField name="Birim Fiyat" numFmtId="164">
      <sharedItems containsSemiMixedTypes="0" containsString="0" containsNumber="1" minValue="0.14000000000000001" maxValue="2885.2"/>
    </cacheField>
    <cacheField name="İşlem Tutarı" numFmtId="164">
      <sharedItems containsSemiMixedTypes="0" containsString="0" containsNumber="1" minValue="24.57" maxValue="14480.1"/>
    </cacheField>
    <cacheField name="İskonto Oranı" numFmtId="0">
      <sharedItems containsSemiMixedTypes="0" containsString="0" containsNumber="1" minValue="0.02" maxValue="0.1"/>
    </cacheField>
  </cacheFields>
  <extLst>
    <ext xmlns:x14="http://schemas.microsoft.com/office/spreadsheetml/2009/9/main" uri="{725AE2AE-9491-48be-B2B4-4EB974FC3084}">
      <x14:pivotCacheDefinition pivotCacheId="3014868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x v="0"/>
    <x v="0"/>
    <s v="Din 912 M5 x 15 Paslanmaz "/>
    <x v="0"/>
    <n v="120"/>
    <n v="0.34"/>
    <n v="39.168000000000006"/>
    <n v="0.04"/>
  </r>
  <r>
    <x v="0"/>
    <x v="0"/>
    <x v="1"/>
    <x v="1"/>
    <x v="1"/>
    <s v="5 Beden Siyah"/>
    <x v="1"/>
    <n v="130"/>
    <n v="2.78"/>
    <n v="354.17199999999997"/>
    <n v="0.02"/>
  </r>
  <r>
    <x v="0"/>
    <x v="1"/>
    <x v="1"/>
    <x v="2"/>
    <x v="2"/>
    <s v="Din 6921 M12x 60 Inox"/>
    <x v="0"/>
    <n v="305"/>
    <n v="0.18"/>
    <n v="49.41"/>
    <n v="0.1"/>
  </r>
  <r>
    <x v="0"/>
    <x v="2"/>
    <x v="0"/>
    <x v="3"/>
    <x v="3"/>
    <s v="10 Mt. Satellite"/>
    <x v="2"/>
    <n v="4"/>
    <n v="81.23"/>
    <n v="308.67400000000004"/>
    <n v="0.05"/>
  </r>
  <r>
    <x v="0"/>
    <x v="3"/>
    <x v="0"/>
    <x v="0"/>
    <x v="2"/>
    <s v="Din 6921 M10x 60 Inox"/>
    <x v="0"/>
    <n v="400"/>
    <n v="0.14000000000000001"/>
    <n v="53.760000000000005"/>
    <n v="0.04"/>
  </r>
  <r>
    <x v="0"/>
    <x v="3"/>
    <x v="0"/>
    <x v="0"/>
    <x v="4"/>
    <s v="Din 7991 10,9 M10 x 70 Siyah"/>
    <x v="0"/>
    <n v="250"/>
    <n v="0.34"/>
    <n v="81.599999999999994"/>
    <n v="0.04"/>
  </r>
  <r>
    <x v="0"/>
    <x v="3"/>
    <x v="0"/>
    <x v="2"/>
    <x v="5"/>
    <s v="Kırmızı"/>
    <x v="2"/>
    <n v="305"/>
    <n v="8.5399999999999991"/>
    <n v="2344.23"/>
    <n v="0.1"/>
  </r>
  <r>
    <x v="0"/>
    <x v="4"/>
    <x v="0"/>
    <x v="1"/>
    <x v="6"/>
    <s v="Yüksek Mukavemet 50 Ml."/>
    <x v="0"/>
    <n v="120"/>
    <n v="67.89"/>
    <n v="7983.8640000000005"/>
    <n v="0.02"/>
  </r>
  <r>
    <x v="0"/>
    <x v="5"/>
    <x v="1"/>
    <x v="3"/>
    <x v="7"/>
    <s v="3 Metre"/>
    <x v="3"/>
    <n v="16"/>
    <n v="8.23"/>
    <n v="125.096"/>
    <n v="0.05"/>
  </r>
  <r>
    <x v="0"/>
    <x v="5"/>
    <x v="0"/>
    <x v="4"/>
    <x v="8"/>
    <s v="Düşük Mukavemet 120 Ml."/>
    <x v="0"/>
    <n v="120"/>
    <n v="129.75"/>
    <n v="14480.1"/>
    <n v="7.0000000000000007E-2"/>
  </r>
  <r>
    <x v="0"/>
    <x v="6"/>
    <x v="0"/>
    <x v="0"/>
    <x v="9"/>
    <s v="Din 931 M20 x 160 Siyah"/>
    <x v="0"/>
    <n v="400"/>
    <n v="0.36"/>
    <n v="138.24"/>
    <n v="0.04"/>
  </r>
  <r>
    <x v="0"/>
    <x v="7"/>
    <x v="1"/>
    <x v="2"/>
    <x v="10"/>
    <s v="20 Gr."/>
    <x v="3"/>
    <n v="2"/>
    <n v="13.65"/>
    <n v="24.57"/>
    <n v="0.1"/>
  </r>
  <r>
    <x v="0"/>
    <x v="8"/>
    <x v="1"/>
    <x v="3"/>
    <x v="0"/>
    <s v="Din 912 M8 x 20 Paslanmaz "/>
    <x v="0"/>
    <n v="450"/>
    <n v="0.19"/>
    <n v="81.224999999999994"/>
    <n v="0.05"/>
  </r>
  <r>
    <x v="1"/>
    <x v="9"/>
    <x v="1"/>
    <x v="4"/>
    <x v="11"/>
    <s v="400 Ml. Gri Renk"/>
    <x v="4"/>
    <n v="6"/>
    <n v="31.24"/>
    <n v="174.3192"/>
    <n v="7.0000000000000007E-2"/>
  </r>
  <r>
    <x v="1"/>
    <x v="10"/>
    <x v="1"/>
    <x v="0"/>
    <x v="9"/>
    <s v="Din 931 M10 x 120 Paslanmaz"/>
    <x v="0"/>
    <n v="900"/>
    <n v="0.45"/>
    <n v="388.8"/>
    <n v="0.04"/>
  </r>
  <r>
    <x v="1"/>
    <x v="10"/>
    <x v="0"/>
    <x v="2"/>
    <x v="12"/>
    <s v="75-125mm PNME"/>
    <x v="1"/>
    <n v="4"/>
    <n v="45.78"/>
    <n v="164.80799999999999"/>
    <n v="0.1"/>
  </r>
  <r>
    <x v="1"/>
    <x v="11"/>
    <x v="0"/>
    <x v="0"/>
    <x v="13"/>
    <s v="Din 604 Yb. M6 x 25 Paslanmaz"/>
    <x v="0"/>
    <n v="542"/>
    <n v="0.45"/>
    <n v="234.14400000000001"/>
    <n v="0.04"/>
  </r>
  <r>
    <x v="1"/>
    <x v="12"/>
    <x v="0"/>
    <x v="4"/>
    <x v="14"/>
    <s v="Typhoon Lep"/>
    <x v="0"/>
    <n v="2"/>
    <n v="450.65"/>
    <n v="838.20899999999995"/>
    <n v="7.0000000000000007E-2"/>
  </r>
  <r>
    <x v="1"/>
    <x v="13"/>
    <x v="1"/>
    <x v="1"/>
    <x v="15"/>
    <s v="Çok Güçlü"/>
    <x v="0"/>
    <n v="1"/>
    <n v="34.67"/>
    <n v="33.976600000000005"/>
    <n v="0.02"/>
  </r>
  <r>
    <x v="1"/>
    <x v="13"/>
    <x v="1"/>
    <x v="4"/>
    <x v="11"/>
    <s v="800 Ml. Siyah Renk"/>
    <x v="4"/>
    <n v="4"/>
    <n v="60.24"/>
    <n v="224.09280000000001"/>
    <n v="7.0000000000000007E-2"/>
  </r>
  <r>
    <x v="1"/>
    <x v="13"/>
    <x v="1"/>
    <x v="4"/>
    <x v="11"/>
    <s v="400 Ml. Beyaz Renk"/>
    <x v="4"/>
    <n v="5"/>
    <n v="31.24"/>
    <n v="145.26599999999999"/>
    <n v="7.0000000000000007E-2"/>
  </r>
  <r>
    <x v="1"/>
    <x v="14"/>
    <x v="0"/>
    <x v="0"/>
    <x v="2"/>
    <s v="Din 6921 M8x 60 Inox"/>
    <x v="0"/>
    <n v="120"/>
    <n v="0.25"/>
    <n v="28.8"/>
    <n v="0.04"/>
  </r>
  <r>
    <x v="1"/>
    <x v="15"/>
    <x v="1"/>
    <x v="4"/>
    <x v="11"/>
    <s v="400 Ml. Kırmızı Renk"/>
    <x v="4"/>
    <n v="304"/>
    <n v="31.24"/>
    <n v="8832.1727999999985"/>
    <n v="7.0000000000000007E-2"/>
  </r>
  <r>
    <x v="1"/>
    <x v="16"/>
    <x v="1"/>
    <x v="1"/>
    <x v="16"/>
    <s v="B01-24 25mm"/>
    <x v="0"/>
    <n v="3"/>
    <n v="23"/>
    <n v="67.62"/>
    <n v="0.02"/>
  </r>
  <r>
    <x v="1"/>
    <x v="17"/>
    <x v="0"/>
    <x v="2"/>
    <x v="17"/>
    <s v="Pst 15 Li"/>
    <x v="1"/>
    <n v="1"/>
    <n v="1182.54"/>
    <n v="1064.2860000000001"/>
    <n v="0.1"/>
  </r>
  <r>
    <x v="1"/>
    <x v="17"/>
    <x v="1"/>
    <x v="0"/>
    <x v="4"/>
    <s v="Din 7991 10,9 M20 x 70 Siyah"/>
    <x v="0"/>
    <n v="120"/>
    <n v="0.32"/>
    <n v="36.863999999999997"/>
    <n v="0.04"/>
  </r>
  <r>
    <x v="1"/>
    <x v="18"/>
    <x v="1"/>
    <x v="1"/>
    <x v="18"/>
    <s v="Pks 18 Li"/>
    <x v="2"/>
    <n v="4"/>
    <n v="2885.2"/>
    <n v="11309.983999999999"/>
    <n v="0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6C955-6B14-41DD-AA96-04B7C0D2540B}" name="PivotTable1" cacheId="8" applyNumberFormats="0" applyBorderFormats="0" applyFontFormats="0" applyPatternFormats="0" applyAlignmentFormats="0" applyWidthHeightFormats="1" dataCaption="Değerler" updatedVersion="8" minRefreshableVersion="3" useAutoFormatting="1" rowGrandTotals="0" colGrandTotals="0" itemPrintTitles="1" createdVersion="8" indent="0" outline="1" outlineData="1" multipleFieldFilters="0" chartFormat="8">
  <location ref="A3:B5" firstHeaderRow="1" firstDataRow="1" firstDataCol="1"/>
  <pivotFields count="11"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>
      <items count="6">
        <item x="0"/>
        <item x="4"/>
        <item x="3"/>
        <item x="2"/>
        <item x="1"/>
        <item t="default"/>
      </items>
    </pivotField>
    <pivotField showAll="0">
      <items count="20">
        <item h="1" x="18"/>
        <item h="1" x="17"/>
        <item h="1" x="9"/>
        <item h="1" x="8"/>
        <item h="1" x="15"/>
        <item h="1" x="4"/>
        <item h="1" x="10"/>
        <item x="0"/>
        <item h="1" x="1"/>
        <item h="1" x="12"/>
        <item h="1" x="2"/>
        <item h="1" x="16"/>
        <item h="1" x="14"/>
        <item h="1" x="3"/>
        <item h="1" x="5"/>
        <item h="1" x="11"/>
        <item h="1" x="7"/>
        <item h="1" x="6"/>
        <item h="1" x="13"/>
        <item t="default"/>
      </items>
    </pivotField>
    <pivotField showAll="0"/>
    <pivotField showAll="0">
      <items count="6">
        <item x="4"/>
        <item x="3"/>
        <item x="1"/>
        <item x="0"/>
        <item x="2"/>
        <item t="default"/>
      </items>
    </pivotField>
    <pivotField showAll="0"/>
    <pivotField numFmtId="164" showAll="0"/>
    <pivotField dataField="1" numFmtId="164" showAll="0"/>
    <pivotField showAll="0"/>
  </pivotFields>
  <rowFields count="1">
    <field x="3"/>
  </rowFields>
  <rowItems count="2">
    <i>
      <x/>
    </i>
    <i>
      <x v="2"/>
    </i>
  </rowItems>
  <colItems count="1">
    <i/>
  </colItems>
  <dataFields count="1">
    <dataField name="Toplam İşlem Tutarı" fld="9" baseField="0" baseItem="0" numFmtId="164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8B7AB-516E-4517-BDD3-1E049ED64744}" name="PivotTable1" cacheId="8" applyNumberFormats="0" applyBorderFormats="0" applyFontFormats="0" applyPatternFormats="0" applyAlignmentFormats="0" applyWidthHeightFormats="1" dataCaption="Değerler" updatedVersion="8" minRefreshableVersion="3" useAutoFormatting="1" rowGrandTotals="0" colGrandTotals="0" itemPrintTitles="1" createdVersion="8" indent="0" outline="1" outlineData="1" multipleFieldFilters="0" chartFormat="13">
  <location ref="A3:B6" firstHeaderRow="1" firstDataRow="1" firstDataCol="1"/>
  <pivotFields count="11">
    <pivotField axis="axisRow" showAll="0">
      <items count="3">
        <item x="0"/>
        <item x="1"/>
        <item t="default"/>
      </items>
    </pivotField>
    <pivotField axis="axisRow" showAll="0">
      <items count="20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0"/>
        <item x="4"/>
        <item x="3"/>
        <item x="2"/>
        <item x="1"/>
        <item t="default"/>
      </items>
    </pivotField>
    <pivotField showAll="0">
      <items count="20">
        <item h="1" x="18"/>
        <item h="1" x="17"/>
        <item h="1" x="9"/>
        <item h="1" x="8"/>
        <item h="1" x="15"/>
        <item h="1" x="4"/>
        <item h="1" x="10"/>
        <item x="0"/>
        <item h="1" x="1"/>
        <item h="1" x="12"/>
        <item h="1" x="2"/>
        <item h="1" x="16"/>
        <item h="1" x="14"/>
        <item h="1" x="3"/>
        <item h="1" x="5"/>
        <item h="1" x="11"/>
        <item h="1" x="7"/>
        <item h="1" x="6"/>
        <item h="1" x="13"/>
        <item t="default"/>
      </items>
    </pivotField>
    <pivotField showAll="0"/>
    <pivotField showAll="0">
      <items count="6">
        <item x="4"/>
        <item x="3"/>
        <item x="1"/>
        <item x="0"/>
        <item x="2"/>
        <item t="default"/>
      </items>
    </pivotField>
    <pivotField showAll="0"/>
    <pivotField numFmtId="164" showAll="0"/>
    <pivotField dataField="1" numFmtId="164" showAll="0"/>
    <pivotField showAll="0"/>
  </pivotFields>
  <rowFields count="2">
    <field x="0"/>
    <field x="1"/>
  </rowFields>
  <rowItems count="3">
    <i>
      <x/>
    </i>
    <i r="1">
      <x v="1"/>
    </i>
    <i r="1">
      <x v="9"/>
    </i>
  </rowItems>
  <colItems count="1">
    <i/>
  </colItems>
  <dataFields count="1">
    <dataField name="Toplam İşlem Tutarı" fld="9" baseField="0" baseItem="0" numFmtId="164"/>
  </dataFields>
  <chartFormats count="1"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12765-1A6B-476B-BA3B-97AD5972A7C3}" name="PivotTable1" cacheId="8" applyNumberFormats="0" applyBorderFormats="0" applyFontFormats="0" applyPatternFormats="0" applyAlignmentFormats="0" applyWidthHeightFormats="1" dataCaption="Değerler" updatedVersion="8" minRefreshableVersion="3" useAutoFormatting="1" rowGrandTotals="0" colGrandTotals="0" itemPrintTitles="1" createdVersion="8" indent="0" outline="1" outlineData="1" multipleFieldFilters="0" chartFormat="18">
  <location ref="A3:B4" firstHeaderRow="1" firstDataRow="1" firstDataCol="1"/>
  <pivotFields count="11">
    <pivotField showAll="0">
      <items count="3">
        <item x="0"/>
        <item x="1"/>
        <item t="default"/>
      </items>
    </pivotField>
    <pivotField showAll="0">
      <items count="20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0"/>
        <item x="4"/>
        <item x="3"/>
        <item x="2"/>
        <item x="1"/>
        <item t="default"/>
      </items>
    </pivotField>
    <pivotField axis="axisRow" showAll="0">
      <items count="20">
        <item h="1" x="18"/>
        <item h="1" x="17"/>
        <item h="1" x="9"/>
        <item h="1" x="8"/>
        <item h="1" x="15"/>
        <item h="1" x="4"/>
        <item h="1" x="10"/>
        <item x="0"/>
        <item h="1" x="1"/>
        <item h="1" x="12"/>
        <item h="1" x="2"/>
        <item h="1" x="16"/>
        <item h="1" x="14"/>
        <item h="1" x="3"/>
        <item h="1" x="5"/>
        <item h="1" x="11"/>
        <item h="1" x="7"/>
        <item h="1" x="6"/>
        <item h="1" x="13"/>
        <item t="default"/>
      </items>
    </pivotField>
    <pivotField showAll="0"/>
    <pivotField showAll="0">
      <items count="6">
        <item x="4"/>
        <item x="3"/>
        <item x="1"/>
        <item x="0"/>
        <item x="2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4"/>
  </rowFields>
  <rowItems count="1">
    <i>
      <x v="7"/>
    </i>
  </rowItems>
  <colItems count="1">
    <i/>
  </colItems>
  <dataFields count="1">
    <dataField name="Toplam Adet" fld="7" baseField="0" baseItem="0"/>
  </dataFields>
  <chartFormats count="1"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E18FE-FF86-452D-B7D1-8DEDF802B825}" name="PivotTable1" cacheId="8" applyNumberFormats="0" applyBorderFormats="0" applyFontFormats="0" applyPatternFormats="0" applyAlignmentFormats="0" applyWidthHeightFormats="1" dataCaption="Değerler" updatedVersion="8" minRefreshableVersion="3" useAutoFormatting="1" rowGrandTotals="0" colGrandTotals="0" itemPrintTitles="1" createdVersion="8" indent="0" outline="1" outlineData="1" multipleFieldFilters="0" chartFormat="21">
  <location ref="A3:B4" firstHeaderRow="1" firstDataRow="1" firstDataCol="1"/>
  <pivotFields count="11">
    <pivotField showAll="0">
      <items count="3">
        <item x="0"/>
        <item x="1"/>
        <item t="default"/>
      </items>
    </pivotField>
    <pivotField showAll="0">
      <items count="20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0"/>
        <item x="4"/>
        <item x="3"/>
        <item x="2"/>
        <item x="1"/>
        <item t="default"/>
      </items>
    </pivotField>
    <pivotField showAll="0">
      <items count="20">
        <item h="1" x="18"/>
        <item h="1" x="17"/>
        <item h="1" x="9"/>
        <item h="1" x="8"/>
        <item h="1" x="15"/>
        <item h="1" x="4"/>
        <item h="1" x="10"/>
        <item x="0"/>
        <item h="1" x="1"/>
        <item h="1" x="12"/>
        <item h="1" x="2"/>
        <item h="1" x="16"/>
        <item h="1" x="14"/>
        <item h="1" x="3"/>
        <item h="1" x="5"/>
        <item h="1" x="11"/>
        <item h="1" x="7"/>
        <item h="1" x="6"/>
        <item h="1" x="13"/>
        <item t="default"/>
      </items>
    </pivotField>
    <pivotField showAll="0"/>
    <pivotField axis="axisRow" showAll="0">
      <items count="6">
        <item x="4"/>
        <item x="3"/>
        <item x="1"/>
        <item x="0"/>
        <item x="2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6"/>
  </rowFields>
  <rowItems count="1">
    <i>
      <x v="3"/>
    </i>
  </rowItems>
  <colItems count="1">
    <i/>
  </colItems>
  <dataFields count="1">
    <dataField name="Toplam Adet" fld="7" baseField="0" baseItem="0"/>
  </dataFields>
  <chartFormats count="6"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Ay" xr10:uid="{F4D0BEA0-CA4A-419D-A8B2-E577AEB6D51D}" sourceName="Ay">
  <pivotTables>
    <pivotTable tabId="2" name="PivotTable1"/>
    <pivotTable tabId="4" name="PivotTable1"/>
    <pivotTable tabId="3" name="PivotTable1"/>
    <pivotTable tabId="5" name="PivotTable1"/>
  </pivotTables>
  <data>
    <tabular pivotCacheId="301486822">
      <items count="2">
        <i x="0" s="1"/>
        <i x="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İşlemi_Yapan_Personel" xr10:uid="{94DCCDF1-51AF-414A-A5FE-9A18F6A40CAC}" sourceName="İşlemi Yapan Personel">
  <pivotTables>
    <pivotTable tabId="2" name="PivotTable1"/>
    <pivotTable tabId="4" name="PivotTable1"/>
    <pivotTable tabId="3" name="PivotTable1"/>
    <pivotTable tabId="5" name="PivotTable1"/>
  </pivotTables>
  <data>
    <tabular pivotCacheId="301486822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Firma" xr10:uid="{A078DE49-67AC-4229-893D-2F9268EE0A79}" sourceName="Firma">
  <pivotTables>
    <pivotTable tabId="2" name="PivotTable1"/>
    <pivotTable tabId="4" name="PivotTable1"/>
    <pivotTable tabId="3" name="PivotTable1"/>
    <pivotTable tabId="5" name="PivotTable1"/>
  </pivotTables>
  <data>
    <tabular pivotCacheId="301486822">
      <items count="5">
        <i x="0" s="1"/>
        <i x="3" s="1"/>
        <i x="4" s="1" nd="1"/>
        <i x="2" s="1" nd="1"/>
        <i x="1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Ürün" xr10:uid="{863D074F-3788-4C16-B90F-3A0E76C190F1}" sourceName="Ürün">
  <pivotTables>
    <pivotTable tabId="2" name="PivotTable1"/>
    <pivotTable tabId="4" name="PivotTable1"/>
    <pivotTable tabId="3" name="PivotTable1"/>
    <pivotTable tabId="5" name="PivotTable1"/>
  </pivotTables>
  <data>
    <tabular pivotCacheId="301486822">
      <items count="19">
        <i x="18"/>
        <i x="17"/>
        <i x="9"/>
        <i x="8"/>
        <i x="15"/>
        <i x="4"/>
        <i x="10"/>
        <i x="0" s="1"/>
        <i x="1"/>
        <i x="12"/>
        <i x="2"/>
        <i x="16"/>
        <i x="14"/>
        <i x="3"/>
        <i x="5"/>
        <i x="11"/>
        <i x="7"/>
        <i x="6"/>
        <i x="13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Kullanılan_Birim" xr10:uid="{97E3AF08-D61F-4575-803D-4B9815CD691D}" sourceName="Kullanılan Birim">
  <pivotTables>
    <pivotTable tabId="2" name="PivotTable1"/>
    <pivotTable tabId="4" name="PivotTable1"/>
    <pivotTable tabId="3" name="PivotTable1"/>
    <pivotTable tabId="5" name="PivotTable1"/>
  </pivotTables>
  <data>
    <tabular pivotCacheId="301486822">
      <items count="5">
        <i x="0" s="1"/>
        <i x="4" s="1" nd="1"/>
        <i x="3" s="1" nd="1"/>
        <i x="1" s="1" nd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y" xr10:uid="{E2E94C68-3CB9-4302-8517-0840DC755FC2}" cache="Dilimleyici_Ay" caption="Ay" rowHeight="241300"/>
  <slicer name="İşlemi Yapan Personel" xr10:uid="{55D0D53E-4568-4754-958D-C7C884F9C495}" cache="Dilimleyici_İşlemi_Yapan_Personel" caption="İşlemi Yapan Personel" rowHeight="241300"/>
  <slicer name="Firma" xr10:uid="{C5765767-A824-499A-B3E1-154657C209E9}" cache="Dilimleyici_Firma" caption="Firma" rowHeight="241300"/>
  <slicer name="Ürün" xr10:uid="{10DE29CF-D3E7-4420-B284-5D3CB1974FBC}" cache="Dilimleyici_Ürün" caption="Ürün" rowHeight="241300"/>
  <slicer name="Kullanılan Birim" xr10:uid="{D6AF3255-0092-4D3B-A5A6-474C8E2C6D31}" cache="Dilimleyici_Kullanılan_Birim" caption="Kullanılan Birim" rowHeight="241300"/>
</slicer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AB4F-BA87-46C2-8A01-EC79A7728FC7}">
  <dimension ref="D1:O1"/>
  <sheetViews>
    <sheetView showGridLines="0" tabSelected="1" zoomScale="85" zoomScaleNormal="85" workbookViewId="0">
      <selection activeCell="AC13" sqref="AC13"/>
    </sheetView>
  </sheetViews>
  <sheetFormatPr defaultRowHeight="15" x14ac:dyDescent="0.25"/>
  <sheetData>
    <row r="1" spans="4:15" ht="26.25" x14ac:dyDescent="0.4">
      <c r="D1" s="12" t="s">
        <v>81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</sheetData>
  <mergeCells count="1">
    <mergeCell ref="D1:O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52232-39CA-4D3D-8831-46CDE1EABA97}">
  <dimension ref="A2:N30"/>
  <sheetViews>
    <sheetView zoomScale="85" zoomScaleNormal="85" workbookViewId="0">
      <selection activeCell="F15" sqref="F15"/>
    </sheetView>
  </sheetViews>
  <sheetFormatPr defaultRowHeight="15" x14ac:dyDescent="0.25"/>
  <cols>
    <col min="1" max="1" width="5.85546875" bestFit="1" customWidth="1"/>
    <col min="2" max="2" width="10.140625" style="1" bestFit="1" customWidth="1"/>
    <col min="3" max="3" width="24.5703125" style="1" bestFit="1" customWidth="1"/>
    <col min="4" max="4" width="15.5703125" bestFit="1" customWidth="1"/>
    <col min="5" max="5" width="20.140625" bestFit="1" customWidth="1"/>
    <col min="6" max="6" width="27" bestFit="1" customWidth="1"/>
    <col min="7" max="7" width="18.140625" bestFit="1" customWidth="1"/>
    <col min="8" max="8" width="6.85546875" bestFit="1" customWidth="1"/>
    <col min="9" max="9" width="13.7109375" style="4" bestFit="1" customWidth="1"/>
    <col min="10" max="10" width="14" bestFit="1" customWidth="1"/>
    <col min="11" max="11" width="15.85546875" bestFit="1" customWidth="1"/>
    <col min="13" max="13" width="15.140625" bestFit="1" customWidth="1"/>
    <col min="14" max="14" width="15.85546875" bestFit="1" customWidth="1"/>
  </cols>
  <sheetData>
    <row r="2" spans="1:14" ht="21" x14ac:dyDescent="0.35">
      <c r="B2" s="6" t="s">
        <v>66</v>
      </c>
      <c r="C2" s="6"/>
      <c r="D2" s="6"/>
      <c r="E2" s="6"/>
      <c r="F2" s="6"/>
      <c r="G2" s="6"/>
      <c r="H2" s="6"/>
      <c r="I2" s="6"/>
      <c r="J2" s="6"/>
      <c r="K2" s="6"/>
    </row>
    <row r="3" spans="1:14" ht="18.75" x14ac:dyDescent="0.3">
      <c r="A3" s="2" t="s">
        <v>67</v>
      </c>
      <c r="B3" s="5" t="s">
        <v>6</v>
      </c>
      <c r="C3" s="5" t="s">
        <v>71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3" t="s">
        <v>5</v>
      </c>
      <c r="J3" s="2" t="s">
        <v>68</v>
      </c>
      <c r="K3" s="2" t="s">
        <v>65</v>
      </c>
      <c r="M3" s="2" t="s">
        <v>64</v>
      </c>
      <c r="N3" s="2" t="s">
        <v>65</v>
      </c>
    </row>
    <row r="4" spans="1:14" x14ac:dyDescent="0.25">
      <c r="A4" s="1" t="s">
        <v>69</v>
      </c>
      <c r="B4" s="1">
        <v>44198</v>
      </c>
      <c r="C4" s="1" t="s">
        <v>72</v>
      </c>
      <c r="D4" t="s">
        <v>16</v>
      </c>
      <c r="E4" t="s">
        <v>18</v>
      </c>
      <c r="F4" t="s">
        <v>19</v>
      </c>
      <c r="G4" t="s">
        <v>12</v>
      </c>
      <c r="H4">
        <v>120</v>
      </c>
      <c r="I4" s="4">
        <v>0.34</v>
      </c>
      <c r="J4" s="4">
        <f>(H4*I4)-(H4*I4*K4)</f>
        <v>39.168000000000006</v>
      </c>
      <c r="K4">
        <f>VLOOKUP(D4,$M$4:$N$8,2,FALSE)</f>
        <v>0.04</v>
      </c>
      <c r="M4" t="s">
        <v>16</v>
      </c>
      <c r="N4">
        <v>0.04</v>
      </c>
    </row>
    <row r="5" spans="1:14" x14ac:dyDescent="0.25">
      <c r="A5" s="1" t="s">
        <v>69</v>
      </c>
      <c r="B5" s="1">
        <v>44198</v>
      </c>
      <c r="C5" s="1" t="s">
        <v>73</v>
      </c>
      <c r="D5" t="s">
        <v>8</v>
      </c>
      <c r="E5" t="s">
        <v>14</v>
      </c>
      <c r="F5" t="s">
        <v>15</v>
      </c>
      <c r="G5" t="s">
        <v>13</v>
      </c>
      <c r="H5">
        <v>130</v>
      </c>
      <c r="I5" s="4">
        <v>2.78</v>
      </c>
      <c r="J5" s="4">
        <f t="shared" ref="J5:J30" si="0">(H5*I5)-(H5*I5*K5)</f>
        <v>354.17199999999997</v>
      </c>
      <c r="K5">
        <f t="shared" ref="K5:K30" si="1">VLOOKUP(D5,$M$4:$N$8,2,FALSE)</f>
        <v>0.02</v>
      </c>
      <c r="M5" t="s">
        <v>8</v>
      </c>
      <c r="N5">
        <v>0.02</v>
      </c>
    </row>
    <row r="6" spans="1:14" x14ac:dyDescent="0.25">
      <c r="A6" s="1" t="s">
        <v>69</v>
      </c>
      <c r="B6" s="1">
        <v>44199</v>
      </c>
      <c r="C6" s="1" t="s">
        <v>73</v>
      </c>
      <c r="D6" t="s">
        <v>10</v>
      </c>
      <c r="E6" t="s">
        <v>17</v>
      </c>
      <c r="F6" t="s">
        <v>20</v>
      </c>
      <c r="G6" t="s">
        <v>12</v>
      </c>
      <c r="H6">
        <v>305</v>
      </c>
      <c r="I6" s="4">
        <v>0.18</v>
      </c>
      <c r="J6" s="4">
        <f t="shared" si="0"/>
        <v>49.41</v>
      </c>
      <c r="K6">
        <f t="shared" si="1"/>
        <v>0.1</v>
      </c>
      <c r="M6" t="s">
        <v>10</v>
      </c>
      <c r="N6">
        <v>0.1</v>
      </c>
    </row>
    <row r="7" spans="1:14" x14ac:dyDescent="0.25">
      <c r="A7" s="1" t="s">
        <v>69</v>
      </c>
      <c r="B7" s="1">
        <v>44201</v>
      </c>
      <c r="C7" s="1" t="s">
        <v>72</v>
      </c>
      <c r="D7" t="s">
        <v>9</v>
      </c>
      <c r="E7" t="s">
        <v>24</v>
      </c>
      <c r="F7" t="s">
        <v>25</v>
      </c>
      <c r="G7" t="s">
        <v>26</v>
      </c>
      <c r="H7">
        <v>4</v>
      </c>
      <c r="I7" s="4">
        <v>81.23</v>
      </c>
      <c r="J7" s="4">
        <f t="shared" si="0"/>
        <v>308.67400000000004</v>
      </c>
      <c r="K7">
        <f t="shared" si="1"/>
        <v>0.05</v>
      </c>
      <c r="M7" t="s">
        <v>9</v>
      </c>
      <c r="N7">
        <v>0.05</v>
      </c>
    </row>
    <row r="8" spans="1:14" x14ac:dyDescent="0.25">
      <c r="A8" s="1" t="s">
        <v>69</v>
      </c>
      <c r="B8" s="1">
        <v>44203</v>
      </c>
      <c r="C8" s="1" t="s">
        <v>72</v>
      </c>
      <c r="D8" t="s">
        <v>16</v>
      </c>
      <c r="E8" t="s">
        <v>17</v>
      </c>
      <c r="F8" t="s">
        <v>22</v>
      </c>
      <c r="G8" t="s">
        <v>12</v>
      </c>
      <c r="H8">
        <v>400</v>
      </c>
      <c r="I8" s="4">
        <v>0.14000000000000001</v>
      </c>
      <c r="J8" s="4">
        <f t="shared" si="0"/>
        <v>53.760000000000005</v>
      </c>
      <c r="K8">
        <f t="shared" si="1"/>
        <v>0.04</v>
      </c>
      <c r="M8" t="s">
        <v>11</v>
      </c>
      <c r="N8">
        <v>7.0000000000000007E-2</v>
      </c>
    </row>
    <row r="9" spans="1:14" x14ac:dyDescent="0.25">
      <c r="A9" s="1" t="s">
        <v>69</v>
      </c>
      <c r="B9" s="1">
        <v>44203</v>
      </c>
      <c r="C9" s="1" t="s">
        <v>72</v>
      </c>
      <c r="D9" t="s">
        <v>16</v>
      </c>
      <c r="E9" t="s">
        <v>33</v>
      </c>
      <c r="F9" t="s">
        <v>35</v>
      </c>
      <c r="G9" t="s">
        <v>12</v>
      </c>
      <c r="H9">
        <v>250</v>
      </c>
      <c r="I9" s="4">
        <v>0.34</v>
      </c>
      <c r="J9" s="4">
        <f t="shared" si="0"/>
        <v>81.599999999999994</v>
      </c>
      <c r="K9">
        <f t="shared" si="1"/>
        <v>0.04</v>
      </c>
    </row>
    <row r="10" spans="1:14" x14ac:dyDescent="0.25">
      <c r="A10" s="1" t="s">
        <v>69</v>
      </c>
      <c r="B10" s="1">
        <v>44203</v>
      </c>
      <c r="C10" s="1" t="s">
        <v>72</v>
      </c>
      <c r="D10" t="s">
        <v>10</v>
      </c>
      <c r="E10" t="s">
        <v>38</v>
      </c>
      <c r="F10" t="s">
        <v>39</v>
      </c>
      <c r="G10" t="s">
        <v>26</v>
      </c>
      <c r="H10">
        <v>305</v>
      </c>
      <c r="I10" s="4">
        <v>8.5399999999999991</v>
      </c>
      <c r="J10" s="4">
        <f t="shared" si="0"/>
        <v>2344.23</v>
      </c>
      <c r="K10">
        <f t="shared" si="1"/>
        <v>0.1</v>
      </c>
    </row>
    <row r="11" spans="1:14" x14ac:dyDescent="0.25">
      <c r="A11" s="1" t="s">
        <v>69</v>
      </c>
      <c r="B11" s="1">
        <v>44208</v>
      </c>
      <c r="C11" s="1" t="s">
        <v>72</v>
      </c>
      <c r="D11" t="s">
        <v>8</v>
      </c>
      <c r="E11" t="s">
        <v>40</v>
      </c>
      <c r="F11" t="s">
        <v>41</v>
      </c>
      <c r="G11" t="s">
        <v>12</v>
      </c>
      <c r="H11">
        <v>120</v>
      </c>
      <c r="I11" s="4">
        <v>67.89</v>
      </c>
      <c r="J11" s="4">
        <f t="shared" si="0"/>
        <v>7983.8640000000005</v>
      </c>
      <c r="K11">
        <f t="shared" si="1"/>
        <v>0.02</v>
      </c>
    </row>
    <row r="12" spans="1:14" x14ac:dyDescent="0.25">
      <c r="A12" s="1" t="s">
        <v>69</v>
      </c>
      <c r="B12" s="1">
        <v>44211</v>
      </c>
      <c r="C12" s="1" t="s">
        <v>73</v>
      </c>
      <c r="D12" t="s">
        <v>9</v>
      </c>
      <c r="E12" t="s">
        <v>27</v>
      </c>
      <c r="F12" t="s">
        <v>28</v>
      </c>
      <c r="G12" t="s">
        <v>29</v>
      </c>
      <c r="H12">
        <v>16</v>
      </c>
      <c r="I12" s="4">
        <v>8.23</v>
      </c>
      <c r="J12" s="4">
        <f t="shared" si="0"/>
        <v>125.096</v>
      </c>
      <c r="K12">
        <f t="shared" si="1"/>
        <v>0.05</v>
      </c>
    </row>
    <row r="13" spans="1:14" x14ac:dyDescent="0.25">
      <c r="A13" s="1" t="s">
        <v>69</v>
      </c>
      <c r="B13" s="1">
        <v>44211</v>
      </c>
      <c r="C13" s="1" t="s">
        <v>72</v>
      </c>
      <c r="D13" t="s">
        <v>11</v>
      </c>
      <c r="E13" t="s">
        <v>42</v>
      </c>
      <c r="F13" t="s">
        <v>43</v>
      </c>
      <c r="G13" t="s">
        <v>12</v>
      </c>
      <c r="H13">
        <v>120</v>
      </c>
      <c r="I13" s="4">
        <v>129.75</v>
      </c>
      <c r="J13" s="4">
        <f t="shared" si="0"/>
        <v>14480.1</v>
      </c>
      <c r="K13">
        <f t="shared" si="1"/>
        <v>7.0000000000000007E-2</v>
      </c>
    </row>
    <row r="14" spans="1:14" x14ac:dyDescent="0.25">
      <c r="A14" s="1" t="s">
        <v>69</v>
      </c>
      <c r="B14" s="1">
        <v>44215</v>
      </c>
      <c r="C14" s="1" t="s">
        <v>72</v>
      </c>
      <c r="D14" t="s">
        <v>16</v>
      </c>
      <c r="E14" t="s">
        <v>30</v>
      </c>
      <c r="F14" t="s">
        <v>31</v>
      </c>
      <c r="G14" t="s">
        <v>12</v>
      </c>
      <c r="H14">
        <v>400</v>
      </c>
      <c r="I14" s="4">
        <v>0.36</v>
      </c>
      <c r="J14" s="4">
        <f t="shared" si="0"/>
        <v>138.24</v>
      </c>
      <c r="K14">
        <f t="shared" si="1"/>
        <v>0.04</v>
      </c>
    </row>
    <row r="15" spans="1:14" x14ac:dyDescent="0.25">
      <c r="A15" s="1" t="s">
        <v>69</v>
      </c>
      <c r="B15" s="1">
        <v>44216</v>
      </c>
      <c r="C15" s="1" t="s">
        <v>73</v>
      </c>
      <c r="D15" t="s">
        <v>10</v>
      </c>
      <c r="E15" t="s">
        <v>44</v>
      </c>
      <c r="F15" t="s">
        <v>45</v>
      </c>
      <c r="G15" t="s">
        <v>29</v>
      </c>
      <c r="H15">
        <v>2</v>
      </c>
      <c r="I15" s="4">
        <v>13.65</v>
      </c>
      <c r="J15" s="4">
        <f t="shared" si="0"/>
        <v>24.57</v>
      </c>
      <c r="K15">
        <f t="shared" si="1"/>
        <v>0.1</v>
      </c>
    </row>
    <row r="16" spans="1:14" x14ac:dyDescent="0.25">
      <c r="A16" s="1" t="s">
        <v>69</v>
      </c>
      <c r="B16" s="1">
        <v>44225</v>
      </c>
      <c r="C16" s="1" t="s">
        <v>73</v>
      </c>
      <c r="D16" t="s">
        <v>9</v>
      </c>
      <c r="E16" t="s">
        <v>18</v>
      </c>
      <c r="F16" t="s">
        <v>23</v>
      </c>
      <c r="G16" t="s">
        <v>12</v>
      </c>
      <c r="H16">
        <v>450</v>
      </c>
      <c r="I16" s="4">
        <v>0.19</v>
      </c>
      <c r="J16" s="4">
        <f t="shared" si="0"/>
        <v>81.224999999999994</v>
      </c>
      <c r="K16">
        <f t="shared" si="1"/>
        <v>0.05</v>
      </c>
    </row>
    <row r="17" spans="1:11" ht="14.45" customHeight="1" x14ac:dyDescent="0.25">
      <c r="A17" s="1" t="s">
        <v>70</v>
      </c>
      <c r="B17" s="1">
        <v>44228</v>
      </c>
      <c r="C17" s="1" t="s">
        <v>73</v>
      </c>
      <c r="D17" t="s">
        <v>11</v>
      </c>
      <c r="E17" t="s">
        <v>46</v>
      </c>
      <c r="F17" t="s">
        <v>47</v>
      </c>
      <c r="G17" t="s">
        <v>63</v>
      </c>
      <c r="H17">
        <v>6</v>
      </c>
      <c r="I17" s="4">
        <v>31.24</v>
      </c>
      <c r="J17" s="4">
        <f t="shared" si="0"/>
        <v>174.3192</v>
      </c>
      <c r="K17">
        <f t="shared" si="1"/>
        <v>7.0000000000000007E-2</v>
      </c>
    </row>
    <row r="18" spans="1:11" x14ac:dyDescent="0.25">
      <c r="A18" s="1" t="s">
        <v>70</v>
      </c>
      <c r="B18" s="1">
        <v>44229</v>
      </c>
      <c r="C18" s="1" t="s">
        <v>73</v>
      </c>
      <c r="D18" t="s">
        <v>16</v>
      </c>
      <c r="E18" t="s">
        <v>30</v>
      </c>
      <c r="F18" t="s">
        <v>32</v>
      </c>
      <c r="G18" t="s">
        <v>12</v>
      </c>
      <c r="H18">
        <v>900</v>
      </c>
      <c r="I18" s="4">
        <v>0.45</v>
      </c>
      <c r="J18" s="4">
        <f t="shared" si="0"/>
        <v>388.8</v>
      </c>
      <c r="K18">
        <f t="shared" si="1"/>
        <v>0.04</v>
      </c>
    </row>
    <row r="19" spans="1:11" x14ac:dyDescent="0.25">
      <c r="A19" s="1" t="s">
        <v>70</v>
      </c>
      <c r="B19" s="1">
        <v>44229</v>
      </c>
      <c r="C19" s="1" t="s">
        <v>72</v>
      </c>
      <c r="D19" t="s">
        <v>10</v>
      </c>
      <c r="E19" t="s">
        <v>51</v>
      </c>
      <c r="F19" t="s">
        <v>52</v>
      </c>
      <c r="G19" t="s">
        <v>13</v>
      </c>
      <c r="H19">
        <v>4</v>
      </c>
      <c r="I19" s="4">
        <v>45.78</v>
      </c>
      <c r="J19" s="4">
        <f t="shared" si="0"/>
        <v>164.80799999999999</v>
      </c>
      <c r="K19">
        <f t="shared" si="1"/>
        <v>0.1</v>
      </c>
    </row>
    <row r="20" spans="1:11" x14ac:dyDescent="0.25">
      <c r="A20" s="1" t="s">
        <v>70</v>
      </c>
      <c r="B20" s="1">
        <v>44230</v>
      </c>
      <c r="C20" s="1" t="s">
        <v>72</v>
      </c>
      <c r="D20" t="s">
        <v>16</v>
      </c>
      <c r="E20" t="s">
        <v>36</v>
      </c>
      <c r="F20" t="s">
        <v>37</v>
      </c>
      <c r="G20" t="s">
        <v>12</v>
      </c>
      <c r="H20">
        <v>542</v>
      </c>
      <c r="I20" s="4">
        <v>0.45</v>
      </c>
      <c r="J20" s="4">
        <f t="shared" si="0"/>
        <v>234.14400000000001</v>
      </c>
      <c r="K20">
        <f t="shared" si="1"/>
        <v>0.04</v>
      </c>
    </row>
    <row r="21" spans="1:11" x14ac:dyDescent="0.25">
      <c r="A21" s="1" t="s">
        <v>70</v>
      </c>
      <c r="B21" s="1">
        <v>44231</v>
      </c>
      <c r="C21" s="1" t="s">
        <v>72</v>
      </c>
      <c r="D21" t="s">
        <v>11</v>
      </c>
      <c r="E21" t="s">
        <v>53</v>
      </c>
      <c r="F21" t="s">
        <v>54</v>
      </c>
      <c r="G21" t="s">
        <v>12</v>
      </c>
      <c r="H21">
        <v>2</v>
      </c>
      <c r="I21" s="4">
        <v>450.65</v>
      </c>
      <c r="J21" s="4">
        <f t="shared" si="0"/>
        <v>838.20899999999995</v>
      </c>
      <c r="K21">
        <f t="shared" si="1"/>
        <v>7.0000000000000007E-2</v>
      </c>
    </row>
    <row r="22" spans="1:11" x14ac:dyDescent="0.25">
      <c r="A22" s="1" t="s">
        <v>70</v>
      </c>
      <c r="B22" s="1">
        <v>44234</v>
      </c>
      <c r="C22" s="1" t="s">
        <v>73</v>
      </c>
      <c r="D22" t="s">
        <v>8</v>
      </c>
      <c r="E22" t="s">
        <v>55</v>
      </c>
      <c r="F22" t="s">
        <v>56</v>
      </c>
      <c r="G22" t="s">
        <v>12</v>
      </c>
      <c r="H22">
        <v>1</v>
      </c>
      <c r="I22" s="4">
        <v>34.67</v>
      </c>
      <c r="J22" s="4">
        <f t="shared" si="0"/>
        <v>33.976600000000005</v>
      </c>
      <c r="K22">
        <f t="shared" si="1"/>
        <v>0.02</v>
      </c>
    </row>
    <row r="23" spans="1:11" x14ac:dyDescent="0.25">
      <c r="A23" s="1" t="s">
        <v>70</v>
      </c>
      <c r="B23" s="1">
        <v>44234</v>
      </c>
      <c r="C23" s="1" t="s">
        <v>73</v>
      </c>
      <c r="D23" t="s">
        <v>11</v>
      </c>
      <c r="E23" t="s">
        <v>46</v>
      </c>
      <c r="F23" t="s">
        <v>48</v>
      </c>
      <c r="G23" t="s">
        <v>63</v>
      </c>
      <c r="H23">
        <v>4</v>
      </c>
      <c r="I23" s="4">
        <v>60.24</v>
      </c>
      <c r="J23" s="4">
        <f t="shared" si="0"/>
        <v>224.09280000000001</v>
      </c>
      <c r="K23">
        <f t="shared" si="1"/>
        <v>7.0000000000000007E-2</v>
      </c>
    </row>
    <row r="24" spans="1:11" x14ac:dyDescent="0.25">
      <c r="A24" s="1" t="s">
        <v>70</v>
      </c>
      <c r="B24" s="1">
        <v>44234</v>
      </c>
      <c r="C24" s="1" t="s">
        <v>73</v>
      </c>
      <c r="D24" t="s">
        <v>11</v>
      </c>
      <c r="E24" t="s">
        <v>46</v>
      </c>
      <c r="F24" t="s">
        <v>49</v>
      </c>
      <c r="G24" t="s">
        <v>63</v>
      </c>
      <c r="H24">
        <v>5</v>
      </c>
      <c r="I24" s="4">
        <v>31.24</v>
      </c>
      <c r="J24" s="4">
        <f t="shared" si="0"/>
        <v>145.26599999999999</v>
      </c>
      <c r="K24">
        <f t="shared" si="1"/>
        <v>7.0000000000000007E-2</v>
      </c>
    </row>
    <row r="25" spans="1:11" x14ac:dyDescent="0.25">
      <c r="A25" s="1" t="s">
        <v>70</v>
      </c>
      <c r="B25" s="1">
        <v>44239</v>
      </c>
      <c r="C25" s="1" t="s">
        <v>72</v>
      </c>
      <c r="D25" t="s">
        <v>16</v>
      </c>
      <c r="E25" t="s">
        <v>17</v>
      </c>
      <c r="F25" t="s">
        <v>21</v>
      </c>
      <c r="G25" t="s">
        <v>12</v>
      </c>
      <c r="H25">
        <v>120</v>
      </c>
      <c r="I25" s="4">
        <v>0.25</v>
      </c>
      <c r="J25" s="4">
        <f t="shared" si="0"/>
        <v>28.8</v>
      </c>
      <c r="K25">
        <f t="shared" si="1"/>
        <v>0.04</v>
      </c>
    </row>
    <row r="26" spans="1:11" x14ac:dyDescent="0.25">
      <c r="A26" s="1" t="s">
        <v>70</v>
      </c>
      <c r="B26" s="1">
        <v>44240</v>
      </c>
      <c r="C26" s="1" t="s">
        <v>73</v>
      </c>
      <c r="D26" t="s">
        <v>11</v>
      </c>
      <c r="E26" t="s">
        <v>46</v>
      </c>
      <c r="F26" t="s">
        <v>50</v>
      </c>
      <c r="G26" t="s">
        <v>63</v>
      </c>
      <c r="H26">
        <v>304</v>
      </c>
      <c r="I26" s="4">
        <v>31.24</v>
      </c>
      <c r="J26" s="4">
        <f t="shared" si="0"/>
        <v>8832.1727999999985</v>
      </c>
      <c r="K26">
        <f t="shared" si="1"/>
        <v>7.0000000000000007E-2</v>
      </c>
    </row>
    <row r="27" spans="1:11" x14ac:dyDescent="0.25">
      <c r="A27" s="1" t="s">
        <v>70</v>
      </c>
      <c r="B27" s="1">
        <v>44242</v>
      </c>
      <c r="C27" s="1" t="s">
        <v>73</v>
      </c>
      <c r="D27" t="s">
        <v>8</v>
      </c>
      <c r="E27" t="s">
        <v>57</v>
      </c>
      <c r="F27" t="s">
        <v>58</v>
      </c>
      <c r="G27" t="s">
        <v>12</v>
      </c>
      <c r="H27">
        <v>3</v>
      </c>
      <c r="I27" s="4">
        <v>23</v>
      </c>
      <c r="J27" s="4">
        <f t="shared" si="0"/>
        <v>67.62</v>
      </c>
      <c r="K27">
        <f t="shared" si="1"/>
        <v>0.02</v>
      </c>
    </row>
    <row r="28" spans="1:11" x14ac:dyDescent="0.25">
      <c r="A28" s="1" t="s">
        <v>70</v>
      </c>
      <c r="B28" s="1">
        <v>44247</v>
      </c>
      <c r="C28" s="1" t="s">
        <v>72</v>
      </c>
      <c r="D28" t="s">
        <v>10</v>
      </c>
      <c r="E28" t="s">
        <v>59</v>
      </c>
      <c r="F28" t="s">
        <v>60</v>
      </c>
      <c r="G28" t="s">
        <v>13</v>
      </c>
      <c r="H28">
        <v>1</v>
      </c>
      <c r="I28" s="4">
        <v>1182.54</v>
      </c>
      <c r="J28" s="4">
        <f t="shared" si="0"/>
        <v>1064.2860000000001</v>
      </c>
      <c r="K28">
        <f t="shared" si="1"/>
        <v>0.1</v>
      </c>
    </row>
    <row r="29" spans="1:11" x14ac:dyDescent="0.25">
      <c r="A29" s="1" t="s">
        <v>70</v>
      </c>
      <c r="B29" s="1">
        <v>44247</v>
      </c>
      <c r="C29" s="1" t="s">
        <v>73</v>
      </c>
      <c r="D29" t="s">
        <v>16</v>
      </c>
      <c r="E29" t="s">
        <v>33</v>
      </c>
      <c r="F29" t="s">
        <v>34</v>
      </c>
      <c r="G29" t="s">
        <v>12</v>
      </c>
      <c r="H29">
        <v>120</v>
      </c>
      <c r="I29" s="4">
        <v>0.32</v>
      </c>
      <c r="J29" s="4">
        <f t="shared" si="0"/>
        <v>36.863999999999997</v>
      </c>
      <c r="K29">
        <f t="shared" si="1"/>
        <v>0.04</v>
      </c>
    </row>
    <row r="30" spans="1:11" x14ac:dyDescent="0.25">
      <c r="A30" s="1" t="s">
        <v>70</v>
      </c>
      <c r="B30" s="1" t="s">
        <v>7</v>
      </c>
      <c r="C30" s="1" t="s">
        <v>73</v>
      </c>
      <c r="D30" t="s">
        <v>8</v>
      </c>
      <c r="E30" t="s">
        <v>61</v>
      </c>
      <c r="F30" t="s">
        <v>62</v>
      </c>
      <c r="G30" t="s">
        <v>26</v>
      </c>
      <c r="H30">
        <v>4</v>
      </c>
      <c r="I30" s="4">
        <v>2885.2</v>
      </c>
      <c r="J30" s="4">
        <f t="shared" si="0"/>
        <v>11309.983999999999</v>
      </c>
      <c r="K30">
        <f t="shared" si="1"/>
        <v>0.02</v>
      </c>
    </row>
  </sheetData>
  <mergeCells count="1">
    <mergeCell ref="B2:K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1EF6-5F2F-4FF9-95DD-B05BC002FC99}">
  <dimension ref="A3:S7"/>
  <sheetViews>
    <sheetView workbookViewId="0">
      <selection activeCell="P18" sqref="P18"/>
    </sheetView>
  </sheetViews>
  <sheetFormatPr defaultRowHeight="15" x14ac:dyDescent="0.25"/>
  <cols>
    <col min="1" max="1" width="16" bestFit="1" customWidth="1"/>
    <col min="2" max="2" width="18.7109375" bestFit="1" customWidth="1"/>
  </cols>
  <sheetData>
    <row r="3" spans="1:19" x14ac:dyDescent="0.25">
      <c r="A3" s="8" t="s">
        <v>78</v>
      </c>
      <c r="B3" t="s">
        <v>79</v>
      </c>
    </row>
    <row r="4" spans="1:19" x14ac:dyDescent="0.25">
      <c r="A4" s="9" t="s">
        <v>16</v>
      </c>
      <c r="B4" s="4">
        <v>39.168000000000006</v>
      </c>
      <c r="P4" s="7" t="s">
        <v>74</v>
      </c>
      <c r="Q4" s="7"/>
      <c r="R4" s="7"/>
      <c r="S4" s="7"/>
    </row>
    <row r="5" spans="1:19" x14ac:dyDescent="0.25">
      <c r="A5" s="9" t="s">
        <v>9</v>
      </c>
      <c r="B5" s="4">
        <v>81.224999999999994</v>
      </c>
      <c r="P5" s="7" t="s">
        <v>75</v>
      </c>
      <c r="Q5" s="7"/>
      <c r="R5" s="7"/>
      <c r="S5" s="7"/>
    </row>
    <row r="6" spans="1:19" x14ac:dyDescent="0.25">
      <c r="P6" s="7" t="s">
        <v>76</v>
      </c>
      <c r="Q6" s="7"/>
      <c r="R6" s="7"/>
      <c r="S6" s="7"/>
    </row>
    <row r="7" spans="1:19" x14ac:dyDescent="0.25">
      <c r="P7" s="7" t="s">
        <v>77</v>
      </c>
      <c r="Q7" s="7"/>
      <c r="R7" s="7"/>
      <c r="S7" s="7"/>
    </row>
  </sheetData>
  <mergeCells count="4">
    <mergeCell ref="P4:S4"/>
    <mergeCell ref="P5:S5"/>
    <mergeCell ref="P6:S6"/>
    <mergeCell ref="P7:S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A296-86EE-4B91-8474-DAF62AC4BF32}">
  <dimension ref="A3:S7"/>
  <sheetViews>
    <sheetView workbookViewId="0">
      <selection activeCell="N10" sqref="N10"/>
    </sheetView>
  </sheetViews>
  <sheetFormatPr defaultRowHeight="15" x14ac:dyDescent="0.25"/>
  <cols>
    <col min="1" max="1" width="16" bestFit="1" customWidth="1"/>
    <col min="2" max="2" width="18.7109375" bestFit="1" customWidth="1"/>
  </cols>
  <sheetData>
    <row r="3" spans="1:19" x14ac:dyDescent="0.25">
      <c r="A3" s="8" t="s">
        <v>78</v>
      </c>
      <c r="B3" t="s">
        <v>79</v>
      </c>
    </row>
    <row r="4" spans="1:19" x14ac:dyDescent="0.25">
      <c r="A4" s="9" t="s">
        <v>69</v>
      </c>
      <c r="B4" s="4">
        <v>120.393</v>
      </c>
      <c r="P4" s="7" t="s">
        <v>74</v>
      </c>
      <c r="Q4" s="7"/>
      <c r="R4" s="7"/>
      <c r="S4" s="7"/>
    </row>
    <row r="5" spans="1:19" x14ac:dyDescent="0.25">
      <c r="A5" s="10">
        <v>44198</v>
      </c>
      <c r="B5" s="4">
        <v>39.168000000000006</v>
      </c>
      <c r="P5" s="7" t="s">
        <v>75</v>
      </c>
      <c r="Q5" s="7"/>
      <c r="R5" s="7"/>
      <c r="S5" s="7"/>
    </row>
    <row r="6" spans="1:19" x14ac:dyDescent="0.25">
      <c r="A6" s="10">
        <v>44225</v>
      </c>
      <c r="B6" s="4">
        <v>81.224999999999994</v>
      </c>
      <c r="P6" s="7" t="s">
        <v>76</v>
      </c>
      <c r="Q6" s="7"/>
      <c r="R6" s="7"/>
      <c r="S6" s="7"/>
    </row>
    <row r="7" spans="1:19" x14ac:dyDescent="0.25">
      <c r="P7" s="7" t="s">
        <v>77</v>
      </c>
      <c r="Q7" s="7"/>
      <c r="R7" s="7"/>
      <c r="S7" s="7"/>
    </row>
  </sheetData>
  <mergeCells count="4">
    <mergeCell ref="P4:S4"/>
    <mergeCell ref="P5:S5"/>
    <mergeCell ref="P6:S6"/>
    <mergeCell ref="P7:S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8122-7A88-41AE-98B2-D704F3CDC216}">
  <dimension ref="A3:S7"/>
  <sheetViews>
    <sheetView workbookViewId="0">
      <selection activeCell="N18" sqref="N18"/>
    </sheetView>
  </sheetViews>
  <sheetFormatPr defaultRowHeight="15" x14ac:dyDescent="0.25"/>
  <cols>
    <col min="1" max="1" width="16" bestFit="1" customWidth="1"/>
    <col min="2" max="2" width="12.28515625" bestFit="1" customWidth="1"/>
  </cols>
  <sheetData>
    <row r="3" spans="1:19" x14ac:dyDescent="0.25">
      <c r="A3" s="8" t="s">
        <v>78</v>
      </c>
      <c r="B3" t="s">
        <v>80</v>
      </c>
    </row>
    <row r="4" spans="1:19" x14ac:dyDescent="0.25">
      <c r="A4" s="9" t="s">
        <v>18</v>
      </c>
      <c r="B4" s="11">
        <v>570</v>
      </c>
      <c r="P4" s="7" t="s">
        <v>74</v>
      </c>
      <c r="Q4" s="7"/>
      <c r="R4" s="7"/>
      <c r="S4" s="7"/>
    </row>
    <row r="5" spans="1:19" x14ac:dyDescent="0.25">
      <c r="P5" s="7" t="s">
        <v>75</v>
      </c>
      <c r="Q5" s="7"/>
      <c r="R5" s="7"/>
      <c r="S5" s="7"/>
    </row>
    <row r="6" spans="1:19" x14ac:dyDescent="0.25">
      <c r="P6" s="7" t="s">
        <v>76</v>
      </c>
      <c r="Q6" s="7"/>
      <c r="R6" s="7"/>
      <c r="S6" s="7"/>
    </row>
    <row r="7" spans="1:19" x14ac:dyDescent="0.25">
      <c r="P7" s="7" t="s">
        <v>77</v>
      </c>
      <c r="Q7" s="7"/>
      <c r="R7" s="7"/>
      <c r="S7" s="7"/>
    </row>
  </sheetData>
  <mergeCells count="4">
    <mergeCell ref="P4:S4"/>
    <mergeCell ref="P5:S5"/>
    <mergeCell ref="P6:S6"/>
    <mergeCell ref="P7:S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F3F1-A349-4583-8C10-6E653FA953F1}">
  <dimension ref="A3:S7"/>
  <sheetViews>
    <sheetView workbookViewId="0">
      <selection activeCell="N7" sqref="N7"/>
    </sheetView>
  </sheetViews>
  <sheetFormatPr defaultRowHeight="15" x14ac:dyDescent="0.25"/>
  <cols>
    <col min="1" max="1" width="16" bestFit="1" customWidth="1"/>
    <col min="2" max="2" width="12.28515625" bestFit="1" customWidth="1"/>
  </cols>
  <sheetData>
    <row r="3" spans="1:19" x14ac:dyDescent="0.25">
      <c r="A3" s="8" t="s">
        <v>78</v>
      </c>
      <c r="B3" t="s">
        <v>80</v>
      </c>
    </row>
    <row r="4" spans="1:19" x14ac:dyDescent="0.25">
      <c r="A4" s="9" t="s">
        <v>12</v>
      </c>
      <c r="B4" s="11">
        <v>570</v>
      </c>
      <c r="P4" s="7" t="s">
        <v>74</v>
      </c>
      <c r="Q4" s="7"/>
      <c r="R4" s="7"/>
      <c r="S4" s="7"/>
    </row>
    <row r="5" spans="1:19" x14ac:dyDescent="0.25">
      <c r="P5" s="7" t="s">
        <v>75</v>
      </c>
      <c r="Q5" s="7"/>
      <c r="R5" s="7"/>
      <c r="S5" s="7"/>
    </row>
    <row r="6" spans="1:19" x14ac:dyDescent="0.25">
      <c r="P6" s="7" t="s">
        <v>76</v>
      </c>
      <c r="Q6" s="7"/>
      <c r="R6" s="7"/>
      <c r="S6" s="7"/>
    </row>
    <row r="7" spans="1:19" x14ac:dyDescent="0.25">
      <c r="P7" s="7" t="s">
        <v>77</v>
      </c>
      <c r="Q7" s="7"/>
      <c r="R7" s="7"/>
      <c r="S7" s="7"/>
    </row>
  </sheetData>
  <mergeCells count="4">
    <mergeCell ref="P4:S4"/>
    <mergeCell ref="P5:S5"/>
    <mergeCell ref="P6:S6"/>
    <mergeCell ref="P7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6</vt:i4>
      </vt:variant>
      <vt:variant>
        <vt:lpstr>Adlandırılmış Aralıklar</vt:lpstr>
      </vt:variant>
      <vt:variant>
        <vt:i4>2</vt:i4>
      </vt:variant>
    </vt:vector>
  </HeadingPairs>
  <TitlesOfParts>
    <vt:vector size="8" baseType="lpstr">
      <vt:lpstr>DashBoard</vt:lpstr>
      <vt:lpstr>Veri</vt:lpstr>
      <vt:lpstr>Firma Bazlı Toplam Tutar</vt:lpstr>
      <vt:lpstr>Tarihe Göre İşlem Tutarı</vt:lpstr>
      <vt:lpstr>Kullanılan Ürün ve adet listesi</vt:lpstr>
      <vt:lpstr>Ürünün kullanıldığı birim</vt:lpstr>
      <vt:lpstr>Ocak</vt:lpstr>
      <vt:lpstr>Şubat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2021-05-04T10:40:13Z</dcterms:created>
  <dcterms:modified xsi:type="dcterms:W3CDTF">2025-02-09T23:55:14Z</dcterms:modified>
</cp:coreProperties>
</file>