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ttenha/Ironsamet/Week5/"/>
    </mc:Choice>
  </mc:AlternateContent>
  <xr:revisionPtr revIDLastSave="0" documentId="13_ncr:1_{23986EF4-3848-1447-8E1A-41B4C9EE94F9}" xr6:coauthVersionLast="47" xr6:coauthVersionMax="47" xr10:uidLastSave="{00000000-0000-0000-0000-000000000000}"/>
  <bookViews>
    <workbookView xWindow="0" yWindow="480" windowWidth="28800" windowHeight="17520" activeTab="3" xr2:uid="{0297A477-3EFF-EC43-BAAD-A59A5CF062D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Sheet2!$A$14:$A$18</definedName>
    <definedName name="_xlchart.v1.1" hidden="1">Sheet2!$B$14:$B$18</definedName>
    <definedName name="_xlchart.v1.2" hidden="1">Sheet2!$A$14:$A$18</definedName>
    <definedName name="_xlchart.v1.3" hidden="1">Sheet2!$B$14:$B$18</definedName>
    <definedName name="_xlchart.v2.4" hidden="1">Sheet4!$A$4:$A$6</definedName>
    <definedName name="_xlchart.v2.5" hidden="1">Sheet4!$B$3</definedName>
    <definedName name="_xlchart.v2.6" hidden="1">Sheet4!$B$4:$B$6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C5" i="4" s="1"/>
  <c r="B13" i="2"/>
  <c r="C13" i="2" s="1"/>
  <c r="B12" i="2"/>
  <c r="B14" i="2"/>
  <c r="D3" i="1"/>
  <c r="B19" i="2"/>
  <c r="C19" i="2" s="1"/>
  <c r="B20" i="2"/>
  <c r="C20" i="2" s="1"/>
  <c r="B21" i="2"/>
  <c r="C21" i="2" s="1"/>
  <c r="B22" i="2"/>
  <c r="C22" i="2" s="1"/>
  <c r="B4" i="2"/>
  <c r="C4" i="2" s="1"/>
  <c r="B5" i="2"/>
  <c r="C5" i="2" s="1"/>
  <c r="B6" i="2"/>
  <c r="E6" i="2" s="1"/>
  <c r="B7" i="2"/>
  <c r="C7" i="2" s="1"/>
  <c r="B8" i="2"/>
  <c r="E8" i="2" s="1"/>
  <c r="B9" i="2"/>
  <c r="D9" i="2" s="1"/>
  <c r="B10" i="2"/>
  <c r="C10" i="2" s="1"/>
  <c r="B11" i="2"/>
  <c r="C11" i="2" s="1"/>
  <c r="C12" i="2"/>
  <c r="E14" i="2"/>
  <c r="B15" i="2"/>
  <c r="C15" i="2" s="1"/>
  <c r="B16" i="2"/>
  <c r="C16" i="2" s="1"/>
  <c r="B17" i="2"/>
  <c r="D17" i="2" s="1"/>
  <c r="B18" i="2"/>
  <c r="C18" i="2" s="1"/>
  <c r="B3" i="2"/>
  <c r="E3" i="2" s="1"/>
  <c r="C7" i="4" l="1"/>
  <c r="C6" i="4"/>
  <c r="C4" i="4"/>
  <c r="D22" i="2"/>
  <c r="E22" i="2"/>
  <c r="E20" i="2"/>
  <c r="D20" i="2"/>
  <c r="E19" i="2"/>
  <c r="D21" i="2"/>
  <c r="D19" i="2"/>
  <c r="E21" i="2"/>
  <c r="C17" i="2"/>
  <c r="E16" i="2"/>
  <c r="D16" i="2"/>
  <c r="D14" i="2"/>
  <c r="C14" i="2"/>
  <c r="E13" i="2"/>
  <c r="C9" i="2"/>
  <c r="D6" i="2"/>
  <c r="C6" i="2"/>
  <c r="E5" i="2"/>
  <c r="E18" i="2"/>
  <c r="D13" i="2"/>
  <c r="E10" i="2"/>
  <c r="C8" i="2"/>
  <c r="D5" i="2"/>
  <c r="D18" i="2"/>
  <c r="E15" i="2"/>
  <c r="D10" i="2"/>
  <c r="E7" i="2"/>
  <c r="D11" i="2"/>
  <c r="D3" i="2"/>
  <c r="D8" i="2"/>
  <c r="D15" i="2"/>
  <c r="E12" i="2"/>
  <c r="D7" i="2"/>
  <c r="E4" i="2"/>
  <c r="E17" i="2"/>
  <c r="D12" i="2"/>
  <c r="E9" i="2"/>
  <c r="D4" i="2"/>
  <c r="C3" i="2"/>
  <c r="E11" i="2"/>
  <c r="B3" i="1"/>
</calcChain>
</file>

<file path=xl/sharedStrings.xml><?xml version="1.0" encoding="utf-8"?>
<sst xmlns="http://schemas.openxmlformats.org/spreadsheetml/2006/main" count="23" uniqueCount="23">
  <si>
    <t>length</t>
  </si>
  <si>
    <t>% limitles</t>
  </si>
  <si>
    <t>Speed in kph</t>
  </si>
  <si>
    <t>Trip in min in km</t>
  </si>
  <si>
    <t>time saving in min per add speed in kph</t>
  </si>
  <si>
    <t>&gt; 130 kph</t>
  </si>
  <si>
    <t>130 kph</t>
  </si>
  <si>
    <t>110 kph</t>
  </si>
  <si>
    <t>120 kph</t>
  </si>
  <si>
    <t>&lt; 110 kph</t>
  </si>
  <si>
    <t>no limit</t>
  </si>
  <si>
    <t>&gt; 160</t>
  </si>
  <si>
    <t>160 - 150</t>
  </si>
  <si>
    <t>150 - 140</t>
  </si>
  <si>
    <t>140 - 130</t>
  </si>
  <si>
    <t>&lt; 130</t>
  </si>
  <si>
    <t>export</t>
  </si>
  <si>
    <t>domestic sales</t>
  </si>
  <si>
    <t>Total sales of the German automotive industry in Mio. €</t>
  </si>
  <si>
    <t>Autobahn</t>
  </si>
  <si>
    <t>Urban areas</t>
  </si>
  <si>
    <t>Country roads</t>
  </si>
  <si>
    <t>Traffic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</si>
</sst>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Table Style 1" pivot="0" count="1" xr9:uid="{EE9E8C98-13C1-8945-BDD8-29C8CB2AEE1A}">
      <tableStyleElement type="firstColumnStripe" size="2"/>
    </tableStyle>
    <tableStyle name="Table Style 2" pivot="0" count="2" xr9:uid="{09D82C10-A811-3749-BB50-8A6B884ABAD9}">
      <tableStyleElement type="firstRowStripe" size="2" dxfId="1"/>
      <tableStyleElement type="firstColumnStripe" size="2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0278740451208"/>
          <c:y val="0.12745963880234196"/>
          <c:w val="0.82881933508311456"/>
          <c:h val="0.792267424905220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Sheet1!$E$18:$E$23</c:f>
              <c:strCache>
                <c:ptCount val="6"/>
                <c:pt idx="0">
                  <c:v>&lt; 110 kph</c:v>
                </c:pt>
                <c:pt idx="1">
                  <c:v>110 kph</c:v>
                </c:pt>
                <c:pt idx="2">
                  <c:v>120 kph</c:v>
                </c:pt>
                <c:pt idx="3">
                  <c:v>130 kph</c:v>
                </c:pt>
                <c:pt idx="4">
                  <c:v>&gt; 130 kph</c:v>
                </c:pt>
                <c:pt idx="5">
                  <c:v>no limit</c:v>
                </c:pt>
              </c:strCache>
            </c:strRef>
          </c:cat>
          <c:val>
            <c:numRef>
              <c:f>Sheet1!$F$18:$F$23</c:f>
              <c:numCache>
                <c:formatCode>0.00%</c:formatCode>
                <c:ptCount val="6"/>
                <c:pt idx="0">
                  <c:v>1.7000000000000001E-2</c:v>
                </c:pt>
                <c:pt idx="1">
                  <c:v>2.5000000000000001E-2</c:v>
                </c:pt>
                <c:pt idx="2">
                  <c:v>0.112</c:v>
                </c:pt>
                <c:pt idx="3">
                  <c:v>0.4</c:v>
                </c:pt>
                <c:pt idx="4">
                  <c:v>0.11700000000000001</c:v>
                </c:pt>
                <c:pt idx="5">
                  <c:v>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2-BC49-97EA-307D6A5238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09323072"/>
        <c:axId val="1430874336"/>
      </c:barChart>
      <c:catAx>
        <c:axId val="14093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0874336"/>
        <c:crosses val="autoZero"/>
        <c:auto val="1"/>
        <c:lblAlgn val="ctr"/>
        <c:lblOffset val="100"/>
        <c:noMultiLvlLbl val="0"/>
      </c:catAx>
      <c:valAx>
        <c:axId val="143087433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4093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Sheet1!$E$38:$E$42</c:f>
              <c:strCache>
                <c:ptCount val="5"/>
                <c:pt idx="0">
                  <c:v>&gt; 160</c:v>
                </c:pt>
                <c:pt idx="1">
                  <c:v>160 - 150</c:v>
                </c:pt>
                <c:pt idx="2">
                  <c:v>150 - 140</c:v>
                </c:pt>
                <c:pt idx="3">
                  <c:v>140 - 130</c:v>
                </c:pt>
                <c:pt idx="4">
                  <c:v>&lt; 130</c:v>
                </c:pt>
              </c:strCache>
            </c:strRef>
          </c:cat>
          <c:val>
            <c:numRef>
              <c:f>Sheet1!$F$38:$F$42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0.06</c:v>
                </c:pt>
                <c:pt idx="3">
                  <c:v>0.12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1-2A4B-9FB4-362A76A4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9178784"/>
        <c:axId val="1088457744"/>
      </c:barChart>
      <c:catAx>
        <c:axId val="10891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457744"/>
        <c:crosses val="autoZero"/>
        <c:auto val="1"/>
        <c:lblAlgn val="ctr"/>
        <c:lblOffset val="100"/>
        <c:noMultiLvlLbl val="0"/>
      </c:catAx>
      <c:valAx>
        <c:axId val="108845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Distance of 50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Sheet2!$A$12:$A$18</c:f>
              <c:numCache>
                <c:formatCode>General</c:formatCode>
                <c:ptCount val="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</c:numCache>
            </c:numRef>
          </c:cat>
          <c:val>
            <c:numRef>
              <c:f>Sheet2!$B$12:$B$18</c:f>
              <c:numCache>
                <c:formatCode>0</c:formatCode>
                <c:ptCount val="7"/>
                <c:pt idx="0">
                  <c:v>30</c:v>
                </c:pt>
                <c:pt idx="1">
                  <c:v>27.272727272727273</c:v>
                </c:pt>
                <c:pt idx="2">
                  <c:v>25</c:v>
                </c:pt>
                <c:pt idx="3">
                  <c:v>23.076923076923077</c:v>
                </c:pt>
                <c:pt idx="4">
                  <c:v>21.428571428571431</c:v>
                </c:pt>
                <c:pt idx="5">
                  <c:v>20</c:v>
                </c:pt>
                <c:pt idx="6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D-FA4A-8750-A4EADB29F3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1571136"/>
        <c:axId val="821426416"/>
      </c:lineChart>
      <c:catAx>
        <c:axId val="8215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426416"/>
        <c:crosses val="autoZero"/>
        <c:auto val="1"/>
        <c:lblAlgn val="ctr"/>
        <c:lblOffset val="100"/>
        <c:noMultiLvlLbl val="0"/>
      </c:catAx>
      <c:valAx>
        <c:axId val="8214264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215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 sales of the German automotive industry in Mio.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domestic sales</c:v>
                </c:pt>
                <c:pt idx="1">
                  <c:v>export</c:v>
                </c:pt>
              </c:strCache>
            </c:strRef>
          </c:cat>
          <c:val>
            <c:numRef>
              <c:f>Sheet3!$B$4:$B$5</c:f>
              <c:numCache>
                <c:formatCode>#,##0</c:formatCode>
                <c:ptCount val="2"/>
                <c:pt idx="0">
                  <c:v>135394</c:v>
                </c:pt>
                <c:pt idx="1">
                  <c:v>242778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A-744E-9D46-0F30EC68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"/>
        <c:overlap val="-12"/>
        <c:axId val="1408372560"/>
        <c:axId val="1408374208"/>
      </c:barChart>
      <c:catAx>
        <c:axId val="14083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374208"/>
        <c:crosses val="autoZero"/>
        <c:auto val="1"/>
        <c:lblAlgn val="ctr"/>
        <c:lblOffset val="100"/>
        <c:noMultiLvlLbl val="0"/>
      </c:catAx>
      <c:valAx>
        <c:axId val="1408374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083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Traffic fatalities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3"/>
                <c:pt idx="0">
                  <c:v>Country roads</c:v>
                </c:pt>
                <c:pt idx="1">
                  <c:v>Urban areas</c:v>
                </c:pt>
                <c:pt idx="2">
                  <c:v>Autobahn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1592</c:v>
                </c:pt>
                <c:pt idx="1">
                  <c:v>810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F-3E49-A054-311D90B720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86599952"/>
        <c:axId val="1386826304"/>
      </c:barChart>
      <c:catAx>
        <c:axId val="1386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6826304"/>
        <c:crosses val="autoZero"/>
        <c:auto val="1"/>
        <c:lblAlgn val="ctr"/>
        <c:lblOffset val="100"/>
        <c:noMultiLvlLbl val="0"/>
      </c:catAx>
      <c:valAx>
        <c:axId val="1386826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65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510329</xdr:colOff>
      <xdr:row>13</xdr:row>
      <xdr:rowOff>96473</xdr:rowOff>
    </xdr:from>
    <xdr:to>
      <xdr:col>14</xdr:col>
      <xdr:colOff>128165</xdr:colOff>
      <xdr:row>29</xdr:row>
      <xdr:rowOff>93211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CE88-1014-1547-B9E0-E0CFC87F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347211</xdr:colOff>
      <xdr:row>34</xdr:row>
      <xdr:rowOff>131428</xdr:rowOff>
    </xdr:from>
    <xdr:to>
      <xdr:col>15</xdr:col>
      <xdr:colOff>314587</xdr:colOff>
      <xdr:row>53</xdr:row>
      <xdr:rowOff>58257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DD88F9-873E-CF49-91F0-24A791365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3175</xdr:rowOff>
    </xdr:from>
    <xdr:to>
      <xdr:col>12</xdr:col>
      <xdr:colOff>19050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B06912-A127-E948-8DA0-4E7306EB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7</xdr:row>
      <xdr:rowOff>110067</xdr:rowOff>
    </xdr:from>
    <xdr:to>
      <xdr:col>12</xdr:col>
      <xdr:colOff>50799</xdr:colOff>
      <xdr:row>21</xdr:row>
      <xdr:rowOff>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8BCC5-3193-B54D-A908-7D1E0B65E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12</xdr:row>
      <xdr:rowOff>114300</xdr:rowOff>
    </xdr:from>
    <xdr:to>
      <xdr:col>10</xdr:col>
      <xdr:colOff>755650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B7F32-99E0-B840-97B3-9EB2A697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CED1-93F4-DC4B-97A1-3BCA41911B34}">
  <dimension ref="B1:F42"/>
  <sheetViews>
    <sheetView topLeftCell="A13" zoomScale="109" workbookViewId="0">
      <selection activeCell="Q36" sqref="Q3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</row>
    <row r="2" spans="2:6" x14ac:dyDescent="0.2">
      <c r="B2">
        <v>13200</v>
      </c>
      <c r="C2" s="1">
        <v>0.70399999999999996</v>
      </c>
    </row>
    <row r="3" spans="2:6" x14ac:dyDescent="0.2">
      <c r="B3">
        <f>2*B2</f>
        <v>26400</v>
      </c>
      <c r="D3">
        <f>B3*C2</f>
        <v>18585.599999999999</v>
      </c>
    </row>
    <row r="10" spans="2:6" x14ac:dyDescent="0.2">
      <c r="F10" s="1"/>
    </row>
    <row r="11" spans="2:6" x14ac:dyDescent="0.2">
      <c r="F11" s="1"/>
    </row>
    <row r="12" spans="2:6" x14ac:dyDescent="0.2">
      <c r="F12" s="1"/>
    </row>
    <row r="13" spans="2:6" x14ac:dyDescent="0.2">
      <c r="F13" s="1"/>
    </row>
    <row r="14" spans="2:6" x14ac:dyDescent="0.2">
      <c r="F14" s="1"/>
    </row>
    <row r="15" spans="2:6" x14ac:dyDescent="0.2">
      <c r="F15" s="1"/>
    </row>
    <row r="16" spans="2:6" x14ac:dyDescent="0.2">
      <c r="F16" s="1"/>
    </row>
    <row r="18" spans="5:6" x14ac:dyDescent="0.2">
      <c r="E18" t="s">
        <v>9</v>
      </c>
      <c r="F18" s="1">
        <v>1.7000000000000001E-2</v>
      </c>
    </row>
    <row r="19" spans="5:6" x14ac:dyDescent="0.2">
      <c r="E19" t="s">
        <v>7</v>
      </c>
      <c r="F19" s="1">
        <v>2.5000000000000001E-2</v>
      </c>
    </row>
    <row r="20" spans="5:6" x14ac:dyDescent="0.2">
      <c r="E20" t="s">
        <v>8</v>
      </c>
      <c r="F20" s="1">
        <v>0.112</v>
      </c>
    </row>
    <row r="21" spans="5:6" x14ac:dyDescent="0.2">
      <c r="E21" t="s">
        <v>6</v>
      </c>
      <c r="F21" s="1">
        <v>0.4</v>
      </c>
    </row>
    <row r="22" spans="5:6" x14ac:dyDescent="0.2">
      <c r="E22" t="s">
        <v>5</v>
      </c>
      <c r="F22" s="1">
        <v>0.11700000000000001</v>
      </c>
    </row>
    <row r="23" spans="5:6" x14ac:dyDescent="0.2">
      <c r="E23" t="s">
        <v>10</v>
      </c>
      <c r="F23" s="1">
        <v>0.311</v>
      </c>
    </row>
    <row r="38" spans="5:6" x14ac:dyDescent="0.2">
      <c r="E38" t="s">
        <v>11</v>
      </c>
      <c r="F38" s="5">
        <v>0.02</v>
      </c>
    </row>
    <row r="39" spans="5:6" x14ac:dyDescent="0.2">
      <c r="E39" t="s">
        <v>12</v>
      </c>
      <c r="F39" s="5">
        <v>0.03</v>
      </c>
    </row>
    <row r="40" spans="5:6" x14ac:dyDescent="0.2">
      <c r="E40" t="s">
        <v>13</v>
      </c>
      <c r="F40" s="5">
        <v>0.06</v>
      </c>
    </row>
    <row r="41" spans="5:6" x14ac:dyDescent="0.2">
      <c r="E41" t="s">
        <v>14</v>
      </c>
      <c r="F41" s="5">
        <v>0.12</v>
      </c>
    </row>
    <row r="42" spans="5:6" x14ac:dyDescent="0.2">
      <c r="E42" t="s">
        <v>15</v>
      </c>
      <c r="F42" s="5">
        <v>0.77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B0A0-88E2-414A-8B1A-AB2F4206CC7B}">
  <dimension ref="A1:E22"/>
  <sheetViews>
    <sheetView workbookViewId="0">
      <selection activeCell="N9" sqref="N9"/>
    </sheetView>
  </sheetViews>
  <sheetFormatPr baseColWidth="10" defaultRowHeight="16" x14ac:dyDescent="0.2"/>
  <cols>
    <col min="1" max="1" width="7.5" customWidth="1"/>
    <col min="2" max="2" width="8.83203125" customWidth="1"/>
    <col min="3" max="5" width="6.1640625" customWidth="1"/>
  </cols>
  <sheetData>
    <row r="1" spans="1:5" ht="51" x14ac:dyDescent="0.2">
      <c r="A1" s="4" t="s">
        <v>2</v>
      </c>
      <c r="B1" s="4" t="s">
        <v>3</v>
      </c>
      <c r="C1" s="6" t="s">
        <v>4</v>
      </c>
      <c r="D1" s="6"/>
      <c r="E1" s="6"/>
    </row>
    <row r="2" spans="1:5" x14ac:dyDescent="0.2">
      <c r="A2" s="3"/>
      <c r="B2" s="3">
        <v>50</v>
      </c>
      <c r="C2" s="3">
        <v>10</v>
      </c>
      <c r="D2" s="3">
        <v>20</v>
      </c>
      <c r="E2" s="3">
        <v>30</v>
      </c>
    </row>
    <row r="3" spans="1:5" x14ac:dyDescent="0.2">
      <c r="A3">
        <v>10</v>
      </c>
      <c r="B3" s="2">
        <f>$B$2/$A3*60</f>
        <v>300</v>
      </c>
      <c r="C3" s="2">
        <f>$B3-($B$2/($A3+C$2)*60)</f>
        <v>150</v>
      </c>
      <c r="D3" s="2">
        <f t="shared" ref="D3:E19" si="0">$B3-($B$2/($A3+D$2)*60)</f>
        <v>200</v>
      </c>
      <c r="E3" s="2">
        <f>$B3-($B$2/($A3+E$2)*60)</f>
        <v>225</v>
      </c>
    </row>
    <row r="4" spans="1:5" x14ac:dyDescent="0.2">
      <c r="A4">
        <v>20</v>
      </c>
      <c r="B4" s="2">
        <f t="shared" ref="B4:B22" si="1">$B$2/$A4*60</f>
        <v>150</v>
      </c>
      <c r="C4" s="2">
        <f t="shared" ref="C4:E20" si="2">$B4-($B$2/($A4+C$2)*60)</f>
        <v>50</v>
      </c>
      <c r="D4" s="2">
        <f t="shared" si="0"/>
        <v>75</v>
      </c>
      <c r="E4" s="2">
        <f t="shared" si="0"/>
        <v>90</v>
      </c>
    </row>
    <row r="5" spans="1:5" x14ac:dyDescent="0.2">
      <c r="A5">
        <v>30</v>
      </c>
      <c r="B5" s="2">
        <f t="shared" si="1"/>
        <v>100</v>
      </c>
      <c r="C5" s="2">
        <f t="shared" si="2"/>
        <v>25</v>
      </c>
      <c r="D5" s="2">
        <f t="shared" si="0"/>
        <v>40</v>
      </c>
      <c r="E5" s="2">
        <f t="shared" si="0"/>
        <v>50</v>
      </c>
    </row>
    <row r="6" spans="1:5" x14ac:dyDescent="0.2">
      <c r="A6">
        <v>40</v>
      </c>
      <c r="B6" s="2">
        <f t="shared" si="1"/>
        <v>75</v>
      </c>
      <c r="C6" s="2">
        <f t="shared" si="2"/>
        <v>15</v>
      </c>
      <c r="D6" s="2">
        <f t="shared" si="0"/>
        <v>25</v>
      </c>
      <c r="E6" s="2">
        <f t="shared" si="0"/>
        <v>32.142857142857139</v>
      </c>
    </row>
    <row r="7" spans="1:5" x14ac:dyDescent="0.2">
      <c r="A7">
        <v>50</v>
      </c>
      <c r="B7" s="2">
        <f t="shared" si="1"/>
        <v>60</v>
      </c>
      <c r="C7" s="2">
        <f t="shared" si="2"/>
        <v>10</v>
      </c>
      <c r="D7" s="2">
        <f t="shared" si="0"/>
        <v>17.142857142857139</v>
      </c>
      <c r="E7" s="2">
        <f t="shared" si="0"/>
        <v>22.5</v>
      </c>
    </row>
    <row r="8" spans="1:5" x14ac:dyDescent="0.2">
      <c r="A8">
        <v>60</v>
      </c>
      <c r="B8" s="2">
        <f t="shared" si="1"/>
        <v>50</v>
      </c>
      <c r="C8" s="2">
        <f t="shared" si="2"/>
        <v>7.1428571428571388</v>
      </c>
      <c r="D8" s="2">
        <f t="shared" si="0"/>
        <v>12.5</v>
      </c>
      <c r="E8" s="2">
        <f t="shared" si="0"/>
        <v>16.666666666666664</v>
      </c>
    </row>
    <row r="9" spans="1:5" x14ac:dyDescent="0.2">
      <c r="A9">
        <v>70</v>
      </c>
      <c r="B9" s="2">
        <f t="shared" si="1"/>
        <v>42.857142857142861</v>
      </c>
      <c r="C9" s="2">
        <f t="shared" si="2"/>
        <v>5.3571428571428612</v>
      </c>
      <c r="D9" s="2">
        <f t="shared" si="0"/>
        <v>9.5238095238095255</v>
      </c>
      <c r="E9" s="2">
        <f t="shared" si="0"/>
        <v>12.857142857142861</v>
      </c>
    </row>
    <row r="10" spans="1:5" x14ac:dyDescent="0.2">
      <c r="A10">
        <v>80</v>
      </c>
      <c r="B10" s="2">
        <f t="shared" si="1"/>
        <v>37.5</v>
      </c>
      <c r="C10" s="2">
        <f t="shared" si="2"/>
        <v>4.1666666666666643</v>
      </c>
      <c r="D10" s="2">
        <f t="shared" si="0"/>
        <v>7.5</v>
      </c>
      <c r="E10" s="2">
        <f t="shared" si="0"/>
        <v>10.227272727272727</v>
      </c>
    </row>
    <row r="11" spans="1:5" x14ac:dyDescent="0.2">
      <c r="A11">
        <v>90</v>
      </c>
      <c r="B11" s="2">
        <f t="shared" si="1"/>
        <v>33.333333333333336</v>
      </c>
      <c r="C11" s="2">
        <f t="shared" si="2"/>
        <v>3.3333333333333357</v>
      </c>
      <c r="D11" s="2">
        <f t="shared" si="0"/>
        <v>6.0606060606060623</v>
      </c>
      <c r="E11" s="2">
        <f t="shared" si="0"/>
        <v>8.3333333333333357</v>
      </c>
    </row>
    <row r="12" spans="1:5" x14ac:dyDescent="0.2">
      <c r="A12">
        <v>100</v>
      </c>
      <c r="B12" s="2">
        <f>$B$2/$A12*60</f>
        <v>30</v>
      </c>
      <c r="C12" s="2">
        <f t="shared" si="2"/>
        <v>2.7272727272727266</v>
      </c>
      <c r="D12" s="2">
        <f t="shared" si="0"/>
        <v>5</v>
      </c>
      <c r="E12" s="2">
        <f t="shared" si="0"/>
        <v>6.9230769230769234</v>
      </c>
    </row>
    <row r="13" spans="1:5" x14ac:dyDescent="0.2">
      <c r="A13">
        <v>110</v>
      </c>
      <c r="B13" s="2">
        <f>$B$2/$A13*60</f>
        <v>27.272727272727273</v>
      </c>
      <c r="C13" s="2">
        <f t="shared" si="2"/>
        <v>2.2727272727272734</v>
      </c>
      <c r="D13" s="2">
        <f t="shared" si="0"/>
        <v>4.1958041958041967</v>
      </c>
      <c r="E13" s="2">
        <f t="shared" si="0"/>
        <v>5.8441558441558428</v>
      </c>
    </row>
    <row r="14" spans="1:5" x14ac:dyDescent="0.2">
      <c r="A14">
        <v>120</v>
      </c>
      <c r="B14" s="2">
        <f>$B$2/$A14*60</f>
        <v>25</v>
      </c>
      <c r="C14" s="2">
        <f t="shared" si="2"/>
        <v>1.9230769230769234</v>
      </c>
      <c r="D14" s="2">
        <f t="shared" si="0"/>
        <v>3.5714285714285694</v>
      </c>
      <c r="E14" s="2">
        <f t="shared" si="0"/>
        <v>5</v>
      </c>
    </row>
    <row r="15" spans="1:5" x14ac:dyDescent="0.2">
      <c r="A15">
        <v>130</v>
      </c>
      <c r="B15" s="2">
        <f t="shared" si="1"/>
        <v>23.076923076923077</v>
      </c>
      <c r="C15" s="2">
        <f t="shared" si="2"/>
        <v>1.648351648351646</v>
      </c>
      <c r="D15" s="2">
        <f t="shared" si="0"/>
        <v>3.0769230769230766</v>
      </c>
      <c r="E15" s="2">
        <f t="shared" si="0"/>
        <v>4.3269230769230766</v>
      </c>
    </row>
    <row r="16" spans="1:5" x14ac:dyDescent="0.2">
      <c r="A16">
        <v>140</v>
      </c>
      <c r="B16" s="2">
        <f t="shared" si="1"/>
        <v>21.428571428571431</v>
      </c>
      <c r="C16" s="2">
        <f t="shared" si="2"/>
        <v>1.4285714285714306</v>
      </c>
      <c r="D16" s="2">
        <f t="shared" si="0"/>
        <v>2.6785714285714306</v>
      </c>
      <c r="E16" s="2">
        <f t="shared" si="0"/>
        <v>3.7815126050420176</v>
      </c>
    </row>
    <row r="17" spans="1:5" x14ac:dyDescent="0.2">
      <c r="A17">
        <v>150</v>
      </c>
      <c r="B17" s="2">
        <f t="shared" si="1"/>
        <v>20</v>
      </c>
      <c r="C17" s="2">
        <f t="shared" si="2"/>
        <v>1.25</v>
      </c>
      <c r="D17" s="2">
        <f t="shared" si="0"/>
        <v>2.352941176470587</v>
      </c>
      <c r="E17" s="2">
        <f t="shared" si="0"/>
        <v>3.3333333333333321</v>
      </c>
    </row>
    <row r="18" spans="1:5" x14ac:dyDescent="0.2">
      <c r="A18">
        <v>160</v>
      </c>
      <c r="B18" s="2">
        <f t="shared" si="1"/>
        <v>18.75</v>
      </c>
      <c r="C18" s="2">
        <f t="shared" si="2"/>
        <v>1.102941176470587</v>
      </c>
      <c r="D18" s="2">
        <f t="shared" si="0"/>
        <v>2.0833333333333321</v>
      </c>
      <c r="E18" s="2">
        <f t="shared" si="0"/>
        <v>2.9605263157894743</v>
      </c>
    </row>
    <row r="19" spans="1:5" x14ac:dyDescent="0.2">
      <c r="A19">
        <v>170</v>
      </c>
      <c r="B19" s="2">
        <f t="shared" si="1"/>
        <v>17.647058823529413</v>
      </c>
      <c r="C19" s="2">
        <f t="shared" si="2"/>
        <v>0.98039215686274517</v>
      </c>
      <c r="D19" s="2">
        <f t="shared" si="0"/>
        <v>1.8575851393188874</v>
      </c>
      <c r="E19" s="2">
        <f t="shared" si="0"/>
        <v>2.647058823529413</v>
      </c>
    </row>
    <row r="20" spans="1:5" x14ac:dyDescent="0.2">
      <c r="A20">
        <v>180</v>
      </c>
      <c r="B20" s="2">
        <f t="shared" si="1"/>
        <v>16.666666666666668</v>
      </c>
      <c r="C20" s="2">
        <f t="shared" si="2"/>
        <v>0.87719298245614219</v>
      </c>
      <c r="D20" s="2">
        <f t="shared" si="2"/>
        <v>1.6666666666666679</v>
      </c>
      <c r="E20" s="2">
        <f t="shared" si="2"/>
        <v>2.3809523809523832</v>
      </c>
    </row>
    <row r="21" spans="1:5" x14ac:dyDescent="0.2">
      <c r="A21">
        <v>190</v>
      </c>
      <c r="B21" s="2">
        <f t="shared" si="1"/>
        <v>15.789473684210526</v>
      </c>
      <c r="C21" s="2">
        <f t="shared" ref="C21:E22" si="3">$B21-($B$2/($A21+C$2)*60)</f>
        <v>0.78947368421052566</v>
      </c>
      <c r="D21" s="2">
        <f t="shared" si="3"/>
        <v>1.503759398496241</v>
      </c>
      <c r="E21" s="2">
        <f t="shared" si="3"/>
        <v>2.153110047846889</v>
      </c>
    </row>
    <row r="22" spans="1:5" x14ac:dyDescent="0.2">
      <c r="A22">
        <v>200</v>
      </c>
      <c r="B22" s="2">
        <f t="shared" si="1"/>
        <v>15</v>
      </c>
      <c r="C22" s="2">
        <f t="shared" si="3"/>
        <v>0.7142857142857153</v>
      </c>
      <c r="D22" s="2">
        <f t="shared" si="3"/>
        <v>1.3636363636363633</v>
      </c>
      <c r="E22" s="2">
        <f t="shared" si="3"/>
        <v>1.9565217391304355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466-1660-9540-B5B3-1EED02107F77}">
  <dimension ref="A3:B5"/>
  <sheetViews>
    <sheetView zoomScale="75" workbookViewId="0">
      <selection activeCell="Q29" sqref="Q29"/>
    </sheetView>
  </sheetViews>
  <sheetFormatPr baseColWidth="10" defaultRowHeight="16" x14ac:dyDescent="0.2"/>
  <sheetData>
    <row r="3" spans="1:2" x14ac:dyDescent="0.2">
      <c r="B3" t="s">
        <v>18</v>
      </c>
    </row>
    <row r="4" spans="1:2" x14ac:dyDescent="0.2">
      <c r="A4" t="s">
        <v>17</v>
      </c>
      <c r="B4" s="7">
        <v>135394</v>
      </c>
    </row>
    <row r="5" spans="1:2" x14ac:dyDescent="0.2">
      <c r="A5" t="s">
        <v>16</v>
      </c>
      <c r="B5" s="7">
        <v>242778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BBDD-3EB6-A64C-A7D3-1BEB23D33554}">
  <dimension ref="A3:C7"/>
  <sheetViews>
    <sheetView tabSelected="1" workbookViewId="0">
      <selection activeCell="A3" sqref="A3:B6"/>
    </sheetView>
  </sheetViews>
  <sheetFormatPr baseColWidth="10" defaultRowHeight="16" x14ac:dyDescent="0.2"/>
  <cols>
    <col min="1" max="1" width="13.5" customWidth="1"/>
    <col min="2" max="2" width="11.6640625" bestFit="1" customWidth="1"/>
  </cols>
  <sheetData>
    <row r="3" spans="1:3" x14ac:dyDescent="0.2">
      <c r="B3" t="s">
        <v>22</v>
      </c>
    </row>
    <row r="4" spans="1:3" x14ac:dyDescent="0.2">
      <c r="A4" t="s">
        <v>21</v>
      </c>
      <c r="B4">
        <v>1592</v>
      </c>
      <c r="C4" s="2">
        <f>B4/(B$7/100)</f>
        <v>58.550937844795875</v>
      </c>
    </row>
    <row r="5" spans="1:3" x14ac:dyDescent="0.2">
      <c r="A5" t="s">
        <v>20</v>
      </c>
      <c r="B5">
        <v>810</v>
      </c>
      <c r="C5" s="2">
        <f>B5/(B$7/100)</f>
        <v>29.790364104450163</v>
      </c>
    </row>
    <row r="6" spans="1:3" x14ac:dyDescent="0.2">
      <c r="A6" t="s">
        <v>19</v>
      </c>
      <c r="B6">
        <v>317</v>
      </c>
      <c r="C6" s="2">
        <f>B6/(B$7/100)</f>
        <v>11.658698050753953</v>
      </c>
    </row>
    <row r="7" spans="1:3" x14ac:dyDescent="0.2">
      <c r="B7">
        <f>SUM(B4:B6)</f>
        <v>2719</v>
      </c>
      <c r="C7">
        <f>B7/(B$7/100)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2022-02-06T07:21:20Z</dcterms:created>
  <dcterms:modified xsi:type="dcterms:W3CDTF">2022-02-14T13:19:22Z</dcterms:modified>
</cp:coreProperties>
</file>