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INDICADOR DE COMPRAS\"/>
    </mc:Choice>
  </mc:AlternateContent>
  <xr:revisionPtr revIDLastSave="0" documentId="13_ncr:1_{D2A5A580-9A4F-47FB-ADE6-F4671CD5D75A}" xr6:coauthVersionLast="47" xr6:coauthVersionMax="47" xr10:uidLastSave="{00000000-0000-0000-0000-000000000000}"/>
  <bookViews>
    <workbookView xWindow="-108" yWindow="-108" windowWidth="23256" windowHeight="12456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ESTOQUE'!$A$1:$G$4735</definedName>
    <definedName name="_xlnm._FilterDatabase" localSheetId="3" hidden="1">SELLOUT!$A$1:$R$1480</definedName>
  </definedNames>
  <calcPr calcId="181029"/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I4729" i="4"/>
  <c r="H4729" i="4"/>
  <c r="I4728" i="4"/>
  <c r="H4728" i="4"/>
  <c r="I17" i="4"/>
  <c r="H17" i="4"/>
  <c r="I6" i="4"/>
  <c r="H6" i="4"/>
  <c r="I4" i="4"/>
  <c r="H4" i="4"/>
  <c r="I3" i="4"/>
  <c r="H3" i="4"/>
  <c r="I8" i="4"/>
  <c r="H8" i="4"/>
  <c r="I5" i="4"/>
  <c r="H5" i="4"/>
  <c r="I29" i="4"/>
  <c r="H29" i="4"/>
  <c r="I144" i="4"/>
  <c r="H144" i="4"/>
  <c r="I39" i="4"/>
  <c r="H39" i="4"/>
  <c r="I7" i="4"/>
  <c r="H7" i="4"/>
  <c r="I38" i="4"/>
  <c r="H38" i="4"/>
  <c r="I62" i="4"/>
  <c r="H62" i="4"/>
  <c r="I4727" i="4"/>
  <c r="H4727" i="4"/>
  <c r="I4726" i="4"/>
  <c r="H4726" i="4"/>
  <c r="I344" i="4"/>
  <c r="H344" i="4"/>
  <c r="I25" i="4"/>
  <c r="H25" i="4"/>
  <c r="I24" i="4"/>
  <c r="H24" i="4"/>
  <c r="I607" i="4"/>
  <c r="H607" i="4"/>
  <c r="I4725" i="4"/>
  <c r="H4725" i="4"/>
  <c r="I4724" i="4"/>
  <c r="H4724" i="4"/>
  <c r="I267" i="4"/>
  <c r="H267" i="4"/>
  <c r="I113" i="4"/>
  <c r="H113" i="4"/>
  <c r="I14" i="4"/>
  <c r="H14" i="4"/>
  <c r="I31" i="4"/>
  <c r="H31" i="4"/>
  <c r="I37" i="4"/>
  <c r="H37" i="4"/>
  <c r="I46" i="4"/>
  <c r="H46" i="4"/>
  <c r="I100" i="4"/>
  <c r="H100" i="4"/>
  <c r="I63" i="4"/>
  <c r="H63" i="4"/>
  <c r="I69" i="4"/>
  <c r="H69" i="4"/>
  <c r="I104" i="4"/>
  <c r="H104" i="4"/>
  <c r="I9" i="4"/>
  <c r="H9" i="4"/>
  <c r="I11" i="4"/>
  <c r="H11" i="4"/>
  <c r="I12" i="4"/>
  <c r="H12" i="4"/>
  <c r="I87" i="4"/>
  <c r="H87" i="4"/>
  <c r="I15" i="4"/>
  <c r="H15" i="4"/>
  <c r="I129" i="4"/>
  <c r="H129" i="4"/>
  <c r="I2" i="4"/>
  <c r="H2" i="4"/>
  <c r="I13" i="4"/>
  <c r="H13" i="4"/>
  <c r="I251" i="4"/>
  <c r="H251" i="4"/>
  <c r="I10" i="4"/>
  <c r="H10" i="4"/>
  <c r="I86" i="4"/>
  <c r="H86" i="4"/>
  <c r="I40" i="4"/>
  <c r="H40" i="4"/>
  <c r="I61" i="4"/>
  <c r="H61" i="4"/>
  <c r="I937" i="4"/>
  <c r="H937" i="4"/>
  <c r="I28" i="4"/>
  <c r="H28" i="4"/>
  <c r="I21" i="4"/>
  <c r="H21" i="4"/>
  <c r="I109" i="4"/>
  <c r="H109" i="4"/>
  <c r="I42" i="4"/>
  <c r="H42" i="4"/>
  <c r="I446" i="4"/>
  <c r="H446" i="4"/>
  <c r="I20" i="4"/>
  <c r="H20" i="4"/>
  <c r="I214" i="4"/>
  <c r="H214" i="4"/>
  <c r="I4723" i="4"/>
  <c r="H4723" i="4"/>
  <c r="I53" i="4"/>
  <c r="H53" i="4"/>
  <c r="I22" i="4"/>
  <c r="H22" i="4"/>
  <c r="I4722" i="4"/>
  <c r="H4722" i="4"/>
  <c r="I121" i="4"/>
  <c r="H121" i="4"/>
  <c r="I19" i="4"/>
  <c r="H19" i="4"/>
  <c r="I55" i="4"/>
  <c r="H55" i="4"/>
  <c r="I30" i="4"/>
  <c r="H30" i="4"/>
  <c r="I23" i="4"/>
  <c r="H23" i="4"/>
  <c r="I74" i="4"/>
  <c r="H74" i="4"/>
  <c r="I673" i="4"/>
  <c r="H673" i="4"/>
  <c r="I16" i="4"/>
  <c r="H16" i="4"/>
  <c r="I660" i="4"/>
  <c r="H660" i="4"/>
  <c r="I340" i="4"/>
  <c r="H340" i="4"/>
  <c r="I112" i="4"/>
  <c r="H112" i="4"/>
  <c r="I92" i="4"/>
  <c r="H92" i="4"/>
  <c r="I76" i="4"/>
  <c r="H76" i="4"/>
  <c r="I95" i="4"/>
  <c r="H95" i="4"/>
  <c r="I143" i="4"/>
  <c r="H143" i="4"/>
  <c r="I546" i="4"/>
  <c r="H546" i="4"/>
  <c r="I18" i="4"/>
  <c r="H18" i="4"/>
  <c r="I26" i="4"/>
  <c r="H26" i="4"/>
  <c r="I51" i="4"/>
  <c r="H51" i="4"/>
  <c r="I44" i="4"/>
  <c r="H44" i="4"/>
  <c r="I145" i="4"/>
  <c r="H145" i="4"/>
  <c r="I146" i="4"/>
  <c r="H146" i="4"/>
  <c r="I192" i="4"/>
  <c r="H192" i="4"/>
  <c r="I94" i="4"/>
  <c r="H94" i="4"/>
  <c r="I329" i="4"/>
  <c r="H329" i="4"/>
  <c r="I33" i="4"/>
  <c r="H33" i="4"/>
  <c r="I333" i="4"/>
  <c r="H333" i="4"/>
  <c r="I4721" i="4"/>
  <c r="H4721" i="4"/>
  <c r="I57" i="4"/>
  <c r="H57" i="4"/>
  <c r="I649" i="4"/>
  <c r="H649" i="4"/>
  <c r="I1438" i="4"/>
  <c r="H1438" i="4"/>
  <c r="I124" i="4"/>
  <c r="H124" i="4"/>
  <c r="I574" i="4"/>
  <c r="H574" i="4"/>
  <c r="I4720" i="4"/>
  <c r="H4720" i="4"/>
  <c r="I72" i="4"/>
  <c r="H72" i="4"/>
  <c r="I64" i="4"/>
  <c r="H64" i="4"/>
  <c r="I1220" i="4"/>
  <c r="H1220" i="4"/>
  <c r="I4719" i="4"/>
  <c r="H4719" i="4"/>
  <c r="I292" i="4"/>
  <c r="H292" i="4"/>
  <c r="I987" i="4"/>
  <c r="H987" i="4"/>
  <c r="I4718" i="4"/>
  <c r="H4718" i="4"/>
  <c r="I47" i="4"/>
  <c r="H47" i="4"/>
  <c r="I108" i="4"/>
  <c r="H108" i="4"/>
  <c r="I427" i="4"/>
  <c r="H427" i="4"/>
  <c r="I4717" i="4"/>
  <c r="H4717" i="4"/>
  <c r="I199" i="4"/>
  <c r="H199" i="4"/>
  <c r="I34" i="4"/>
  <c r="H34" i="4"/>
  <c r="I27" i="4"/>
  <c r="H27" i="4"/>
  <c r="I4716" i="4"/>
  <c r="H4716" i="4"/>
  <c r="I91" i="4"/>
  <c r="H91" i="4"/>
  <c r="I341" i="4"/>
  <c r="H341" i="4"/>
  <c r="I237" i="4"/>
  <c r="H237" i="4"/>
  <c r="I197" i="4"/>
  <c r="H197" i="4"/>
  <c r="I4715" i="4"/>
  <c r="H4715" i="4"/>
  <c r="I4714" i="4"/>
  <c r="H4714" i="4"/>
  <c r="I271" i="4"/>
  <c r="H271" i="4"/>
  <c r="I196" i="4"/>
  <c r="H196" i="4"/>
  <c r="I154" i="4"/>
  <c r="H154" i="4"/>
  <c r="I179" i="4"/>
  <c r="H179" i="4"/>
  <c r="I98" i="4"/>
  <c r="H98" i="4"/>
  <c r="I753" i="4"/>
  <c r="H753" i="4"/>
  <c r="I149" i="4"/>
  <c r="H149" i="4"/>
  <c r="I4734" i="4"/>
  <c r="H4734" i="4"/>
  <c r="I4713" i="4"/>
  <c r="H4713" i="4"/>
  <c r="I4712" i="4"/>
  <c r="H4712" i="4"/>
  <c r="I89" i="4"/>
  <c r="H89" i="4"/>
  <c r="I4711" i="4"/>
  <c r="H4711" i="4"/>
  <c r="I1411" i="4"/>
  <c r="H1411" i="4"/>
  <c r="I56" i="4"/>
  <c r="H56" i="4"/>
  <c r="I45" i="4"/>
  <c r="H45" i="4"/>
  <c r="I106" i="4"/>
  <c r="H106" i="4"/>
  <c r="I60" i="4"/>
  <c r="H60" i="4"/>
  <c r="I58" i="4"/>
  <c r="H58" i="4"/>
  <c r="I4710" i="4"/>
  <c r="H4710" i="4"/>
  <c r="I49" i="4"/>
  <c r="H49" i="4"/>
  <c r="I4709" i="4"/>
  <c r="H4709" i="4"/>
  <c r="I1340" i="4"/>
  <c r="H1340" i="4"/>
  <c r="I273" i="4"/>
  <c r="H273" i="4"/>
  <c r="I4708" i="4"/>
  <c r="H4708" i="4"/>
  <c r="I4707" i="4"/>
  <c r="H4707" i="4"/>
  <c r="I102" i="4"/>
  <c r="H102" i="4"/>
  <c r="I70" i="4"/>
  <c r="H70" i="4"/>
  <c r="I1016" i="4"/>
  <c r="H1016" i="4"/>
  <c r="I36" i="4"/>
  <c r="H36" i="4"/>
  <c r="I963" i="4"/>
  <c r="H963" i="4"/>
  <c r="I41" i="4"/>
  <c r="H41" i="4"/>
  <c r="I120" i="4"/>
  <c r="H120" i="4"/>
  <c r="I1328" i="4"/>
  <c r="H1328" i="4"/>
  <c r="I442" i="4"/>
  <c r="H442" i="4"/>
  <c r="I680" i="4"/>
  <c r="H680" i="4"/>
  <c r="I90" i="4"/>
  <c r="H90" i="4"/>
  <c r="I601" i="4"/>
  <c r="H601" i="4"/>
  <c r="I374" i="4"/>
  <c r="H374" i="4"/>
  <c r="I67" i="4"/>
  <c r="H67" i="4"/>
  <c r="I430" i="4"/>
  <c r="H430" i="4"/>
  <c r="I52" i="4"/>
  <c r="H52" i="4"/>
  <c r="I4706" i="4"/>
  <c r="H4706" i="4"/>
  <c r="I186" i="4"/>
  <c r="H186" i="4"/>
  <c r="I172" i="4"/>
  <c r="H172" i="4"/>
  <c r="I83" i="4"/>
  <c r="H83" i="4"/>
  <c r="I4705" i="4"/>
  <c r="H4705" i="4"/>
  <c r="I85" i="4"/>
  <c r="H85" i="4"/>
  <c r="I289" i="4"/>
  <c r="H289" i="4"/>
  <c r="I183" i="4"/>
  <c r="H183" i="4"/>
  <c r="I152" i="4"/>
  <c r="H152" i="4"/>
  <c r="I65" i="4"/>
  <c r="H65" i="4"/>
  <c r="I68" i="4"/>
  <c r="H68" i="4"/>
  <c r="I4704" i="4"/>
  <c r="H4704" i="4"/>
  <c r="I150" i="4"/>
  <c r="H150" i="4"/>
  <c r="I478" i="4"/>
  <c r="H478" i="4"/>
  <c r="I244" i="4"/>
  <c r="H244" i="4"/>
  <c r="I4703" i="4"/>
  <c r="H4703" i="4"/>
  <c r="I81" i="4"/>
  <c r="H81" i="4"/>
  <c r="I4702" i="4"/>
  <c r="H4702" i="4"/>
  <c r="I107" i="4"/>
  <c r="H107" i="4"/>
  <c r="I4701" i="4"/>
  <c r="H4701" i="4"/>
  <c r="I110" i="4"/>
  <c r="H110" i="4"/>
  <c r="I151" i="4"/>
  <c r="H151" i="4"/>
  <c r="I135" i="4"/>
  <c r="H135" i="4"/>
  <c r="I4700" i="4"/>
  <c r="H4700" i="4"/>
  <c r="I82" i="4"/>
  <c r="H82" i="4"/>
  <c r="I73" i="4"/>
  <c r="H73" i="4"/>
  <c r="I4699" i="4"/>
  <c r="H4699" i="4"/>
  <c r="I4698" i="4"/>
  <c r="H4698" i="4"/>
  <c r="I148" i="4"/>
  <c r="H148" i="4"/>
  <c r="I4697" i="4"/>
  <c r="H4697" i="4"/>
  <c r="I954" i="4"/>
  <c r="H954" i="4"/>
  <c r="I4696" i="4"/>
  <c r="H4696" i="4"/>
  <c r="I111" i="4"/>
  <c r="H111" i="4"/>
  <c r="I264" i="4"/>
  <c r="H264" i="4"/>
  <c r="I193" i="4"/>
  <c r="H193" i="4"/>
  <c r="I4695" i="4"/>
  <c r="H4695" i="4"/>
  <c r="I417" i="4"/>
  <c r="H417" i="4"/>
  <c r="I123" i="4"/>
  <c r="H123" i="4"/>
  <c r="I4694" i="4"/>
  <c r="H4694" i="4"/>
  <c r="I97" i="4"/>
  <c r="H97" i="4"/>
  <c r="I450" i="4"/>
  <c r="H450" i="4"/>
  <c r="I480" i="4"/>
  <c r="H480" i="4"/>
  <c r="I457" i="4"/>
  <c r="H457" i="4"/>
  <c r="I578" i="4"/>
  <c r="H578" i="4"/>
  <c r="I207" i="4"/>
  <c r="H207" i="4"/>
  <c r="I4693" i="4"/>
  <c r="H4693" i="4"/>
  <c r="I279" i="4"/>
  <c r="H279" i="4"/>
  <c r="I259" i="4"/>
  <c r="H259" i="4"/>
  <c r="I4692" i="4"/>
  <c r="H4692" i="4"/>
  <c r="I202" i="4"/>
  <c r="H202" i="4"/>
  <c r="I79" i="4"/>
  <c r="H79" i="4"/>
  <c r="I492" i="4"/>
  <c r="H492" i="4"/>
  <c r="I4691" i="4"/>
  <c r="H4691" i="4"/>
  <c r="I932" i="4"/>
  <c r="H932" i="4"/>
  <c r="I114" i="4"/>
  <c r="H114" i="4"/>
  <c r="I422" i="4"/>
  <c r="H422" i="4"/>
  <c r="I336" i="4"/>
  <c r="H336" i="4"/>
  <c r="I684" i="4"/>
  <c r="H684" i="4"/>
  <c r="I103" i="4"/>
  <c r="H103" i="4"/>
  <c r="I116" i="4"/>
  <c r="H116" i="4"/>
  <c r="I71" i="4"/>
  <c r="H71" i="4"/>
  <c r="I327" i="4"/>
  <c r="H327" i="4"/>
  <c r="I302" i="4"/>
  <c r="H302" i="4"/>
  <c r="I4690" i="4"/>
  <c r="H4690" i="4"/>
  <c r="I709" i="4"/>
  <c r="H709" i="4"/>
  <c r="I131" i="4"/>
  <c r="H131" i="4"/>
  <c r="I4689" i="4"/>
  <c r="H4689" i="4"/>
  <c r="I158" i="4"/>
  <c r="H158" i="4"/>
  <c r="I4688" i="4"/>
  <c r="H4688" i="4"/>
  <c r="I133" i="4"/>
  <c r="H133" i="4"/>
  <c r="I208" i="4"/>
  <c r="H208" i="4"/>
  <c r="I4687" i="4"/>
  <c r="H4687" i="4"/>
  <c r="I796" i="4"/>
  <c r="H796" i="4"/>
  <c r="I252" i="4"/>
  <c r="H252" i="4"/>
  <c r="I161" i="4"/>
  <c r="H161" i="4"/>
  <c r="I592" i="4"/>
  <c r="H592" i="4"/>
  <c r="I127" i="4"/>
  <c r="H127" i="4"/>
  <c r="I495" i="4"/>
  <c r="H495" i="4"/>
  <c r="I117" i="4"/>
  <c r="H117" i="4"/>
  <c r="I538" i="4"/>
  <c r="H538" i="4"/>
  <c r="I96" i="4"/>
  <c r="H96" i="4"/>
  <c r="I315" i="4"/>
  <c r="H315" i="4"/>
  <c r="I4686" i="4"/>
  <c r="H4686" i="4"/>
  <c r="I168" i="4"/>
  <c r="H168" i="4"/>
  <c r="I234" i="4"/>
  <c r="H234" i="4"/>
  <c r="I238" i="4"/>
  <c r="H238" i="4"/>
  <c r="I4685" i="4"/>
  <c r="H4685" i="4"/>
  <c r="I4684" i="4"/>
  <c r="H4684" i="4"/>
  <c r="I1289" i="4"/>
  <c r="H1289" i="4"/>
  <c r="I882" i="4"/>
  <c r="H882" i="4"/>
  <c r="I527" i="4"/>
  <c r="H527" i="4"/>
  <c r="I32" i="4"/>
  <c r="H32" i="4"/>
  <c r="I105" i="4"/>
  <c r="H105" i="4"/>
  <c r="I4683" i="4"/>
  <c r="H4683" i="4"/>
  <c r="I241" i="4"/>
  <c r="H241" i="4"/>
  <c r="I78" i="4"/>
  <c r="H78" i="4"/>
  <c r="I618" i="4"/>
  <c r="H618" i="4"/>
  <c r="I4682" i="4"/>
  <c r="H4682" i="4"/>
  <c r="I528" i="4"/>
  <c r="H528" i="4"/>
  <c r="I301" i="4"/>
  <c r="H301" i="4"/>
  <c r="I334" i="4"/>
  <c r="H334" i="4"/>
  <c r="I4681" i="4"/>
  <c r="H4681" i="4"/>
  <c r="I552" i="4"/>
  <c r="H552" i="4"/>
  <c r="I180" i="4"/>
  <c r="H180" i="4"/>
  <c r="I206" i="4"/>
  <c r="H206" i="4"/>
  <c r="I4680" i="4"/>
  <c r="H4680" i="4"/>
  <c r="I4679" i="4"/>
  <c r="H4679" i="4"/>
  <c r="I285" i="4"/>
  <c r="H285" i="4"/>
  <c r="I633" i="4"/>
  <c r="H633" i="4"/>
  <c r="I4678" i="4"/>
  <c r="H4678" i="4"/>
  <c r="I4677" i="4"/>
  <c r="H4677" i="4"/>
  <c r="I4676" i="4"/>
  <c r="H4676" i="4"/>
  <c r="I4675" i="4"/>
  <c r="H4675" i="4"/>
  <c r="I310" i="4"/>
  <c r="H310" i="4"/>
  <c r="I4674" i="4"/>
  <c r="H4674" i="4"/>
  <c r="I210" i="4"/>
  <c r="H210" i="4"/>
  <c r="I198" i="4"/>
  <c r="H198" i="4"/>
  <c r="I223" i="4"/>
  <c r="H223" i="4"/>
  <c r="I191" i="4"/>
  <c r="H191" i="4"/>
  <c r="I4673" i="4"/>
  <c r="H4673" i="4"/>
  <c r="I4672" i="4"/>
  <c r="H4672" i="4"/>
  <c r="I213" i="4"/>
  <c r="H213" i="4"/>
  <c r="I126" i="4"/>
  <c r="H126" i="4"/>
  <c r="I291" i="4"/>
  <c r="H291" i="4"/>
  <c r="I160" i="4"/>
  <c r="H160" i="4"/>
  <c r="I756" i="4"/>
  <c r="H756" i="4"/>
  <c r="I573" i="4"/>
  <c r="H573" i="4"/>
  <c r="I278" i="4"/>
  <c r="H278" i="4"/>
  <c r="I4671" i="4"/>
  <c r="H4671" i="4"/>
  <c r="I4670" i="4"/>
  <c r="H4670" i="4"/>
  <c r="I4669" i="4"/>
  <c r="H4669" i="4"/>
  <c r="I4668" i="4"/>
  <c r="H4668" i="4"/>
  <c r="I373" i="4"/>
  <c r="H373" i="4"/>
  <c r="I337" i="4"/>
  <c r="H337" i="4"/>
  <c r="I631" i="4"/>
  <c r="H631" i="4"/>
  <c r="I101" i="4"/>
  <c r="H101" i="4"/>
  <c r="I826" i="4"/>
  <c r="H826" i="4"/>
  <c r="I964" i="4"/>
  <c r="H964" i="4"/>
  <c r="I300" i="4"/>
  <c r="H300" i="4"/>
  <c r="I176" i="4"/>
  <c r="H176" i="4"/>
  <c r="I594" i="4"/>
  <c r="H594" i="4"/>
  <c r="I75" i="4"/>
  <c r="H75" i="4"/>
  <c r="I923" i="4"/>
  <c r="H923" i="4"/>
  <c r="I59" i="4"/>
  <c r="H59" i="4"/>
  <c r="I699" i="4"/>
  <c r="H699" i="4"/>
  <c r="I177" i="4"/>
  <c r="H177" i="4"/>
  <c r="I188" i="4"/>
  <c r="H188" i="4"/>
  <c r="I650" i="4"/>
  <c r="H650" i="4"/>
  <c r="I137" i="4"/>
  <c r="H137" i="4"/>
  <c r="I155" i="4"/>
  <c r="H155" i="4"/>
  <c r="I220" i="4"/>
  <c r="H220" i="4"/>
  <c r="I395" i="4"/>
  <c r="H395" i="4"/>
  <c r="I226" i="4"/>
  <c r="H226" i="4"/>
  <c r="I458" i="4"/>
  <c r="H458" i="4"/>
  <c r="I4667" i="4"/>
  <c r="H4667" i="4"/>
  <c r="I4666" i="4"/>
  <c r="H4666" i="4"/>
  <c r="I4665" i="4"/>
  <c r="H4665" i="4"/>
  <c r="I4664" i="4"/>
  <c r="H4664" i="4"/>
  <c r="I147" i="4"/>
  <c r="H147" i="4"/>
  <c r="I692" i="4"/>
  <c r="H692" i="4"/>
  <c r="I190" i="4"/>
  <c r="H190" i="4"/>
  <c r="I4663" i="4"/>
  <c r="H4663" i="4"/>
  <c r="I1476" i="4"/>
  <c r="H1476" i="4"/>
  <c r="I275" i="4"/>
  <c r="H275" i="4"/>
  <c r="I387" i="4"/>
  <c r="H387" i="4"/>
  <c r="I269" i="4"/>
  <c r="H269" i="4"/>
  <c r="I170" i="4"/>
  <c r="H170" i="4"/>
  <c r="I4662" i="4"/>
  <c r="H4662" i="4"/>
  <c r="I439" i="4"/>
  <c r="H439" i="4"/>
  <c r="I4661" i="4"/>
  <c r="H4661" i="4"/>
  <c r="I286" i="4"/>
  <c r="H286" i="4"/>
  <c r="I156" i="4"/>
  <c r="H156" i="4"/>
  <c r="I169" i="4"/>
  <c r="H169" i="4"/>
  <c r="I4660" i="4"/>
  <c r="H4660" i="4"/>
  <c r="I468" i="4"/>
  <c r="H468" i="4"/>
  <c r="I212" i="4"/>
  <c r="H212" i="4"/>
  <c r="I236" i="4"/>
  <c r="H236" i="4"/>
  <c r="I604" i="4"/>
  <c r="H604" i="4"/>
  <c r="I4659" i="4"/>
  <c r="H4659" i="4"/>
  <c r="I200" i="4"/>
  <c r="H200" i="4"/>
  <c r="I372" i="4"/>
  <c r="H372" i="4"/>
  <c r="I4658" i="4"/>
  <c r="H4658" i="4"/>
  <c r="I499" i="4"/>
  <c r="H499" i="4"/>
  <c r="I80" i="4"/>
  <c r="H80" i="4"/>
  <c r="I408" i="4"/>
  <c r="H408" i="4"/>
  <c r="I93" i="4"/>
  <c r="H93" i="4"/>
  <c r="I4657" i="4"/>
  <c r="H4657" i="4"/>
  <c r="I4656" i="4"/>
  <c r="H4656" i="4"/>
  <c r="I4655" i="4"/>
  <c r="H4655" i="4"/>
  <c r="I4654" i="4"/>
  <c r="H4654" i="4"/>
  <c r="I4653" i="4"/>
  <c r="H4653" i="4"/>
  <c r="I867" i="4"/>
  <c r="H867" i="4"/>
  <c r="I257" i="4"/>
  <c r="H257" i="4"/>
  <c r="I48" i="4"/>
  <c r="H48" i="4"/>
  <c r="I4652" i="4"/>
  <c r="H4652" i="4"/>
  <c r="I218" i="4"/>
  <c r="H218" i="4"/>
  <c r="I136" i="4"/>
  <c r="H136" i="4"/>
  <c r="I465" i="4"/>
  <c r="H465" i="4"/>
  <c r="I4651" i="4"/>
  <c r="H4651" i="4"/>
  <c r="I4650" i="4"/>
  <c r="H4650" i="4"/>
  <c r="I119" i="4"/>
  <c r="H119" i="4"/>
  <c r="I246" i="4"/>
  <c r="H246" i="4"/>
  <c r="I911" i="4"/>
  <c r="H911" i="4"/>
  <c r="I130" i="4"/>
  <c r="H130" i="4"/>
  <c r="I823" i="4"/>
  <c r="H823" i="4"/>
  <c r="I472" i="4"/>
  <c r="H472" i="4"/>
  <c r="I139" i="4"/>
  <c r="H139" i="4"/>
  <c r="I88" i="4"/>
  <c r="H88" i="4"/>
  <c r="I437" i="4"/>
  <c r="H437" i="4"/>
  <c r="I909" i="4"/>
  <c r="H909" i="4"/>
  <c r="I181" i="4"/>
  <c r="H181" i="4"/>
  <c r="I141" i="4"/>
  <c r="H141" i="4"/>
  <c r="I4649" i="4"/>
  <c r="H4649" i="4"/>
  <c r="I460" i="4"/>
  <c r="H460" i="4"/>
  <c r="I477" i="4"/>
  <c r="H477" i="4"/>
  <c r="I4648" i="4"/>
  <c r="H4648" i="4"/>
  <c r="I1223" i="4"/>
  <c r="H1223" i="4"/>
  <c r="I392" i="4"/>
  <c r="H392" i="4"/>
  <c r="I122" i="4"/>
  <c r="H122" i="4"/>
  <c r="I232" i="4"/>
  <c r="H232" i="4"/>
  <c r="I268" i="4"/>
  <c r="H268" i="4"/>
  <c r="I312" i="4"/>
  <c r="H312" i="4"/>
  <c r="I837" i="4"/>
  <c r="H837" i="4"/>
  <c r="I138" i="4"/>
  <c r="H138" i="4"/>
  <c r="I379" i="4"/>
  <c r="H379" i="4"/>
  <c r="I764" i="4"/>
  <c r="H764" i="4"/>
  <c r="I162" i="4"/>
  <c r="H162" i="4"/>
  <c r="I35" i="4"/>
  <c r="H35" i="4"/>
  <c r="I620" i="4"/>
  <c r="H620" i="4"/>
  <c r="I1342" i="4"/>
  <c r="H1342" i="4"/>
  <c r="I1112" i="4"/>
  <c r="H1112" i="4"/>
  <c r="I4647" i="4"/>
  <c r="H4647" i="4"/>
  <c r="I173" i="4"/>
  <c r="H173" i="4"/>
  <c r="I297" i="4"/>
  <c r="H297" i="4"/>
  <c r="I4646" i="4"/>
  <c r="H4646" i="4"/>
  <c r="I533" i="4"/>
  <c r="H533" i="4"/>
  <c r="I1050" i="4"/>
  <c r="H1050" i="4"/>
  <c r="I209" i="4"/>
  <c r="H209" i="4"/>
  <c r="I132" i="4"/>
  <c r="H132" i="4"/>
  <c r="I153" i="4"/>
  <c r="H153" i="4"/>
  <c r="I4645" i="4"/>
  <c r="H4645" i="4"/>
  <c r="I793" i="4"/>
  <c r="H793" i="4"/>
  <c r="I550" i="4"/>
  <c r="H550" i="4"/>
  <c r="I125" i="4"/>
  <c r="H125" i="4"/>
  <c r="I505" i="4"/>
  <c r="H505" i="4"/>
  <c r="I4644" i="4"/>
  <c r="H4644" i="4"/>
  <c r="I491" i="4"/>
  <c r="H491" i="4"/>
  <c r="I1413" i="4"/>
  <c r="H1413" i="4"/>
  <c r="I280" i="4"/>
  <c r="H280" i="4"/>
  <c r="I270" i="4"/>
  <c r="H270" i="4"/>
  <c r="I54" i="4"/>
  <c r="H54" i="4"/>
  <c r="I656" i="4"/>
  <c r="H656" i="4"/>
  <c r="I4643" i="4"/>
  <c r="H4643" i="4"/>
  <c r="I325" i="4"/>
  <c r="H325" i="4"/>
  <c r="I634" i="4"/>
  <c r="H634" i="4"/>
  <c r="I4642" i="4"/>
  <c r="H4642" i="4"/>
  <c r="I211" i="4"/>
  <c r="H211" i="4"/>
  <c r="I760" i="4"/>
  <c r="H760" i="4"/>
  <c r="I159" i="4"/>
  <c r="H159" i="4"/>
  <c r="I516" i="4"/>
  <c r="H516" i="4"/>
  <c r="I1072" i="4"/>
  <c r="H1072" i="4"/>
  <c r="I789" i="4"/>
  <c r="H789" i="4"/>
  <c r="I1119" i="4"/>
  <c r="H1119" i="4"/>
  <c r="I863" i="4"/>
  <c r="H863" i="4"/>
  <c r="I295" i="4"/>
  <c r="H295" i="4"/>
  <c r="I233" i="4"/>
  <c r="H233" i="4"/>
  <c r="I4641" i="4"/>
  <c r="H4641" i="4"/>
  <c r="I305" i="4"/>
  <c r="H305" i="4"/>
  <c r="I4640" i="4"/>
  <c r="H4640" i="4"/>
  <c r="I360" i="4"/>
  <c r="H360" i="4"/>
  <c r="I249" i="4"/>
  <c r="H249" i="4"/>
  <c r="I185" i="4"/>
  <c r="H185" i="4"/>
  <c r="I182" i="4"/>
  <c r="H182" i="4"/>
  <c r="I400" i="4"/>
  <c r="H400" i="4"/>
  <c r="I750" i="4"/>
  <c r="H750" i="4"/>
  <c r="I490" i="4"/>
  <c r="H490" i="4"/>
  <c r="I4639" i="4"/>
  <c r="H4639" i="4"/>
  <c r="I243" i="4"/>
  <c r="H243" i="4"/>
  <c r="I467" i="4"/>
  <c r="H467" i="4"/>
  <c r="I509" i="4"/>
  <c r="H509" i="4"/>
  <c r="I402" i="4"/>
  <c r="H402" i="4"/>
  <c r="I628" i="4"/>
  <c r="H628" i="4"/>
  <c r="I4638" i="4"/>
  <c r="H4638" i="4"/>
  <c r="I128" i="4"/>
  <c r="H128" i="4"/>
  <c r="I203" i="4"/>
  <c r="H203" i="4"/>
  <c r="I621" i="4"/>
  <c r="H621" i="4"/>
  <c r="I338" i="4"/>
  <c r="H338" i="4"/>
  <c r="I254" i="4"/>
  <c r="H254" i="4"/>
  <c r="I403" i="4"/>
  <c r="H403" i="4"/>
  <c r="I330" i="4"/>
  <c r="H330" i="4"/>
  <c r="I261" i="4"/>
  <c r="H261" i="4"/>
  <c r="I4637" i="4"/>
  <c r="H4637" i="4"/>
  <c r="I4636" i="4"/>
  <c r="H4636" i="4"/>
  <c r="I669" i="4"/>
  <c r="H669" i="4"/>
  <c r="I4635" i="4"/>
  <c r="H4635" i="4"/>
  <c r="I4634" i="4"/>
  <c r="H4634" i="4"/>
  <c r="I1312" i="4"/>
  <c r="H1312" i="4"/>
  <c r="I167" i="4"/>
  <c r="H167" i="4"/>
  <c r="I493" i="4"/>
  <c r="H493" i="4"/>
  <c r="I4633" i="4"/>
  <c r="H4633" i="4"/>
  <c r="I4632" i="4"/>
  <c r="H4632" i="4"/>
  <c r="I1169" i="4"/>
  <c r="H1169" i="4"/>
  <c r="I296" i="4"/>
  <c r="H296" i="4"/>
  <c r="I4631" i="4"/>
  <c r="H4631" i="4"/>
  <c r="I563" i="4"/>
  <c r="H563" i="4"/>
  <c r="I4630" i="4"/>
  <c r="H4630" i="4"/>
  <c r="I396" i="4"/>
  <c r="H396" i="4"/>
  <c r="I856" i="4"/>
  <c r="H856" i="4"/>
  <c r="I4629" i="4"/>
  <c r="H4629" i="4"/>
  <c r="I461" i="4"/>
  <c r="H461" i="4"/>
  <c r="I342" i="4"/>
  <c r="H342" i="4"/>
  <c r="I276" i="4"/>
  <c r="H276" i="4"/>
  <c r="I228" i="4"/>
  <c r="H228" i="4"/>
  <c r="I217" i="4"/>
  <c r="H217" i="4"/>
  <c r="I389" i="4"/>
  <c r="H389" i="4"/>
  <c r="I298" i="4"/>
  <c r="H298" i="4"/>
  <c r="I4628" i="4"/>
  <c r="H4628" i="4"/>
  <c r="I482" i="4"/>
  <c r="H482" i="4"/>
  <c r="I588" i="4"/>
  <c r="H588" i="4"/>
  <c r="I322" i="4"/>
  <c r="H322" i="4"/>
  <c r="I4627" i="4"/>
  <c r="H4627" i="4"/>
  <c r="I4626" i="4"/>
  <c r="H4626" i="4"/>
  <c r="I4625" i="4"/>
  <c r="H4625" i="4"/>
  <c r="I43" i="4"/>
  <c r="H43" i="4"/>
  <c r="I526" i="4"/>
  <c r="H526" i="4"/>
  <c r="I4624" i="4"/>
  <c r="H4624" i="4"/>
  <c r="I1379" i="4"/>
  <c r="H1379" i="4"/>
  <c r="I970" i="4"/>
  <c r="H970" i="4"/>
  <c r="I547" i="4"/>
  <c r="H547" i="4"/>
  <c r="I567" i="4"/>
  <c r="H567" i="4"/>
  <c r="I1359" i="4"/>
  <c r="H1359" i="4"/>
  <c r="I4623" i="4"/>
  <c r="H4623" i="4"/>
  <c r="I419" i="4"/>
  <c r="H419" i="4"/>
  <c r="I719" i="4"/>
  <c r="H719" i="4"/>
  <c r="I913" i="4"/>
  <c r="H913" i="4"/>
  <c r="I294" i="4"/>
  <c r="H294" i="4"/>
  <c r="I4622" i="4"/>
  <c r="H4622" i="4"/>
  <c r="I485" i="4"/>
  <c r="H485" i="4"/>
  <c r="I204" i="4"/>
  <c r="H204" i="4"/>
  <c r="I397" i="4"/>
  <c r="H397" i="4"/>
  <c r="I443" i="4"/>
  <c r="H443" i="4"/>
  <c r="I229" i="4"/>
  <c r="H229" i="4"/>
  <c r="I227" i="4"/>
  <c r="H227" i="4"/>
  <c r="I4621" i="4"/>
  <c r="H4621" i="4"/>
  <c r="I187" i="4"/>
  <c r="H187" i="4"/>
  <c r="I713" i="4"/>
  <c r="H713" i="4"/>
  <c r="I4620" i="4"/>
  <c r="H4620" i="4"/>
  <c r="I544" i="4"/>
  <c r="H544" i="4"/>
  <c r="I924" i="4"/>
  <c r="H924" i="4"/>
  <c r="I4619" i="4"/>
  <c r="H4619" i="4"/>
  <c r="I689" i="4"/>
  <c r="H689" i="4"/>
  <c r="I262" i="4"/>
  <c r="H262" i="4"/>
  <c r="I425" i="4"/>
  <c r="H425" i="4"/>
  <c r="I225" i="4"/>
  <c r="H225" i="4"/>
  <c r="I245" i="4"/>
  <c r="H245" i="4"/>
  <c r="I4618" i="4"/>
  <c r="H4618" i="4"/>
  <c r="I293" i="4"/>
  <c r="H293" i="4"/>
  <c r="I370" i="4"/>
  <c r="H370" i="4"/>
  <c r="I142" i="4"/>
  <c r="H142" i="4"/>
  <c r="I513" i="4"/>
  <c r="H513" i="4"/>
  <c r="I4617" i="4"/>
  <c r="H4617" i="4"/>
  <c r="I385" i="4"/>
  <c r="H385" i="4"/>
  <c r="I4616" i="4"/>
  <c r="H4616" i="4"/>
  <c r="I231" i="4"/>
  <c r="H231" i="4"/>
  <c r="I4615" i="4"/>
  <c r="H4615" i="4"/>
  <c r="I4614" i="4"/>
  <c r="H4614" i="4"/>
  <c r="I4613" i="4"/>
  <c r="H4613" i="4"/>
  <c r="I1457" i="4"/>
  <c r="H1457" i="4"/>
  <c r="I4612" i="4"/>
  <c r="H4612" i="4"/>
  <c r="I678" i="4"/>
  <c r="H678" i="4"/>
  <c r="I4611" i="4"/>
  <c r="H4611" i="4"/>
  <c r="I4610" i="4"/>
  <c r="H4610" i="4"/>
  <c r="I1051" i="4"/>
  <c r="H1051" i="4"/>
  <c r="I319" i="4"/>
  <c r="H319" i="4"/>
  <c r="I309" i="4"/>
  <c r="H309" i="4"/>
  <c r="I4609" i="4"/>
  <c r="H4609" i="4"/>
  <c r="I715" i="4"/>
  <c r="H715" i="4"/>
  <c r="I290" i="4"/>
  <c r="H290" i="4"/>
  <c r="I4608" i="4"/>
  <c r="H4608" i="4"/>
  <c r="I324" i="4"/>
  <c r="H324" i="4"/>
  <c r="I4607" i="4"/>
  <c r="H4607" i="4"/>
  <c r="I140" i="4"/>
  <c r="H140" i="4"/>
  <c r="I475" i="4"/>
  <c r="H475" i="4"/>
  <c r="I157" i="4"/>
  <c r="H157" i="4"/>
  <c r="I4606" i="4"/>
  <c r="H4606" i="4"/>
  <c r="I367" i="4"/>
  <c r="H367" i="4"/>
  <c r="I1242" i="4"/>
  <c r="H1242" i="4"/>
  <c r="I622" i="4"/>
  <c r="H622" i="4"/>
  <c r="I4605" i="4"/>
  <c r="H4605" i="4"/>
  <c r="I195" i="4"/>
  <c r="H195" i="4"/>
  <c r="I250" i="4"/>
  <c r="H250" i="4"/>
  <c r="I555" i="4"/>
  <c r="H555" i="4"/>
  <c r="I4604" i="4"/>
  <c r="H4604" i="4"/>
  <c r="I1429" i="4"/>
  <c r="H1429" i="4"/>
  <c r="I615" i="4"/>
  <c r="H615" i="4"/>
  <c r="I4603" i="4"/>
  <c r="H4603" i="4"/>
  <c r="I4602" i="4"/>
  <c r="H4602" i="4"/>
  <c r="I498" i="4"/>
  <c r="H498" i="4"/>
  <c r="I818" i="4"/>
  <c r="H818" i="4"/>
  <c r="I4601" i="4"/>
  <c r="H4601" i="4"/>
  <c r="I407" i="4"/>
  <c r="H407" i="4"/>
  <c r="I445" i="4"/>
  <c r="H445" i="4"/>
  <c r="I248" i="4"/>
  <c r="H248" i="4"/>
  <c r="I354" i="4"/>
  <c r="H354" i="4"/>
  <c r="I464" i="4"/>
  <c r="H464" i="4"/>
  <c r="I4600" i="4"/>
  <c r="H4600" i="4"/>
  <c r="I4599" i="4"/>
  <c r="H4599" i="4"/>
  <c r="I316" i="4"/>
  <c r="H316" i="4"/>
  <c r="I4598" i="4"/>
  <c r="H4598" i="4"/>
  <c r="I957" i="4"/>
  <c r="H957" i="4"/>
  <c r="I4597" i="4"/>
  <c r="H4597" i="4"/>
  <c r="I265" i="4"/>
  <c r="H265" i="4"/>
  <c r="I4596" i="4"/>
  <c r="H4596" i="4"/>
  <c r="I335" i="4"/>
  <c r="H335" i="4"/>
  <c r="I415" i="4"/>
  <c r="H415" i="4"/>
  <c r="I4595" i="4"/>
  <c r="H4595" i="4"/>
  <c r="I1012" i="4"/>
  <c r="H1012" i="4"/>
  <c r="I599" i="4"/>
  <c r="H599" i="4"/>
  <c r="I834" i="4"/>
  <c r="H834" i="4"/>
  <c r="I587" i="4"/>
  <c r="H587" i="4"/>
  <c r="I1126" i="4"/>
  <c r="H1126" i="4"/>
  <c r="I1148" i="4"/>
  <c r="H1148" i="4"/>
  <c r="I4594" i="4"/>
  <c r="H4594" i="4"/>
  <c r="I4593" i="4"/>
  <c r="H4593" i="4"/>
  <c r="I677" i="4"/>
  <c r="H677" i="4"/>
  <c r="I1006" i="4"/>
  <c r="H1006" i="4"/>
  <c r="I4592" i="4"/>
  <c r="H4592" i="4"/>
  <c r="I463" i="4"/>
  <c r="H463" i="4"/>
  <c r="I84" i="4"/>
  <c r="H84" i="4"/>
  <c r="I4591" i="4"/>
  <c r="H4591" i="4"/>
  <c r="I4590" i="4"/>
  <c r="H4590" i="4"/>
  <c r="I4589" i="4"/>
  <c r="H4589" i="4"/>
  <c r="I827" i="4"/>
  <c r="H827" i="4"/>
  <c r="I321" i="4"/>
  <c r="H321" i="4"/>
  <c r="I4588" i="4"/>
  <c r="H4588" i="4"/>
  <c r="I1168" i="4"/>
  <c r="H1168" i="4"/>
  <c r="I4587" i="4"/>
  <c r="H4587" i="4"/>
  <c r="I551" i="4"/>
  <c r="H551" i="4"/>
  <c r="I4586" i="4"/>
  <c r="H4586" i="4"/>
  <c r="I1469" i="4"/>
  <c r="H1469" i="4"/>
  <c r="I4585" i="4"/>
  <c r="H4585" i="4"/>
  <c r="I4584" i="4"/>
  <c r="H4584" i="4"/>
  <c r="I4583" i="4"/>
  <c r="H4583" i="4"/>
  <c r="I1380" i="4"/>
  <c r="H1380" i="4"/>
  <c r="I993" i="4"/>
  <c r="H993" i="4"/>
  <c r="I4582" i="4"/>
  <c r="H4582" i="4"/>
  <c r="I4581" i="4"/>
  <c r="H4581" i="4"/>
  <c r="I426" i="4"/>
  <c r="H426" i="4"/>
  <c r="I4580" i="4"/>
  <c r="H4580" i="4"/>
  <c r="I421" i="4"/>
  <c r="H421" i="4"/>
  <c r="I534" i="4"/>
  <c r="H534" i="4"/>
  <c r="I591" i="4"/>
  <c r="H591" i="4"/>
  <c r="I4579" i="4"/>
  <c r="H4579" i="4"/>
  <c r="I598" i="4"/>
  <c r="H598" i="4"/>
  <c r="I496" i="4"/>
  <c r="H496" i="4"/>
  <c r="I717" i="4"/>
  <c r="H717" i="4"/>
  <c r="I4578" i="4"/>
  <c r="H4578" i="4"/>
  <c r="I4577" i="4"/>
  <c r="H4577" i="4"/>
  <c r="I4576" i="4"/>
  <c r="H4576" i="4"/>
  <c r="I701" i="4"/>
  <c r="H701" i="4"/>
  <c r="I473" i="4"/>
  <c r="H473" i="4"/>
  <c r="I258" i="4"/>
  <c r="H258" i="4"/>
  <c r="I4575" i="4"/>
  <c r="H4575" i="4"/>
  <c r="I4574" i="4"/>
  <c r="H4574" i="4"/>
  <c r="I1377" i="4"/>
  <c r="H1377" i="4"/>
  <c r="I4573" i="4"/>
  <c r="H4573" i="4"/>
  <c r="I4572" i="4"/>
  <c r="H4572" i="4"/>
  <c r="I972" i="4"/>
  <c r="H972" i="4"/>
  <c r="I4571" i="4"/>
  <c r="H4571" i="4"/>
  <c r="I950" i="4"/>
  <c r="H950" i="4"/>
  <c r="I4570" i="4"/>
  <c r="H4570" i="4"/>
  <c r="I4569" i="4"/>
  <c r="H4569" i="4"/>
  <c r="I281" i="4"/>
  <c r="H281" i="4"/>
  <c r="I409" i="4"/>
  <c r="H409" i="4"/>
  <c r="I508" i="4"/>
  <c r="H508" i="4"/>
  <c r="I4568" i="4"/>
  <c r="H4568" i="4"/>
  <c r="I222" i="4"/>
  <c r="H222" i="4"/>
  <c r="I4567" i="4"/>
  <c r="H4567" i="4"/>
  <c r="I1376" i="4"/>
  <c r="H1376" i="4"/>
  <c r="I332" i="4"/>
  <c r="H332" i="4"/>
  <c r="I4566" i="4"/>
  <c r="H4566" i="4"/>
  <c r="I597" i="4"/>
  <c r="H597" i="4"/>
  <c r="I386" i="4"/>
  <c r="H386" i="4"/>
  <c r="I435" i="4"/>
  <c r="H435" i="4"/>
  <c r="I4565" i="4"/>
  <c r="H4565" i="4"/>
  <c r="I586" i="4"/>
  <c r="H586" i="4"/>
  <c r="I363" i="4"/>
  <c r="H363" i="4"/>
  <c r="I362" i="4"/>
  <c r="H362" i="4"/>
  <c r="I4564" i="4"/>
  <c r="H4564" i="4"/>
  <c r="I272" i="4"/>
  <c r="H272" i="4"/>
  <c r="I912" i="4"/>
  <c r="H912" i="4"/>
  <c r="I942" i="4"/>
  <c r="H942" i="4"/>
  <c r="I348" i="4"/>
  <c r="H348" i="4"/>
  <c r="I410" i="4"/>
  <c r="H410" i="4"/>
  <c r="I1047" i="4"/>
  <c r="H1047" i="4"/>
  <c r="I726" i="4"/>
  <c r="H726" i="4"/>
  <c r="I263" i="4"/>
  <c r="H263" i="4"/>
  <c r="I696" i="4"/>
  <c r="H696" i="4"/>
  <c r="I4563" i="4"/>
  <c r="H4563" i="4"/>
  <c r="I282" i="4"/>
  <c r="H282" i="4"/>
  <c r="I175" i="4"/>
  <c r="H175" i="4"/>
  <c r="I683" i="4"/>
  <c r="H683" i="4"/>
  <c r="I352" i="4"/>
  <c r="H352" i="4"/>
  <c r="I4562" i="4"/>
  <c r="H4562" i="4"/>
  <c r="I803" i="4"/>
  <c r="H803" i="4"/>
  <c r="I448" i="4"/>
  <c r="H448" i="4"/>
  <c r="I4561" i="4"/>
  <c r="H4561" i="4"/>
  <c r="I4560" i="4"/>
  <c r="H4560" i="4"/>
  <c r="I115" i="4"/>
  <c r="H115" i="4"/>
  <c r="I4559" i="4"/>
  <c r="H4559" i="4"/>
  <c r="I429" i="4"/>
  <c r="H429" i="4"/>
  <c r="I4558" i="4"/>
  <c r="H4558" i="4"/>
  <c r="I4557" i="4"/>
  <c r="H4557" i="4"/>
  <c r="I359" i="4"/>
  <c r="H359" i="4"/>
  <c r="I4556" i="4"/>
  <c r="H4556" i="4"/>
  <c r="I1370" i="4"/>
  <c r="H1370" i="4"/>
  <c r="I4555" i="4"/>
  <c r="H4555" i="4"/>
  <c r="I749" i="4"/>
  <c r="H749" i="4"/>
  <c r="I965" i="4"/>
  <c r="H965" i="4"/>
  <c r="I247" i="4"/>
  <c r="H247" i="4"/>
  <c r="I554" i="4"/>
  <c r="H554" i="4"/>
  <c r="I428" i="4"/>
  <c r="H428" i="4"/>
  <c r="I441" i="4"/>
  <c r="H441" i="4"/>
  <c r="I4554" i="4"/>
  <c r="H4554" i="4"/>
  <c r="I4553" i="4"/>
  <c r="H4553" i="4"/>
  <c r="I4552" i="4"/>
  <c r="H4552" i="4"/>
  <c r="I868" i="4"/>
  <c r="H868" i="4"/>
  <c r="I353" i="4"/>
  <c r="H353" i="4"/>
  <c r="I617" i="4"/>
  <c r="H617" i="4"/>
  <c r="I4551" i="4"/>
  <c r="H4551" i="4"/>
  <c r="I1017" i="4"/>
  <c r="H1017" i="4"/>
  <c r="I4550" i="4"/>
  <c r="H4550" i="4"/>
  <c r="I4549" i="4"/>
  <c r="H4549" i="4"/>
  <c r="I4548" i="4"/>
  <c r="H4548" i="4"/>
  <c r="I1523" i="4"/>
  <c r="H1523" i="4"/>
  <c r="I4547" i="4"/>
  <c r="H4547" i="4"/>
  <c r="I525" i="4"/>
  <c r="H525" i="4"/>
  <c r="I4546" i="4"/>
  <c r="H4546" i="4"/>
  <c r="I303" i="4"/>
  <c r="H303" i="4"/>
  <c r="I4545" i="4"/>
  <c r="H4545" i="4"/>
  <c r="I4544" i="4"/>
  <c r="H4544" i="4"/>
  <c r="I4543" i="4"/>
  <c r="H4543" i="4"/>
  <c r="I331" i="4"/>
  <c r="H331" i="4"/>
  <c r="I4542" i="4"/>
  <c r="H4542" i="4"/>
  <c r="I4541" i="4"/>
  <c r="H4541" i="4"/>
  <c r="I530" i="4"/>
  <c r="H530" i="4"/>
  <c r="I675" i="4"/>
  <c r="H675" i="4"/>
  <c r="I579" i="4"/>
  <c r="H579" i="4"/>
  <c r="I4540" i="4"/>
  <c r="H4540" i="4"/>
  <c r="I775" i="4"/>
  <c r="H775" i="4"/>
  <c r="I4539" i="4"/>
  <c r="H4539" i="4"/>
  <c r="I4538" i="4"/>
  <c r="H4538" i="4"/>
  <c r="I553" i="4"/>
  <c r="H553" i="4"/>
  <c r="I4537" i="4"/>
  <c r="H4537" i="4"/>
  <c r="I256" i="4"/>
  <c r="H256" i="4"/>
  <c r="I724" i="4"/>
  <c r="H724" i="4"/>
  <c r="I746" i="4"/>
  <c r="H746" i="4"/>
  <c r="I4536" i="4"/>
  <c r="H4536" i="4"/>
  <c r="I189" i="4"/>
  <c r="H189" i="4"/>
  <c r="I4535" i="4"/>
  <c r="H4535" i="4"/>
  <c r="I896" i="4"/>
  <c r="H896" i="4"/>
  <c r="I376" i="4"/>
  <c r="H376" i="4"/>
  <c r="I1055" i="4"/>
  <c r="H1055" i="4"/>
  <c r="I164" i="4"/>
  <c r="H164" i="4"/>
  <c r="I174" i="4"/>
  <c r="H174" i="4"/>
  <c r="I4534" i="4"/>
  <c r="H4534" i="4"/>
  <c r="I4533" i="4"/>
  <c r="H4533" i="4"/>
  <c r="I311" i="4"/>
  <c r="H311" i="4"/>
  <c r="I4532" i="4"/>
  <c r="H4532" i="4"/>
  <c r="I4531" i="4"/>
  <c r="H4531" i="4"/>
  <c r="I537" i="4"/>
  <c r="H537" i="4"/>
  <c r="I908" i="4"/>
  <c r="H908" i="4"/>
  <c r="I4530" i="4"/>
  <c r="H4530" i="4"/>
  <c r="I4529" i="4"/>
  <c r="H4529" i="4"/>
  <c r="I4528" i="4"/>
  <c r="H4528" i="4"/>
  <c r="I4527" i="4"/>
  <c r="H4527" i="4"/>
  <c r="I346" i="4"/>
  <c r="H346" i="4"/>
  <c r="I4526" i="4"/>
  <c r="H4526" i="4"/>
  <c r="I759" i="4"/>
  <c r="H759" i="4"/>
  <c r="I676" i="4"/>
  <c r="H676" i="4"/>
  <c r="I1490" i="4"/>
  <c r="H1490" i="4"/>
  <c r="I230" i="4"/>
  <c r="H230" i="4"/>
  <c r="I471" i="4"/>
  <c r="H471" i="4"/>
  <c r="I545" i="4"/>
  <c r="H545" i="4"/>
  <c r="I4525" i="4"/>
  <c r="H4525" i="4"/>
  <c r="I4524" i="4"/>
  <c r="H4524" i="4"/>
  <c r="I4523" i="4"/>
  <c r="H4523" i="4"/>
  <c r="I4522" i="4"/>
  <c r="H4522" i="4"/>
  <c r="I1267" i="4"/>
  <c r="H1267" i="4"/>
  <c r="I665" i="4"/>
  <c r="H665" i="4"/>
  <c r="I4521" i="4"/>
  <c r="H4521" i="4"/>
  <c r="I4520" i="4"/>
  <c r="H4520" i="4"/>
  <c r="I283" i="4"/>
  <c r="H283" i="4"/>
  <c r="I614" i="4"/>
  <c r="H614" i="4"/>
  <c r="I688" i="4"/>
  <c r="H688" i="4"/>
  <c r="I382" i="4"/>
  <c r="H382" i="4"/>
  <c r="I514" i="4"/>
  <c r="H514" i="4"/>
  <c r="I484" i="4"/>
  <c r="H484" i="4"/>
  <c r="I434" i="4"/>
  <c r="H434" i="4"/>
  <c r="I4519" i="4"/>
  <c r="H4519" i="4"/>
  <c r="I4518" i="4"/>
  <c r="H4518" i="4"/>
  <c r="I4517" i="4"/>
  <c r="H4517" i="4"/>
  <c r="I4516" i="4"/>
  <c r="H4516" i="4"/>
  <c r="I4515" i="4"/>
  <c r="H4515" i="4"/>
  <c r="I1110" i="4"/>
  <c r="H1110" i="4"/>
  <c r="I349" i="4"/>
  <c r="H349" i="4"/>
  <c r="I4514" i="4"/>
  <c r="H4514" i="4"/>
  <c r="I4513" i="4"/>
  <c r="H4513" i="4"/>
  <c r="I1258" i="4"/>
  <c r="H1258" i="4"/>
  <c r="I260" i="4"/>
  <c r="H260" i="4"/>
  <c r="I4512" i="4"/>
  <c r="H4512" i="4"/>
  <c r="I1253" i="4"/>
  <c r="H1253" i="4"/>
  <c r="I1513" i="4"/>
  <c r="H1513" i="4"/>
  <c r="I575" i="4"/>
  <c r="H575" i="4"/>
  <c r="I414" i="4"/>
  <c r="H414" i="4"/>
  <c r="I4511" i="4"/>
  <c r="H4511" i="4"/>
  <c r="I4510" i="4"/>
  <c r="H4510" i="4"/>
  <c r="I328" i="4"/>
  <c r="H328" i="4"/>
  <c r="I4509" i="4"/>
  <c r="H4509" i="4"/>
  <c r="I4508" i="4"/>
  <c r="H4508" i="4"/>
  <c r="I4507" i="4"/>
  <c r="H4507" i="4"/>
  <c r="I4506" i="4"/>
  <c r="H4506" i="4"/>
  <c r="I308" i="4"/>
  <c r="H308" i="4"/>
  <c r="I4505" i="4"/>
  <c r="H4505" i="4"/>
  <c r="I799" i="4"/>
  <c r="H799" i="4"/>
  <c r="I4504" i="4"/>
  <c r="H4504" i="4"/>
  <c r="I4503" i="4"/>
  <c r="H4503" i="4"/>
  <c r="I507" i="4"/>
  <c r="H507" i="4"/>
  <c r="I4502" i="4"/>
  <c r="H4502" i="4"/>
  <c r="I883" i="4"/>
  <c r="H883" i="4"/>
  <c r="I304" i="4"/>
  <c r="H304" i="4"/>
  <c r="I205" i="4"/>
  <c r="H205" i="4"/>
  <c r="I163" i="4"/>
  <c r="H163" i="4"/>
  <c r="I4501" i="4"/>
  <c r="H4501" i="4"/>
  <c r="I4500" i="4"/>
  <c r="H4500" i="4"/>
  <c r="I506" i="4"/>
  <c r="H506" i="4"/>
  <c r="I406" i="4"/>
  <c r="H406" i="4"/>
  <c r="I1176" i="4"/>
  <c r="H1176" i="4"/>
  <c r="I706" i="4"/>
  <c r="H706" i="4"/>
  <c r="I4499" i="4"/>
  <c r="H4499" i="4"/>
  <c r="I4498" i="4"/>
  <c r="H4498" i="4"/>
  <c r="I4497" i="4"/>
  <c r="H4497" i="4"/>
  <c r="I1063" i="4"/>
  <c r="H1063" i="4"/>
  <c r="I1226" i="4"/>
  <c r="H1226" i="4"/>
  <c r="I1067" i="4"/>
  <c r="H1067" i="4"/>
  <c r="I4496" i="4"/>
  <c r="H4496" i="4"/>
  <c r="I1514" i="4"/>
  <c r="H1514" i="4"/>
  <c r="I4495" i="4"/>
  <c r="H4495" i="4"/>
  <c r="I1034" i="4"/>
  <c r="H1034" i="4"/>
  <c r="I542" i="4"/>
  <c r="H542" i="4"/>
  <c r="I1302" i="4"/>
  <c r="H1302" i="4"/>
  <c r="I4494" i="4"/>
  <c r="H4494" i="4"/>
  <c r="I455" i="4"/>
  <c r="H455" i="4"/>
  <c r="I4493" i="4"/>
  <c r="H4493" i="4"/>
  <c r="I778" i="4"/>
  <c r="H778" i="4"/>
  <c r="I873" i="4"/>
  <c r="H873" i="4"/>
  <c r="I4492" i="4"/>
  <c r="H4492" i="4"/>
  <c r="I4491" i="4"/>
  <c r="H4491" i="4"/>
  <c r="I1014" i="4"/>
  <c r="H1014" i="4"/>
  <c r="I4490" i="4"/>
  <c r="H4490" i="4"/>
  <c r="I630" i="4"/>
  <c r="H630" i="4"/>
  <c r="I729" i="4"/>
  <c r="H729" i="4"/>
  <c r="I1507" i="4"/>
  <c r="H1507" i="4"/>
  <c r="I1369" i="4"/>
  <c r="H1369" i="4"/>
  <c r="I4489" i="4"/>
  <c r="H4489" i="4"/>
  <c r="I627" i="4"/>
  <c r="H627" i="4"/>
  <c r="I4488" i="4"/>
  <c r="H4488" i="4"/>
  <c r="I351" i="4"/>
  <c r="H351" i="4"/>
  <c r="I4487" i="4"/>
  <c r="H4487" i="4"/>
  <c r="I768" i="4"/>
  <c r="H768" i="4"/>
  <c r="I4486" i="4"/>
  <c r="H4486" i="4"/>
  <c r="I565" i="4"/>
  <c r="H565" i="4"/>
  <c r="I4485" i="4"/>
  <c r="H4485" i="4"/>
  <c r="I4484" i="4"/>
  <c r="H4484" i="4"/>
  <c r="I4483" i="4"/>
  <c r="H4483" i="4"/>
  <c r="I4482" i="4"/>
  <c r="H4482" i="4"/>
  <c r="I432" i="4"/>
  <c r="H432" i="4"/>
  <c r="I4481" i="4"/>
  <c r="H4481" i="4"/>
  <c r="I613" i="4"/>
  <c r="H613" i="4"/>
  <c r="I1317" i="4"/>
  <c r="H1317" i="4"/>
  <c r="I494" i="4"/>
  <c r="H494" i="4"/>
  <c r="I171" i="4"/>
  <c r="H171" i="4"/>
  <c r="I4480" i="4"/>
  <c r="H4480" i="4"/>
  <c r="I4479" i="4"/>
  <c r="H4479" i="4"/>
  <c r="I4478" i="4"/>
  <c r="H4478" i="4"/>
  <c r="I853" i="4"/>
  <c r="H853" i="4"/>
  <c r="I4477" i="4"/>
  <c r="H4477" i="4"/>
  <c r="I366" i="4"/>
  <c r="H366" i="4"/>
  <c r="I1189" i="4"/>
  <c r="H1189" i="4"/>
  <c r="I4476" i="4"/>
  <c r="H4476" i="4"/>
  <c r="I1364" i="4"/>
  <c r="H1364" i="4"/>
  <c r="I1030" i="4"/>
  <c r="H1030" i="4"/>
  <c r="I945" i="4"/>
  <c r="H945" i="4"/>
  <c r="I165" i="4"/>
  <c r="H165" i="4"/>
  <c r="I771" i="4"/>
  <c r="H771" i="4"/>
  <c r="I4475" i="4"/>
  <c r="H4475" i="4"/>
  <c r="I4474" i="4"/>
  <c r="H4474" i="4"/>
  <c r="I420" i="4"/>
  <c r="H420" i="4"/>
  <c r="I666" i="4"/>
  <c r="H666" i="4"/>
  <c r="I4473" i="4"/>
  <c r="H4473" i="4"/>
  <c r="I808" i="4"/>
  <c r="H808" i="4"/>
  <c r="I1387" i="4"/>
  <c r="H1387" i="4"/>
  <c r="I947" i="4"/>
  <c r="H947" i="4"/>
  <c r="I456" i="4"/>
  <c r="H456" i="4"/>
  <c r="I4472" i="4"/>
  <c r="H4472" i="4"/>
  <c r="I239" i="4"/>
  <c r="H239" i="4"/>
  <c r="I184" i="4"/>
  <c r="H184" i="4"/>
  <c r="I4471" i="4"/>
  <c r="H4471" i="4"/>
  <c r="I670" i="4"/>
  <c r="H670" i="4"/>
  <c r="I318" i="4"/>
  <c r="H318" i="4"/>
  <c r="I4470" i="4"/>
  <c r="H4470" i="4"/>
  <c r="I765" i="4"/>
  <c r="H765" i="4"/>
  <c r="I625" i="4"/>
  <c r="H625" i="4"/>
  <c r="I814" i="4"/>
  <c r="H814" i="4"/>
  <c r="I1206" i="4"/>
  <c r="H1206" i="4"/>
  <c r="I1100" i="4"/>
  <c r="H1100" i="4"/>
  <c r="I4469" i="4"/>
  <c r="H4469" i="4"/>
  <c r="I235" i="4"/>
  <c r="H235" i="4"/>
  <c r="I424" i="4"/>
  <c r="H424" i="4"/>
  <c r="I501" i="4"/>
  <c r="H501" i="4"/>
  <c r="I4468" i="4"/>
  <c r="H4468" i="4"/>
  <c r="I4467" i="4"/>
  <c r="H4467" i="4"/>
  <c r="I433" i="4"/>
  <c r="H433" i="4"/>
  <c r="I4466" i="4"/>
  <c r="H4466" i="4"/>
  <c r="I777" i="4"/>
  <c r="H777" i="4"/>
  <c r="I4465" i="4"/>
  <c r="H4465" i="4"/>
  <c r="I253" i="4"/>
  <c r="H253" i="4"/>
  <c r="I4464" i="4"/>
  <c r="H4464" i="4"/>
  <c r="I451" i="4"/>
  <c r="H451" i="4"/>
  <c r="I66" i="4"/>
  <c r="H66" i="4"/>
  <c r="I287" i="4"/>
  <c r="H287" i="4"/>
  <c r="I918" i="4"/>
  <c r="H918" i="4"/>
  <c r="I748" i="4"/>
  <c r="H748" i="4"/>
  <c r="I201" i="4"/>
  <c r="H201" i="4"/>
  <c r="I4463" i="4"/>
  <c r="H4463" i="4"/>
  <c r="I4462" i="4"/>
  <c r="H4462" i="4"/>
  <c r="I4461" i="4"/>
  <c r="H4461" i="4"/>
  <c r="I423" i="4"/>
  <c r="H423" i="4"/>
  <c r="I4460" i="4"/>
  <c r="H4460" i="4"/>
  <c r="I885" i="4"/>
  <c r="H885" i="4"/>
  <c r="I412" i="4"/>
  <c r="H412" i="4"/>
  <c r="I4459" i="4"/>
  <c r="H4459" i="4"/>
  <c r="I736" i="4"/>
  <c r="H736" i="4"/>
  <c r="I1228" i="4"/>
  <c r="H1228" i="4"/>
  <c r="I4458" i="4"/>
  <c r="H4458" i="4"/>
  <c r="I4457" i="4"/>
  <c r="H4457" i="4"/>
  <c r="I754" i="4"/>
  <c r="H754" i="4"/>
  <c r="I995" i="4"/>
  <c r="H995" i="4"/>
  <c r="I459" i="4"/>
  <c r="H459" i="4"/>
  <c r="I413" i="4"/>
  <c r="H413" i="4"/>
  <c r="I4456" i="4"/>
  <c r="H4456" i="4"/>
  <c r="I1481" i="4"/>
  <c r="H1481" i="4"/>
  <c r="I4455" i="4"/>
  <c r="H4455" i="4"/>
  <c r="I872" i="4"/>
  <c r="H872" i="4"/>
  <c r="I956" i="4"/>
  <c r="H956" i="4"/>
  <c r="I4454" i="4"/>
  <c r="H4454" i="4"/>
  <c r="I4453" i="4"/>
  <c r="H4453" i="4"/>
  <c r="I1241" i="4"/>
  <c r="H1241" i="4"/>
  <c r="I788" i="4"/>
  <c r="H788" i="4"/>
  <c r="I345" i="4"/>
  <c r="H345" i="4"/>
  <c r="I1243" i="4"/>
  <c r="H1243" i="4"/>
  <c r="I4452" i="4"/>
  <c r="H4452" i="4"/>
  <c r="I561" i="4"/>
  <c r="H561" i="4"/>
  <c r="I1336" i="4"/>
  <c r="H1336" i="4"/>
  <c r="I503" i="4"/>
  <c r="H503" i="4"/>
  <c r="I524" i="4"/>
  <c r="H524" i="4"/>
  <c r="I4451" i="4"/>
  <c r="H4451" i="4"/>
  <c r="I4450" i="4"/>
  <c r="H4450" i="4"/>
  <c r="I4449" i="4"/>
  <c r="H4449" i="4"/>
  <c r="I4448" i="4"/>
  <c r="H4448" i="4"/>
  <c r="I4447" i="4"/>
  <c r="H4447" i="4"/>
  <c r="I4446" i="4"/>
  <c r="H4446" i="4"/>
  <c r="I1130" i="4"/>
  <c r="H1130" i="4"/>
  <c r="I861" i="4"/>
  <c r="H861" i="4"/>
  <c r="I350" i="4"/>
  <c r="H350" i="4"/>
  <c r="I1033" i="4"/>
  <c r="H1033" i="4"/>
  <c r="I1178" i="4"/>
  <c r="H1178" i="4"/>
  <c r="I4445" i="4"/>
  <c r="H4445" i="4"/>
  <c r="I1227" i="4"/>
  <c r="H1227" i="4"/>
  <c r="I1054" i="4"/>
  <c r="H1054" i="4"/>
  <c r="I1183" i="4"/>
  <c r="H1183" i="4"/>
  <c r="I4444" i="4"/>
  <c r="H4444" i="4"/>
  <c r="I4443" i="4"/>
  <c r="H4443" i="4"/>
  <c r="I1037" i="4"/>
  <c r="H1037" i="4"/>
  <c r="I4442" i="4"/>
  <c r="H4442" i="4"/>
  <c r="I962" i="4"/>
  <c r="H962" i="4"/>
  <c r="I4441" i="4"/>
  <c r="H4441" i="4"/>
  <c r="I1257" i="4"/>
  <c r="H1257" i="4"/>
  <c r="I728" i="4"/>
  <c r="H728" i="4"/>
  <c r="I364" i="4"/>
  <c r="H364" i="4"/>
  <c r="I4440" i="4"/>
  <c r="H4440" i="4"/>
  <c r="I4439" i="4"/>
  <c r="H4439" i="4"/>
  <c r="I897" i="4"/>
  <c r="H897" i="4"/>
  <c r="I4438" i="4"/>
  <c r="H4438" i="4"/>
  <c r="I4437" i="4"/>
  <c r="H4437" i="4"/>
  <c r="I1272" i="4"/>
  <c r="H1272" i="4"/>
  <c r="I663" i="4"/>
  <c r="H663" i="4"/>
  <c r="I4436" i="4"/>
  <c r="H4436" i="4"/>
  <c r="I194" i="4"/>
  <c r="H194" i="4"/>
  <c r="I4435" i="4"/>
  <c r="H4435" i="4"/>
  <c r="I371" i="4"/>
  <c r="H371" i="4"/>
  <c r="I4434" i="4"/>
  <c r="H4434" i="4"/>
  <c r="I4433" i="4"/>
  <c r="H4433" i="4"/>
  <c r="I919" i="4"/>
  <c r="H919" i="4"/>
  <c r="I4432" i="4"/>
  <c r="H4432" i="4"/>
  <c r="I4431" i="4"/>
  <c r="H4431" i="4"/>
  <c r="I166" i="4"/>
  <c r="H166" i="4"/>
  <c r="I549" i="4"/>
  <c r="H549" i="4"/>
  <c r="I4430" i="4"/>
  <c r="H4430" i="4"/>
  <c r="I1287" i="4"/>
  <c r="H1287" i="4"/>
  <c r="I4429" i="4"/>
  <c r="H4429" i="4"/>
  <c r="I4428" i="4"/>
  <c r="H4428" i="4"/>
  <c r="I1518" i="4"/>
  <c r="H1518" i="4"/>
  <c r="I539" i="4"/>
  <c r="H539" i="4"/>
  <c r="I4427" i="4"/>
  <c r="H4427" i="4"/>
  <c r="I4426" i="4"/>
  <c r="H4426" i="4"/>
  <c r="I1167" i="4"/>
  <c r="H1167" i="4"/>
  <c r="I4425" i="4"/>
  <c r="H4425" i="4"/>
  <c r="I1485" i="4"/>
  <c r="H1485" i="4"/>
  <c r="I4424" i="4"/>
  <c r="H4424" i="4"/>
  <c r="I277" i="4"/>
  <c r="H277" i="4"/>
  <c r="I1198" i="4"/>
  <c r="H1198" i="4"/>
  <c r="I1002" i="4"/>
  <c r="H1002" i="4"/>
  <c r="I4423" i="4"/>
  <c r="H4423" i="4"/>
  <c r="I4422" i="4"/>
  <c r="H4422" i="4"/>
  <c r="I4421" i="4"/>
  <c r="H4421" i="4"/>
  <c r="I1139" i="4"/>
  <c r="H1139" i="4"/>
  <c r="I4420" i="4"/>
  <c r="H4420" i="4"/>
  <c r="I4419" i="4"/>
  <c r="H4419" i="4"/>
  <c r="I4418" i="4"/>
  <c r="H4418" i="4"/>
  <c r="I4417" i="4"/>
  <c r="H4417" i="4"/>
  <c r="I1046" i="4"/>
  <c r="H1046" i="4"/>
  <c r="I1393" i="4"/>
  <c r="H1393" i="4"/>
  <c r="I466" i="4"/>
  <c r="H466" i="4"/>
  <c r="I4416" i="4"/>
  <c r="H4416" i="4"/>
  <c r="I852" i="4"/>
  <c r="H852" i="4"/>
  <c r="I221" i="4"/>
  <c r="H221" i="4"/>
  <c r="I4415" i="4"/>
  <c r="H4415" i="4"/>
  <c r="I4414" i="4"/>
  <c r="H4414" i="4"/>
  <c r="I369" i="4"/>
  <c r="H369" i="4"/>
  <c r="I865" i="4"/>
  <c r="H865" i="4"/>
  <c r="I851" i="4"/>
  <c r="H851" i="4"/>
  <c r="I1190" i="4"/>
  <c r="H1190" i="4"/>
  <c r="I4413" i="4"/>
  <c r="H4413" i="4"/>
  <c r="I4412" i="4"/>
  <c r="H4412" i="4"/>
  <c r="I1363" i="4"/>
  <c r="H1363" i="4"/>
  <c r="I805" i="4"/>
  <c r="H805" i="4"/>
  <c r="I721" i="4"/>
  <c r="H721" i="4"/>
  <c r="I576" i="4"/>
  <c r="H576" i="4"/>
  <c r="I1076" i="4"/>
  <c r="H1076" i="4"/>
  <c r="I4411" i="4"/>
  <c r="H4411" i="4"/>
  <c r="I723" i="4"/>
  <c r="H723" i="4"/>
  <c r="I1269" i="4"/>
  <c r="H1269" i="4"/>
  <c r="I1480" i="4"/>
  <c r="H1480" i="4"/>
  <c r="I404" i="4"/>
  <c r="H404" i="4"/>
  <c r="I4410" i="4"/>
  <c r="H4410" i="4"/>
  <c r="I4409" i="4"/>
  <c r="H4409" i="4"/>
  <c r="I1068" i="4"/>
  <c r="H1068" i="4"/>
  <c r="I1108" i="4"/>
  <c r="H1108" i="4"/>
  <c r="I1308" i="4"/>
  <c r="H1308" i="4"/>
  <c r="I4408" i="4"/>
  <c r="H4408" i="4"/>
  <c r="I4407" i="4"/>
  <c r="H4407" i="4"/>
  <c r="I4406" i="4"/>
  <c r="H4406" i="4"/>
  <c r="I4405" i="4"/>
  <c r="H4405" i="4"/>
  <c r="I4404" i="4"/>
  <c r="H4404" i="4"/>
  <c r="I1496" i="4"/>
  <c r="H1496" i="4"/>
  <c r="I4403" i="4"/>
  <c r="H4403" i="4"/>
  <c r="I4402" i="4"/>
  <c r="H4402" i="4"/>
  <c r="I4401" i="4"/>
  <c r="H4401" i="4"/>
  <c r="I1504" i="4"/>
  <c r="H1504" i="4"/>
  <c r="I438" i="4"/>
  <c r="H438" i="4"/>
  <c r="I4400" i="4"/>
  <c r="H4400" i="4"/>
  <c r="I1182" i="4"/>
  <c r="H1182" i="4"/>
  <c r="I4399" i="4"/>
  <c r="H4399" i="4"/>
  <c r="I4398" i="4"/>
  <c r="H4398" i="4"/>
  <c r="I4397" i="4"/>
  <c r="H4397" i="4"/>
  <c r="I4396" i="4"/>
  <c r="H4396" i="4"/>
  <c r="I4395" i="4"/>
  <c r="H4395" i="4"/>
  <c r="I4394" i="4"/>
  <c r="H4394" i="4"/>
  <c r="I584" i="4"/>
  <c r="H584" i="4"/>
  <c r="I284" i="4"/>
  <c r="H284" i="4"/>
  <c r="I4393" i="4"/>
  <c r="H4393" i="4"/>
  <c r="I486" i="4"/>
  <c r="H486" i="4"/>
  <c r="I4392" i="4"/>
  <c r="H4392" i="4"/>
  <c r="I1090" i="4"/>
  <c r="H1090" i="4"/>
  <c r="I4391" i="4"/>
  <c r="H4391" i="4"/>
  <c r="I431" i="4"/>
  <c r="H431" i="4"/>
  <c r="I4390" i="4"/>
  <c r="H4390" i="4"/>
  <c r="I4389" i="4"/>
  <c r="H4389" i="4"/>
  <c r="I4388" i="4"/>
  <c r="H4388" i="4"/>
  <c r="I299" i="4"/>
  <c r="H299" i="4"/>
  <c r="I611" i="4"/>
  <c r="H611" i="4"/>
  <c r="I801" i="4"/>
  <c r="H801" i="4"/>
  <c r="I4387" i="4"/>
  <c r="H4387" i="4"/>
  <c r="I355" i="4"/>
  <c r="H355" i="4"/>
  <c r="I4386" i="4"/>
  <c r="H4386" i="4"/>
  <c r="I4385" i="4"/>
  <c r="H4385" i="4"/>
  <c r="I564" i="4"/>
  <c r="H564" i="4"/>
  <c r="I1354" i="4"/>
  <c r="H1354" i="4"/>
  <c r="I178" i="4"/>
  <c r="H178" i="4"/>
  <c r="I4384" i="4"/>
  <c r="H4384" i="4"/>
  <c r="I4383" i="4"/>
  <c r="H4383" i="4"/>
  <c r="I4382" i="4"/>
  <c r="H4382" i="4"/>
  <c r="I375" i="4"/>
  <c r="H375" i="4"/>
  <c r="I4381" i="4"/>
  <c r="H4381" i="4"/>
  <c r="I4380" i="4"/>
  <c r="H4380" i="4"/>
  <c r="I4379" i="4"/>
  <c r="H4379" i="4"/>
  <c r="I727" i="4"/>
  <c r="H727" i="4"/>
  <c r="I737" i="4"/>
  <c r="H737" i="4"/>
  <c r="I4378" i="4"/>
  <c r="H4378" i="4"/>
  <c r="I4377" i="4"/>
  <c r="H4377" i="4"/>
  <c r="I4376" i="4"/>
  <c r="H4376" i="4"/>
  <c r="I4733" i="4"/>
  <c r="H4733" i="4"/>
  <c r="I4375" i="4"/>
  <c r="H4375" i="4"/>
  <c r="I4374" i="4"/>
  <c r="H4374" i="4"/>
  <c r="I1297" i="4"/>
  <c r="H1297" i="4"/>
  <c r="I930" i="4"/>
  <c r="H930" i="4"/>
  <c r="I653" i="4"/>
  <c r="H653" i="4"/>
  <c r="I4373" i="4"/>
  <c r="H4373" i="4"/>
  <c r="I741" i="4"/>
  <c r="H741" i="4"/>
  <c r="I870" i="4"/>
  <c r="H870" i="4"/>
  <c r="I1107" i="4"/>
  <c r="H1107" i="4"/>
  <c r="I529" i="4"/>
  <c r="H529" i="4"/>
  <c r="I4372" i="4"/>
  <c r="H4372" i="4"/>
  <c r="I4371" i="4"/>
  <c r="H4371" i="4"/>
  <c r="I595" i="4"/>
  <c r="H595" i="4"/>
  <c r="I4370" i="4"/>
  <c r="H4370" i="4"/>
  <c r="I4369" i="4"/>
  <c r="H4369" i="4"/>
  <c r="I1007" i="4"/>
  <c r="H1007" i="4"/>
  <c r="I1344" i="4"/>
  <c r="H1344" i="4"/>
  <c r="I4368" i="4"/>
  <c r="H4368" i="4"/>
  <c r="I4367" i="4"/>
  <c r="H4367" i="4"/>
  <c r="I4366" i="4"/>
  <c r="H4366" i="4"/>
  <c r="I973" i="4"/>
  <c r="H973" i="4"/>
  <c r="I274" i="4"/>
  <c r="H274" i="4"/>
  <c r="I535" i="4"/>
  <c r="H535" i="4"/>
  <c r="I4365" i="4"/>
  <c r="H4365" i="4"/>
  <c r="I4364" i="4"/>
  <c r="H4364" i="4"/>
  <c r="I982" i="4"/>
  <c r="H982" i="4"/>
  <c r="I1464" i="4"/>
  <c r="H1464" i="4"/>
  <c r="I240" i="4"/>
  <c r="H240" i="4"/>
  <c r="I4363" i="4"/>
  <c r="H4363" i="4"/>
  <c r="I762" i="4"/>
  <c r="H762" i="4"/>
  <c r="I4362" i="4"/>
  <c r="H4362" i="4"/>
  <c r="I4361" i="4"/>
  <c r="H4361" i="4"/>
  <c r="I4360" i="4"/>
  <c r="H4360" i="4"/>
  <c r="I4359" i="4"/>
  <c r="H4359" i="4"/>
  <c r="I343" i="4"/>
  <c r="H343" i="4"/>
  <c r="I4358" i="4"/>
  <c r="H4358" i="4"/>
  <c r="I339" i="4"/>
  <c r="H339" i="4"/>
  <c r="I738" i="4"/>
  <c r="H738" i="4"/>
  <c r="I1042" i="4"/>
  <c r="H1042" i="4"/>
  <c r="I4357" i="4"/>
  <c r="H4357" i="4"/>
  <c r="I766" i="4"/>
  <c r="H766" i="4"/>
  <c r="I745" i="4"/>
  <c r="H745" i="4"/>
  <c r="I4356" i="4"/>
  <c r="H4356" i="4"/>
  <c r="I4355" i="4"/>
  <c r="H4355" i="4"/>
  <c r="I518" i="4"/>
  <c r="H518" i="4"/>
  <c r="I596" i="4"/>
  <c r="H596" i="4"/>
  <c r="I523" i="4"/>
  <c r="H523" i="4"/>
  <c r="I4354" i="4"/>
  <c r="H4354" i="4"/>
  <c r="I815" i="4"/>
  <c r="H815" i="4"/>
  <c r="I4353" i="4"/>
  <c r="H4353" i="4"/>
  <c r="I447" i="4"/>
  <c r="H447" i="4"/>
  <c r="I1196" i="4"/>
  <c r="H1196" i="4"/>
  <c r="I4352" i="4"/>
  <c r="H4352" i="4"/>
  <c r="I643" i="4"/>
  <c r="H643" i="4"/>
  <c r="I807" i="4"/>
  <c r="H807" i="4"/>
  <c r="I4351" i="4"/>
  <c r="H4351" i="4"/>
  <c r="I531" i="4"/>
  <c r="H531" i="4"/>
  <c r="I4350" i="4"/>
  <c r="H4350" i="4"/>
  <c r="I1320" i="4"/>
  <c r="H1320" i="4"/>
  <c r="I809" i="4"/>
  <c r="H809" i="4"/>
  <c r="I825" i="4"/>
  <c r="H825" i="4"/>
  <c r="I4349" i="4"/>
  <c r="H4349" i="4"/>
  <c r="I255" i="4"/>
  <c r="H255" i="4"/>
  <c r="I1248" i="4"/>
  <c r="H1248" i="4"/>
  <c r="I755" i="4"/>
  <c r="H755" i="4"/>
  <c r="I585" i="4"/>
  <c r="H585" i="4"/>
  <c r="I391" i="4"/>
  <c r="H391" i="4"/>
  <c r="I4348" i="4"/>
  <c r="H4348" i="4"/>
  <c r="I556" i="4"/>
  <c r="H556" i="4"/>
  <c r="I4347" i="4"/>
  <c r="H4347" i="4"/>
  <c r="I1273" i="4"/>
  <c r="H1273" i="4"/>
  <c r="I782" i="4"/>
  <c r="H782" i="4"/>
  <c r="I4346" i="4"/>
  <c r="H4346" i="4"/>
  <c r="I4345" i="4"/>
  <c r="H4345" i="4"/>
  <c r="I4344" i="4"/>
  <c r="H4344" i="4"/>
  <c r="I4343" i="4"/>
  <c r="H4343" i="4"/>
  <c r="I1060" i="4"/>
  <c r="H1060" i="4"/>
  <c r="I784" i="4"/>
  <c r="H784" i="4"/>
  <c r="I4342" i="4"/>
  <c r="H4342" i="4"/>
  <c r="I4341" i="4"/>
  <c r="H4341" i="4"/>
  <c r="I1202" i="4"/>
  <c r="H1202" i="4"/>
  <c r="I4340" i="4"/>
  <c r="H4340" i="4"/>
  <c r="I1458" i="4"/>
  <c r="H1458" i="4"/>
  <c r="I4339" i="4"/>
  <c r="H4339" i="4"/>
  <c r="I1186" i="4"/>
  <c r="H1186" i="4"/>
  <c r="I668" i="4"/>
  <c r="H668" i="4"/>
  <c r="I700" i="4"/>
  <c r="H700" i="4"/>
  <c r="I4338" i="4"/>
  <c r="H4338" i="4"/>
  <c r="I4337" i="4"/>
  <c r="H4337" i="4"/>
  <c r="I1066" i="4"/>
  <c r="H1066" i="4"/>
  <c r="I875" i="4"/>
  <c r="H875" i="4"/>
  <c r="I624" i="4"/>
  <c r="H624" i="4"/>
  <c r="I548" i="4"/>
  <c r="H548" i="4"/>
  <c r="I368" i="4"/>
  <c r="H368" i="4"/>
  <c r="I4336" i="4"/>
  <c r="H4336" i="4"/>
  <c r="I1488" i="4"/>
  <c r="H1488" i="4"/>
  <c r="I1517" i="4"/>
  <c r="H1517" i="4"/>
  <c r="I307" i="4"/>
  <c r="H307" i="4"/>
  <c r="I694" i="4"/>
  <c r="H694" i="4"/>
  <c r="I836" i="4"/>
  <c r="H836" i="4"/>
  <c r="I1412" i="4"/>
  <c r="H1412" i="4"/>
  <c r="I4335" i="4"/>
  <c r="H4335" i="4"/>
  <c r="I1025" i="4"/>
  <c r="H1025" i="4"/>
  <c r="I4334" i="4"/>
  <c r="H4334" i="4"/>
  <c r="I4333" i="4"/>
  <c r="H4333" i="4"/>
  <c r="I658" i="4"/>
  <c r="H658" i="4"/>
  <c r="I361" i="4"/>
  <c r="H361" i="4"/>
  <c r="I557" i="4"/>
  <c r="H557" i="4"/>
  <c r="I1366" i="4"/>
  <c r="H1366" i="4"/>
  <c r="I1098" i="4"/>
  <c r="H1098" i="4"/>
  <c r="I977" i="4"/>
  <c r="H977" i="4"/>
  <c r="I481" i="4"/>
  <c r="H481" i="4"/>
  <c r="I4732" i="4"/>
  <c r="H4732" i="4"/>
  <c r="I4332" i="4"/>
  <c r="H4332" i="4"/>
  <c r="I4331" i="4"/>
  <c r="H4331" i="4"/>
  <c r="I453" i="4"/>
  <c r="H453" i="4"/>
  <c r="I609" i="4"/>
  <c r="H609" i="4"/>
  <c r="I4330" i="4"/>
  <c r="H4330" i="4"/>
  <c r="I4329" i="4"/>
  <c r="H4329" i="4"/>
  <c r="I1522" i="4"/>
  <c r="H1522" i="4"/>
  <c r="I4328" i="4"/>
  <c r="H4328" i="4"/>
  <c r="I4327" i="4"/>
  <c r="H4327" i="4"/>
  <c r="I4326" i="4"/>
  <c r="H4326" i="4"/>
  <c r="I4325" i="4"/>
  <c r="H4325" i="4"/>
  <c r="I4324" i="4"/>
  <c r="H4324" i="4"/>
  <c r="I874" i="4"/>
  <c r="H874" i="4"/>
  <c r="I476" i="4"/>
  <c r="H476" i="4"/>
  <c r="I4323" i="4"/>
  <c r="H4323" i="4"/>
  <c r="I904" i="4"/>
  <c r="H904" i="4"/>
  <c r="I1239" i="4"/>
  <c r="H1239" i="4"/>
  <c r="I735" i="4"/>
  <c r="H735" i="4"/>
  <c r="I4322" i="4"/>
  <c r="H4322" i="4"/>
  <c r="I774" i="4"/>
  <c r="H774" i="4"/>
  <c r="I4321" i="4"/>
  <c r="H4321" i="4"/>
  <c r="I4320" i="4"/>
  <c r="H4320" i="4"/>
  <c r="I536" i="4"/>
  <c r="H536" i="4"/>
  <c r="I791" i="4"/>
  <c r="H791" i="4"/>
  <c r="I540" i="4"/>
  <c r="H540" i="4"/>
  <c r="I4319" i="4"/>
  <c r="H4319" i="4"/>
  <c r="I4318" i="4"/>
  <c r="H4318" i="4"/>
  <c r="I779" i="4"/>
  <c r="H779" i="4"/>
  <c r="I4317" i="4"/>
  <c r="H4317" i="4"/>
  <c r="I4316" i="4"/>
  <c r="H4316" i="4"/>
  <c r="I1018" i="4"/>
  <c r="H1018" i="4"/>
  <c r="I4315" i="4"/>
  <c r="H4315" i="4"/>
  <c r="I384" i="4"/>
  <c r="H384" i="4"/>
  <c r="I416" i="4"/>
  <c r="H416" i="4"/>
  <c r="I4314" i="4"/>
  <c r="H4314" i="4"/>
  <c r="I4313" i="4"/>
  <c r="H4313" i="4"/>
  <c r="I4312" i="4"/>
  <c r="H4312" i="4"/>
  <c r="I4311" i="4"/>
  <c r="H4311" i="4"/>
  <c r="I695" i="4"/>
  <c r="H695" i="4"/>
  <c r="I4310" i="4"/>
  <c r="H4310" i="4"/>
  <c r="I4309" i="4"/>
  <c r="H4309" i="4"/>
  <c r="I224" i="4"/>
  <c r="H224" i="4"/>
  <c r="I1082" i="4"/>
  <c r="H1082" i="4"/>
  <c r="I381" i="4"/>
  <c r="H381" i="4"/>
  <c r="I4308" i="4"/>
  <c r="H4308" i="4"/>
  <c r="I4307" i="4"/>
  <c r="H4307" i="4"/>
  <c r="I4306" i="4"/>
  <c r="H4306" i="4"/>
  <c r="I4305" i="4"/>
  <c r="H4305" i="4"/>
  <c r="I661" i="4"/>
  <c r="H661" i="4"/>
  <c r="I489" i="4"/>
  <c r="H489" i="4"/>
  <c r="I4304" i="4"/>
  <c r="H4304" i="4"/>
  <c r="I4303" i="4"/>
  <c r="H4303" i="4"/>
  <c r="I780" i="4"/>
  <c r="H780" i="4"/>
  <c r="I629" i="4"/>
  <c r="H629" i="4"/>
  <c r="I388" i="4"/>
  <c r="H388" i="4"/>
  <c r="I743" i="4"/>
  <c r="H743" i="4"/>
  <c r="I4302" i="4"/>
  <c r="H4302" i="4"/>
  <c r="I4301" i="4"/>
  <c r="H4301" i="4"/>
  <c r="I4300" i="4"/>
  <c r="H4300" i="4"/>
  <c r="I4299" i="4"/>
  <c r="H4299" i="4"/>
  <c r="I4298" i="4"/>
  <c r="H4298" i="4"/>
  <c r="I1154" i="4"/>
  <c r="H1154" i="4"/>
  <c r="I1153" i="4"/>
  <c r="H1153" i="4"/>
  <c r="I401" i="4"/>
  <c r="H401" i="4"/>
  <c r="I921" i="4"/>
  <c r="H921" i="4"/>
  <c r="I4297" i="4"/>
  <c r="H4297" i="4"/>
  <c r="I4296" i="4"/>
  <c r="H4296" i="4"/>
  <c r="I4295" i="4"/>
  <c r="H4295" i="4"/>
  <c r="I1445" i="4"/>
  <c r="H1445" i="4"/>
  <c r="I4294" i="4"/>
  <c r="H4294" i="4"/>
  <c r="I394" i="4"/>
  <c r="H394" i="4"/>
  <c r="I4293" i="4"/>
  <c r="H4293" i="4"/>
  <c r="I772" i="4"/>
  <c r="H772" i="4"/>
  <c r="I4292" i="4"/>
  <c r="H4292" i="4"/>
  <c r="I681" i="4"/>
  <c r="H681" i="4"/>
  <c r="I504" i="4"/>
  <c r="H504" i="4"/>
  <c r="I4291" i="4"/>
  <c r="H4291" i="4"/>
  <c r="I1122" i="4"/>
  <c r="H1122" i="4"/>
  <c r="I4290" i="4"/>
  <c r="H4290" i="4"/>
  <c r="I4289" i="4"/>
  <c r="H4289" i="4"/>
  <c r="I4288" i="4"/>
  <c r="H4288" i="4"/>
  <c r="I606" i="4"/>
  <c r="H606" i="4"/>
  <c r="I1511" i="4"/>
  <c r="H1511" i="4"/>
  <c r="I4287" i="4"/>
  <c r="H4287" i="4"/>
  <c r="I1333" i="4"/>
  <c r="H1333" i="4"/>
  <c r="I4286" i="4"/>
  <c r="H4286" i="4"/>
  <c r="I4285" i="4"/>
  <c r="H4285" i="4"/>
  <c r="I347" i="4"/>
  <c r="H347" i="4"/>
  <c r="I4284" i="4"/>
  <c r="H4284" i="4"/>
  <c r="I1452" i="4"/>
  <c r="H1452" i="4"/>
  <c r="I731" i="4"/>
  <c r="H731" i="4"/>
  <c r="I1456" i="4"/>
  <c r="H1456" i="4"/>
  <c r="I734" i="4"/>
  <c r="H734" i="4"/>
  <c r="I4283" i="4"/>
  <c r="H4283" i="4"/>
  <c r="I862" i="4"/>
  <c r="H862" i="4"/>
  <c r="I4282" i="4"/>
  <c r="H4282" i="4"/>
  <c r="I1053" i="4"/>
  <c r="H1053" i="4"/>
  <c r="I1508" i="4"/>
  <c r="H1508" i="4"/>
  <c r="I469" i="4"/>
  <c r="H469" i="4"/>
  <c r="I4281" i="4"/>
  <c r="H4281" i="4"/>
  <c r="I4280" i="4"/>
  <c r="H4280" i="4"/>
  <c r="I1394" i="4"/>
  <c r="H1394" i="4"/>
  <c r="I4279" i="4"/>
  <c r="H4279" i="4"/>
  <c r="I4278" i="4"/>
  <c r="H4278" i="4"/>
  <c r="I4277" i="4"/>
  <c r="H4277" i="4"/>
  <c r="I1427" i="4"/>
  <c r="H1427" i="4"/>
  <c r="I4276" i="4"/>
  <c r="H4276" i="4"/>
  <c r="I4275" i="4"/>
  <c r="H4275" i="4"/>
  <c r="I4274" i="4"/>
  <c r="H4274" i="4"/>
  <c r="I812" i="4"/>
  <c r="H812" i="4"/>
  <c r="I647" i="4"/>
  <c r="H647" i="4"/>
  <c r="I4273" i="4"/>
  <c r="H4273" i="4"/>
  <c r="I682" i="4"/>
  <c r="H682" i="4"/>
  <c r="I691" i="4"/>
  <c r="H691" i="4"/>
  <c r="I4272" i="4"/>
  <c r="H4272" i="4"/>
  <c r="I4271" i="4"/>
  <c r="H4271" i="4"/>
  <c r="I1259" i="4"/>
  <c r="H1259" i="4"/>
  <c r="I988" i="4"/>
  <c r="H988" i="4"/>
  <c r="I920" i="4"/>
  <c r="H920" i="4"/>
  <c r="I4270" i="4"/>
  <c r="H4270" i="4"/>
  <c r="I847" i="4"/>
  <c r="H847" i="4"/>
  <c r="I603" i="4"/>
  <c r="H603" i="4"/>
  <c r="I824" i="4"/>
  <c r="H824" i="4"/>
  <c r="I4269" i="4"/>
  <c r="H4269" i="4"/>
  <c r="I4268" i="4"/>
  <c r="H4268" i="4"/>
  <c r="I4267" i="4"/>
  <c r="H4267" i="4"/>
  <c r="I313" i="4"/>
  <c r="H313" i="4"/>
  <c r="I4266" i="4"/>
  <c r="H4266" i="4"/>
  <c r="I1188" i="4"/>
  <c r="H1188" i="4"/>
  <c r="I1346" i="4"/>
  <c r="H1346" i="4"/>
  <c r="I1136" i="4"/>
  <c r="H1136" i="4"/>
  <c r="I4265" i="4"/>
  <c r="H4265" i="4"/>
  <c r="I903" i="4"/>
  <c r="H903" i="4"/>
  <c r="I4264" i="4"/>
  <c r="H4264" i="4"/>
  <c r="I4263" i="4"/>
  <c r="H4263" i="4"/>
  <c r="I4262" i="4"/>
  <c r="H4262" i="4"/>
  <c r="I4261" i="4"/>
  <c r="H4261" i="4"/>
  <c r="I1079" i="4"/>
  <c r="H1079" i="4"/>
  <c r="I4260" i="4"/>
  <c r="H4260" i="4"/>
  <c r="I4259" i="4"/>
  <c r="H4259" i="4"/>
  <c r="I773" i="4"/>
  <c r="H773" i="4"/>
  <c r="I855" i="4"/>
  <c r="H855" i="4"/>
  <c r="I4258" i="4"/>
  <c r="H4258" i="4"/>
  <c r="I4257" i="4"/>
  <c r="H4257" i="4"/>
  <c r="I4256" i="4"/>
  <c r="H4256" i="4"/>
  <c r="I4255" i="4"/>
  <c r="H4255" i="4"/>
  <c r="I4254" i="4"/>
  <c r="H4254" i="4"/>
  <c r="I4253" i="4"/>
  <c r="H4253" i="4"/>
  <c r="I4252" i="4"/>
  <c r="H4252" i="4"/>
  <c r="I829" i="4"/>
  <c r="H829" i="4"/>
  <c r="I358" i="4"/>
  <c r="H358" i="4"/>
  <c r="I4251" i="4"/>
  <c r="H4251" i="4"/>
  <c r="I4250" i="4"/>
  <c r="H4250" i="4"/>
  <c r="I1041" i="4"/>
  <c r="H1041" i="4"/>
  <c r="I4249" i="4"/>
  <c r="H4249" i="4"/>
  <c r="I626" i="4"/>
  <c r="H626" i="4"/>
  <c r="I925" i="4"/>
  <c r="H925" i="4"/>
  <c r="I910" i="4"/>
  <c r="H910" i="4"/>
  <c r="I4248" i="4"/>
  <c r="H4248" i="4"/>
  <c r="I1085" i="4"/>
  <c r="H1085" i="4"/>
  <c r="I4247" i="4"/>
  <c r="H4247" i="4"/>
  <c r="I1095" i="4"/>
  <c r="H1095" i="4"/>
  <c r="I4246" i="4"/>
  <c r="H4246" i="4"/>
  <c r="I733" i="4"/>
  <c r="H733" i="4"/>
  <c r="I4245" i="4"/>
  <c r="H4245" i="4"/>
  <c r="I4244" i="4"/>
  <c r="H4244" i="4"/>
  <c r="I4243" i="4"/>
  <c r="H4243" i="4"/>
  <c r="I1142" i="4"/>
  <c r="H1142" i="4"/>
  <c r="I1020" i="4"/>
  <c r="H1020" i="4"/>
  <c r="I636" i="4"/>
  <c r="H636" i="4"/>
  <c r="I4242" i="4"/>
  <c r="H4242" i="4"/>
  <c r="I4241" i="4"/>
  <c r="H4241" i="4"/>
  <c r="I4240" i="4"/>
  <c r="H4240" i="4"/>
  <c r="I4239" i="4"/>
  <c r="H4239" i="4"/>
  <c r="I790" i="4"/>
  <c r="H790" i="4"/>
  <c r="I4238" i="4"/>
  <c r="H4238" i="4"/>
  <c r="I4237" i="4"/>
  <c r="H4237" i="4"/>
  <c r="I1129" i="4"/>
  <c r="H1129" i="4"/>
  <c r="I1216" i="4"/>
  <c r="H1216" i="4"/>
  <c r="I532" i="4"/>
  <c r="H532" i="4"/>
  <c r="I1080" i="4"/>
  <c r="H1080" i="4"/>
  <c r="I4236" i="4"/>
  <c r="H4236" i="4"/>
  <c r="I4235" i="4"/>
  <c r="H4235" i="4"/>
  <c r="I4234" i="4"/>
  <c r="H4234" i="4"/>
  <c r="I890" i="4"/>
  <c r="H890" i="4"/>
  <c r="I685" i="4"/>
  <c r="H685" i="4"/>
  <c r="I4233" i="4"/>
  <c r="H4233" i="4"/>
  <c r="I907" i="4"/>
  <c r="H907" i="4"/>
  <c r="I1345" i="4"/>
  <c r="H1345" i="4"/>
  <c r="I4232" i="4"/>
  <c r="H4232" i="4"/>
  <c r="I1296" i="4"/>
  <c r="H1296" i="4"/>
  <c r="I1233" i="4"/>
  <c r="H1233" i="4"/>
  <c r="I786" i="4"/>
  <c r="H786" i="4"/>
  <c r="I4231" i="4"/>
  <c r="H4231" i="4"/>
  <c r="I4230" i="4"/>
  <c r="H4230" i="4"/>
  <c r="I4229" i="4"/>
  <c r="H4229" i="4"/>
  <c r="I672" i="4"/>
  <c r="H672" i="4"/>
  <c r="I1426" i="4"/>
  <c r="H1426" i="4"/>
  <c r="I804" i="4"/>
  <c r="H804" i="4"/>
  <c r="I619" i="4"/>
  <c r="H619" i="4"/>
  <c r="I4228" i="4"/>
  <c r="H4228" i="4"/>
  <c r="I4227" i="4"/>
  <c r="H4227" i="4"/>
  <c r="I4226" i="4"/>
  <c r="H4226" i="4"/>
  <c r="I4225" i="4"/>
  <c r="H4225" i="4"/>
  <c r="I1515" i="4"/>
  <c r="H1515" i="4"/>
  <c r="I462" i="4"/>
  <c r="H462" i="4"/>
  <c r="I944" i="4"/>
  <c r="H944" i="4"/>
  <c r="I1073" i="4"/>
  <c r="H1073" i="4"/>
  <c r="I831" i="4"/>
  <c r="H831" i="4"/>
  <c r="I1140" i="4"/>
  <c r="H1140" i="4"/>
  <c r="I996" i="4"/>
  <c r="H996" i="4"/>
  <c r="I4224" i="4"/>
  <c r="H4224" i="4"/>
  <c r="I4223" i="4"/>
  <c r="H4223" i="4"/>
  <c r="I4222" i="4"/>
  <c r="H4222" i="4"/>
  <c r="I4221" i="4"/>
  <c r="H4221" i="4"/>
  <c r="I4220" i="4"/>
  <c r="H4220" i="4"/>
  <c r="I1071" i="4"/>
  <c r="H1071" i="4"/>
  <c r="I623" i="4"/>
  <c r="H623" i="4"/>
  <c r="I640" i="4"/>
  <c r="H640" i="4"/>
  <c r="I1306" i="4"/>
  <c r="H1306" i="4"/>
  <c r="I915" i="4"/>
  <c r="H915" i="4"/>
  <c r="I4219" i="4"/>
  <c r="H4219" i="4"/>
  <c r="I4218" i="4"/>
  <c r="H4218" i="4"/>
  <c r="I449" i="4"/>
  <c r="H449" i="4"/>
  <c r="I635" i="4"/>
  <c r="H635" i="4"/>
  <c r="I520" i="4"/>
  <c r="H520" i="4"/>
  <c r="I876" i="4"/>
  <c r="H876" i="4"/>
  <c r="I4217" i="4"/>
  <c r="H4217" i="4"/>
  <c r="I4216" i="4"/>
  <c r="H4216" i="4"/>
  <c r="I1231" i="4"/>
  <c r="H1231" i="4"/>
  <c r="I1327" i="4"/>
  <c r="H1327" i="4"/>
  <c r="I4215" i="4"/>
  <c r="H4215" i="4"/>
  <c r="I707" i="4"/>
  <c r="H707" i="4"/>
  <c r="I644" i="4"/>
  <c r="H644" i="4"/>
  <c r="I4214" i="4"/>
  <c r="H4214" i="4"/>
  <c r="I4213" i="4"/>
  <c r="H4213" i="4"/>
  <c r="I1261" i="4"/>
  <c r="H1261" i="4"/>
  <c r="I4212" i="4"/>
  <c r="H4212" i="4"/>
  <c r="I215" i="4"/>
  <c r="H215" i="4"/>
  <c r="I4211" i="4"/>
  <c r="H4211" i="4"/>
  <c r="I4210" i="4"/>
  <c r="H4210" i="4"/>
  <c r="I515" i="4"/>
  <c r="H515" i="4"/>
  <c r="I1356" i="4"/>
  <c r="H1356" i="4"/>
  <c r="I884" i="4"/>
  <c r="H884" i="4"/>
  <c r="I4209" i="4"/>
  <c r="H4209" i="4"/>
  <c r="I646" i="4"/>
  <c r="H646" i="4"/>
  <c r="I843" i="4"/>
  <c r="H843" i="4"/>
  <c r="I1081" i="4"/>
  <c r="H1081" i="4"/>
  <c r="I4208" i="4"/>
  <c r="H4208" i="4"/>
  <c r="I365" i="4"/>
  <c r="H365" i="4"/>
  <c r="I4207" i="4"/>
  <c r="H4207" i="4"/>
  <c r="I1286" i="4"/>
  <c r="H1286" i="4"/>
  <c r="I702" i="4"/>
  <c r="H702" i="4"/>
  <c r="I4206" i="4"/>
  <c r="H4206" i="4"/>
  <c r="I1203" i="4"/>
  <c r="H1203" i="4"/>
  <c r="I4205" i="4"/>
  <c r="H4205" i="4"/>
  <c r="I589" i="4"/>
  <c r="H589" i="4"/>
  <c r="I747" i="4"/>
  <c r="H747" i="4"/>
  <c r="I4204" i="4"/>
  <c r="H4204" i="4"/>
  <c r="I1280" i="4"/>
  <c r="H1280" i="4"/>
  <c r="I1146" i="4"/>
  <c r="H1146" i="4"/>
  <c r="I936" i="4"/>
  <c r="H936" i="4"/>
  <c r="I4203" i="4"/>
  <c r="H4203" i="4"/>
  <c r="I4202" i="4"/>
  <c r="H4202" i="4"/>
  <c r="I1027" i="4"/>
  <c r="H1027" i="4"/>
  <c r="I4201" i="4"/>
  <c r="H4201" i="4"/>
  <c r="I770" i="4"/>
  <c r="H770" i="4"/>
  <c r="I878" i="4"/>
  <c r="H878" i="4"/>
  <c r="I4200" i="4"/>
  <c r="H4200" i="4"/>
  <c r="I4199" i="4"/>
  <c r="H4199" i="4"/>
  <c r="I693" i="4"/>
  <c r="H693" i="4"/>
  <c r="I4198" i="4"/>
  <c r="H4198" i="4"/>
  <c r="I4197" i="4"/>
  <c r="H4197" i="4"/>
  <c r="I1145" i="4"/>
  <c r="H1145" i="4"/>
  <c r="I1105" i="4"/>
  <c r="H1105" i="4"/>
  <c r="I440" i="4"/>
  <c r="H440" i="4"/>
  <c r="I383" i="4"/>
  <c r="H383" i="4"/>
  <c r="I1442" i="4"/>
  <c r="H1442" i="4"/>
  <c r="I4196" i="4"/>
  <c r="H4196" i="4"/>
  <c r="I4195" i="4"/>
  <c r="H4195" i="4"/>
  <c r="I219" i="4"/>
  <c r="H219" i="4"/>
  <c r="I4194" i="4"/>
  <c r="H4194" i="4"/>
  <c r="I935" i="4"/>
  <c r="H935" i="4"/>
  <c r="I4193" i="4"/>
  <c r="H4193" i="4"/>
  <c r="I4192" i="4"/>
  <c r="H4192" i="4"/>
  <c r="I4191" i="4"/>
  <c r="H4191" i="4"/>
  <c r="I4190" i="4"/>
  <c r="H4190" i="4"/>
  <c r="I517" i="4"/>
  <c r="H517" i="4"/>
  <c r="I704" i="4"/>
  <c r="H704" i="4"/>
  <c r="I1493" i="4"/>
  <c r="H1493" i="4"/>
  <c r="I4189" i="4"/>
  <c r="H4189" i="4"/>
  <c r="I1295" i="4"/>
  <c r="H1295" i="4"/>
  <c r="I955" i="4"/>
  <c r="H955" i="4"/>
  <c r="I4188" i="4"/>
  <c r="H4188" i="4"/>
  <c r="I792" i="4"/>
  <c r="H792" i="4"/>
  <c r="I1418" i="4"/>
  <c r="H1418" i="4"/>
  <c r="I1011" i="4"/>
  <c r="H1011" i="4"/>
  <c r="I1335" i="4"/>
  <c r="H1335" i="4"/>
  <c r="I1425" i="4"/>
  <c r="H1425" i="4"/>
  <c r="I1313" i="4"/>
  <c r="H1313" i="4"/>
  <c r="I4187" i="4"/>
  <c r="H4187" i="4"/>
  <c r="I4186" i="4"/>
  <c r="H4186" i="4"/>
  <c r="I1040" i="4"/>
  <c r="H1040" i="4"/>
  <c r="I4185" i="4"/>
  <c r="H4185" i="4"/>
  <c r="I4184" i="4"/>
  <c r="H4184" i="4"/>
  <c r="I725" i="4"/>
  <c r="H725" i="4"/>
  <c r="I522" i="4"/>
  <c r="H522" i="4"/>
  <c r="I4183" i="4"/>
  <c r="H4183" i="4"/>
  <c r="I1008" i="4"/>
  <c r="H1008" i="4"/>
  <c r="I893" i="4"/>
  <c r="H893" i="4"/>
  <c r="I846" i="4"/>
  <c r="H846" i="4"/>
  <c r="I4182" i="4"/>
  <c r="H4182" i="4"/>
  <c r="I1219" i="4"/>
  <c r="H1219" i="4"/>
  <c r="I1374" i="4"/>
  <c r="H1374" i="4"/>
  <c r="I581" i="4"/>
  <c r="H581" i="4"/>
  <c r="I580" i="4"/>
  <c r="H580" i="4"/>
  <c r="I4181" i="4"/>
  <c r="H4181" i="4"/>
  <c r="I1195" i="4"/>
  <c r="H1195" i="4"/>
  <c r="I638" i="4"/>
  <c r="H638" i="4"/>
  <c r="I4180" i="4"/>
  <c r="H4180" i="4"/>
  <c r="I99" i="4"/>
  <c r="H99" i="4"/>
  <c r="I994" i="4"/>
  <c r="H994" i="4"/>
  <c r="I4179" i="4"/>
  <c r="H4179" i="4"/>
  <c r="I4178" i="4"/>
  <c r="H4178" i="4"/>
  <c r="I4177" i="4"/>
  <c r="H4177" i="4"/>
  <c r="I4176" i="4"/>
  <c r="H4176" i="4"/>
  <c r="I4175" i="4"/>
  <c r="H4175" i="4"/>
  <c r="I1035" i="4"/>
  <c r="H1035" i="4"/>
  <c r="I941" i="4"/>
  <c r="H941" i="4"/>
  <c r="I4174" i="4"/>
  <c r="H4174" i="4"/>
  <c r="I4173" i="4"/>
  <c r="H4173" i="4"/>
  <c r="I840" i="4"/>
  <c r="H840" i="4"/>
  <c r="I1001" i="4"/>
  <c r="H1001" i="4"/>
  <c r="I1229" i="4"/>
  <c r="H1229" i="4"/>
  <c r="I4172" i="4"/>
  <c r="H4172" i="4"/>
  <c r="I405" i="4"/>
  <c r="H405" i="4"/>
  <c r="I4171" i="4"/>
  <c r="H4171" i="4"/>
  <c r="I1028" i="4"/>
  <c r="H1028" i="4"/>
  <c r="I4170" i="4"/>
  <c r="H4170" i="4"/>
  <c r="I4169" i="4"/>
  <c r="H4169" i="4"/>
  <c r="I1005" i="4"/>
  <c r="H1005" i="4"/>
  <c r="I4168" i="4"/>
  <c r="H4168" i="4"/>
  <c r="I900" i="4"/>
  <c r="H900" i="4"/>
  <c r="I4167" i="4"/>
  <c r="H4167" i="4"/>
  <c r="I4166" i="4"/>
  <c r="H4166" i="4"/>
  <c r="I4165" i="4"/>
  <c r="H4165" i="4"/>
  <c r="I502" i="4"/>
  <c r="H502" i="4"/>
  <c r="I4164" i="4"/>
  <c r="H4164" i="4"/>
  <c r="I4163" i="4"/>
  <c r="H4163" i="4"/>
  <c r="I4162" i="4"/>
  <c r="H4162" i="4"/>
  <c r="I4161" i="4"/>
  <c r="H4161" i="4"/>
  <c r="I1237" i="4"/>
  <c r="H1237" i="4"/>
  <c r="I4160" i="4"/>
  <c r="H4160" i="4"/>
  <c r="I4159" i="4"/>
  <c r="H4159" i="4"/>
  <c r="I4158" i="4"/>
  <c r="H4158" i="4"/>
  <c r="I398" i="4"/>
  <c r="H398" i="4"/>
  <c r="I4157" i="4"/>
  <c r="H4157" i="4"/>
  <c r="I1152" i="4"/>
  <c r="H1152" i="4"/>
  <c r="I4156" i="4"/>
  <c r="H4156" i="4"/>
  <c r="I314" i="4"/>
  <c r="H314" i="4"/>
  <c r="I4155" i="4"/>
  <c r="H4155" i="4"/>
  <c r="I4154" i="4"/>
  <c r="H4154" i="4"/>
  <c r="I767" i="4"/>
  <c r="H767" i="4"/>
  <c r="I266" i="4"/>
  <c r="H266" i="4"/>
  <c r="I4153" i="4"/>
  <c r="H4153" i="4"/>
  <c r="I4152" i="4"/>
  <c r="H4152" i="4"/>
  <c r="I1179" i="4"/>
  <c r="H1179" i="4"/>
  <c r="I1238" i="4"/>
  <c r="H1238" i="4"/>
  <c r="I949" i="4"/>
  <c r="H949" i="4"/>
  <c r="I4151" i="4"/>
  <c r="H4151" i="4"/>
  <c r="I4150" i="4"/>
  <c r="H4150" i="4"/>
  <c r="I4149" i="4"/>
  <c r="H4149" i="4"/>
  <c r="I817" i="4"/>
  <c r="H817" i="4"/>
  <c r="I4148" i="4"/>
  <c r="H4148" i="4"/>
  <c r="I4147" i="4"/>
  <c r="H4147" i="4"/>
  <c r="I4146" i="4"/>
  <c r="H4146" i="4"/>
  <c r="I794" i="4"/>
  <c r="H794" i="4"/>
  <c r="I4145" i="4"/>
  <c r="H4145" i="4"/>
  <c r="I4144" i="4"/>
  <c r="H4144" i="4"/>
  <c r="I1300" i="4"/>
  <c r="H1300" i="4"/>
  <c r="I608" i="4"/>
  <c r="H608" i="4"/>
  <c r="I891" i="4"/>
  <c r="H891" i="4"/>
  <c r="I4143" i="4"/>
  <c r="H4143" i="4"/>
  <c r="I4142" i="4"/>
  <c r="H4142" i="4"/>
  <c r="I4141" i="4"/>
  <c r="H4141" i="4"/>
  <c r="I4140" i="4"/>
  <c r="H4140" i="4"/>
  <c r="I4139" i="4"/>
  <c r="H4139" i="4"/>
  <c r="I1270" i="4"/>
  <c r="H1270" i="4"/>
  <c r="I1288" i="4"/>
  <c r="H1288" i="4"/>
  <c r="I4138" i="4"/>
  <c r="H4138" i="4"/>
  <c r="I946" i="4"/>
  <c r="H946" i="4"/>
  <c r="I641" i="4"/>
  <c r="H641" i="4"/>
  <c r="I1246" i="4"/>
  <c r="H1246" i="4"/>
  <c r="I929" i="4"/>
  <c r="H929" i="4"/>
  <c r="I356" i="4"/>
  <c r="H356" i="4"/>
  <c r="I1421" i="4"/>
  <c r="H1421" i="4"/>
  <c r="I4137" i="4"/>
  <c r="H4137" i="4"/>
  <c r="I4136" i="4"/>
  <c r="H4136" i="4"/>
  <c r="I1311" i="4"/>
  <c r="H1311" i="4"/>
  <c r="I938" i="4"/>
  <c r="H938" i="4"/>
  <c r="I1506" i="4"/>
  <c r="H1506" i="4"/>
  <c r="I4135" i="4"/>
  <c r="H4135" i="4"/>
  <c r="I781" i="4"/>
  <c r="H781" i="4"/>
  <c r="I4134" i="4"/>
  <c r="H4134" i="4"/>
  <c r="I558" i="4"/>
  <c r="H558" i="4"/>
  <c r="I1088" i="4"/>
  <c r="H1088" i="4"/>
  <c r="I4133" i="4"/>
  <c r="H4133" i="4"/>
  <c r="I50" i="4"/>
  <c r="H50" i="4"/>
  <c r="I1439" i="4"/>
  <c r="H1439" i="4"/>
  <c r="I4132" i="4"/>
  <c r="H4132" i="4"/>
  <c r="I4131" i="4"/>
  <c r="H4131" i="4"/>
  <c r="I4130" i="4"/>
  <c r="H4130" i="4"/>
  <c r="I582" i="4"/>
  <c r="H582" i="4"/>
  <c r="I1326" i="4"/>
  <c r="H1326" i="4"/>
  <c r="I4129" i="4"/>
  <c r="H4129" i="4"/>
  <c r="I859" i="4"/>
  <c r="H859" i="4"/>
  <c r="I960" i="4"/>
  <c r="H960" i="4"/>
  <c r="I1230" i="4"/>
  <c r="H1230" i="4"/>
  <c r="I1132" i="4"/>
  <c r="H1132" i="4"/>
  <c r="I742" i="4"/>
  <c r="H742" i="4"/>
  <c r="I999" i="4"/>
  <c r="H999" i="4"/>
  <c r="I711" i="4"/>
  <c r="H711" i="4"/>
  <c r="I4128" i="4"/>
  <c r="H4128" i="4"/>
  <c r="I4127" i="4"/>
  <c r="H4127" i="4"/>
  <c r="I858" i="4"/>
  <c r="H858" i="4"/>
  <c r="I4126" i="4"/>
  <c r="H4126" i="4"/>
  <c r="I4125" i="4"/>
  <c r="H4125" i="4"/>
  <c r="I1473" i="4"/>
  <c r="H1473" i="4"/>
  <c r="I1252" i="4"/>
  <c r="H1252" i="4"/>
  <c r="I1172" i="4"/>
  <c r="H1172" i="4"/>
  <c r="I4124" i="4"/>
  <c r="H4124" i="4"/>
  <c r="I952" i="4"/>
  <c r="H952" i="4"/>
  <c r="I1234" i="4"/>
  <c r="H1234" i="4"/>
  <c r="I4123" i="4"/>
  <c r="H4123" i="4"/>
  <c r="I4122" i="4"/>
  <c r="H4122" i="4"/>
  <c r="I4121" i="4"/>
  <c r="H4121" i="4"/>
  <c r="I4120" i="4"/>
  <c r="H4120" i="4"/>
  <c r="I4119" i="4"/>
  <c r="H4119" i="4"/>
  <c r="I1194" i="4"/>
  <c r="H1194" i="4"/>
  <c r="I1193" i="4"/>
  <c r="H1193" i="4"/>
  <c r="I1386" i="4"/>
  <c r="H1386" i="4"/>
  <c r="I4118" i="4"/>
  <c r="H4118" i="4"/>
  <c r="I948" i="4"/>
  <c r="H948" i="4"/>
  <c r="I4117" i="4"/>
  <c r="H4117" i="4"/>
  <c r="I4116" i="4"/>
  <c r="H4116" i="4"/>
  <c r="I452" i="4"/>
  <c r="H452" i="4"/>
  <c r="I1409" i="4"/>
  <c r="H1409" i="4"/>
  <c r="I4115" i="4"/>
  <c r="H4115" i="4"/>
  <c r="I4114" i="4"/>
  <c r="H4114" i="4"/>
  <c r="I4113" i="4"/>
  <c r="H4113" i="4"/>
  <c r="I1278" i="4"/>
  <c r="H1278" i="4"/>
  <c r="I1459" i="4"/>
  <c r="H1459" i="4"/>
  <c r="I4112" i="4"/>
  <c r="H4112" i="4"/>
  <c r="I1310" i="4"/>
  <c r="H1310" i="4"/>
  <c r="I4111" i="4"/>
  <c r="H4111" i="4"/>
  <c r="I892" i="4"/>
  <c r="H892" i="4"/>
  <c r="I560" i="4"/>
  <c r="H560" i="4"/>
  <c r="I4110" i="4"/>
  <c r="H4110" i="4"/>
  <c r="I659" i="4"/>
  <c r="H659" i="4"/>
  <c r="I4109" i="4"/>
  <c r="H4109" i="4"/>
  <c r="I1209" i="4"/>
  <c r="H1209" i="4"/>
  <c r="I1214" i="4"/>
  <c r="H1214" i="4"/>
  <c r="I1010" i="4"/>
  <c r="H1010" i="4"/>
  <c r="I4108" i="4"/>
  <c r="H4108" i="4"/>
  <c r="I4107" i="4"/>
  <c r="H4107" i="4"/>
  <c r="I813" i="4"/>
  <c r="H813" i="4"/>
  <c r="I4106" i="4"/>
  <c r="H4106" i="4"/>
  <c r="I1149" i="4"/>
  <c r="H1149" i="4"/>
  <c r="I4105" i="4"/>
  <c r="H4105" i="4"/>
  <c r="I4104" i="4"/>
  <c r="H4104" i="4"/>
  <c r="I1164" i="4"/>
  <c r="H1164" i="4"/>
  <c r="I4103" i="4"/>
  <c r="H4103" i="4"/>
  <c r="I242" i="4"/>
  <c r="H242" i="4"/>
  <c r="I1094" i="4"/>
  <c r="H1094" i="4"/>
  <c r="I4102" i="4"/>
  <c r="H4102" i="4"/>
  <c r="I4101" i="4"/>
  <c r="H4101" i="4"/>
  <c r="I698" i="4"/>
  <c r="H698" i="4"/>
  <c r="I4100" i="4"/>
  <c r="H4100" i="4"/>
  <c r="I1217" i="4"/>
  <c r="H1217" i="4"/>
  <c r="I1263" i="4"/>
  <c r="H1263" i="4"/>
  <c r="I4099" i="4"/>
  <c r="H4099" i="4"/>
  <c r="I816" i="4"/>
  <c r="H816" i="4"/>
  <c r="I637" i="4"/>
  <c r="H637" i="4"/>
  <c r="I4098" i="4"/>
  <c r="H4098" i="4"/>
  <c r="I800" i="4"/>
  <c r="H800" i="4"/>
  <c r="I1111" i="4"/>
  <c r="H1111" i="4"/>
  <c r="I4097" i="4"/>
  <c r="H4097" i="4"/>
  <c r="I4096" i="4"/>
  <c r="H4096" i="4"/>
  <c r="I4095" i="4"/>
  <c r="H4095" i="4"/>
  <c r="I4094" i="4"/>
  <c r="H4094" i="4"/>
  <c r="I1424" i="4"/>
  <c r="H1424" i="4"/>
  <c r="I4093" i="4"/>
  <c r="H4093" i="4"/>
  <c r="I1385" i="4"/>
  <c r="H1385" i="4"/>
  <c r="I4092" i="4"/>
  <c r="H4092" i="4"/>
  <c r="I4091" i="4"/>
  <c r="H4091" i="4"/>
  <c r="I390" i="4"/>
  <c r="H390" i="4"/>
  <c r="I4090" i="4"/>
  <c r="H4090" i="4"/>
  <c r="I4089" i="4"/>
  <c r="H4089" i="4"/>
  <c r="I1103" i="4"/>
  <c r="H1103" i="4"/>
  <c r="I4088" i="4"/>
  <c r="H4088" i="4"/>
  <c r="I4087" i="4"/>
  <c r="H4087" i="4"/>
  <c r="I877" i="4"/>
  <c r="H877" i="4"/>
  <c r="I4086" i="4"/>
  <c r="H4086" i="4"/>
  <c r="I4085" i="4"/>
  <c r="H4085" i="4"/>
  <c r="I4084" i="4"/>
  <c r="H4084" i="4"/>
  <c r="I1487" i="4"/>
  <c r="H1487" i="4"/>
  <c r="I708" i="4"/>
  <c r="H708" i="4"/>
  <c r="I510" i="4"/>
  <c r="H510" i="4"/>
  <c r="I632" i="4"/>
  <c r="H632" i="4"/>
  <c r="I511" i="4"/>
  <c r="H511" i="4"/>
  <c r="I4083" i="4"/>
  <c r="H4083" i="4"/>
  <c r="I1118" i="4"/>
  <c r="H1118" i="4"/>
  <c r="I651" i="4"/>
  <c r="H651" i="4"/>
  <c r="I4082" i="4"/>
  <c r="H4082" i="4"/>
  <c r="I1157" i="4"/>
  <c r="H1157" i="4"/>
  <c r="I4081" i="4"/>
  <c r="H4081" i="4"/>
  <c r="I4080" i="4"/>
  <c r="H4080" i="4"/>
  <c r="I888" i="4"/>
  <c r="H888" i="4"/>
  <c r="I4079" i="4"/>
  <c r="H4079" i="4"/>
  <c r="I710" i="4"/>
  <c r="H710" i="4"/>
  <c r="I4078" i="4"/>
  <c r="H4078" i="4"/>
  <c r="I4077" i="4"/>
  <c r="H4077" i="4"/>
  <c r="I1381" i="4"/>
  <c r="H1381" i="4"/>
  <c r="I1433" i="4"/>
  <c r="H1433" i="4"/>
  <c r="I4076" i="4"/>
  <c r="H4076" i="4"/>
  <c r="I1065" i="4"/>
  <c r="H1065" i="4"/>
  <c r="I4075" i="4"/>
  <c r="H4075" i="4"/>
  <c r="I4074" i="4"/>
  <c r="H4074" i="4"/>
  <c r="I4073" i="4"/>
  <c r="H4073" i="4"/>
  <c r="I854" i="4"/>
  <c r="H854" i="4"/>
  <c r="I4072" i="4"/>
  <c r="H4072" i="4"/>
  <c r="I4071" i="4"/>
  <c r="H4071" i="4"/>
  <c r="I4070" i="4"/>
  <c r="H4070" i="4"/>
  <c r="I4069" i="4"/>
  <c r="H4069" i="4"/>
  <c r="I1123" i="4"/>
  <c r="H1123" i="4"/>
  <c r="I1133" i="4"/>
  <c r="H1133" i="4"/>
  <c r="I4068" i="4"/>
  <c r="H4068" i="4"/>
  <c r="I4067" i="4"/>
  <c r="H4067" i="4"/>
  <c r="I4066" i="4"/>
  <c r="H4066" i="4"/>
  <c r="I4065" i="4"/>
  <c r="H4065" i="4"/>
  <c r="I4064" i="4"/>
  <c r="H4064" i="4"/>
  <c r="I819" i="4"/>
  <c r="H819" i="4"/>
  <c r="I4063" i="4"/>
  <c r="H4063" i="4"/>
  <c r="I1075" i="4"/>
  <c r="H1075" i="4"/>
  <c r="I1266" i="4"/>
  <c r="H1266" i="4"/>
  <c r="I4062" i="4"/>
  <c r="H4062" i="4"/>
  <c r="I4061" i="4"/>
  <c r="H4061" i="4"/>
  <c r="I4060" i="4"/>
  <c r="H4060" i="4"/>
  <c r="I4059" i="4"/>
  <c r="H4059" i="4"/>
  <c r="I1255" i="4"/>
  <c r="H1255" i="4"/>
  <c r="I842" i="4"/>
  <c r="H842" i="4"/>
  <c r="I4058" i="4"/>
  <c r="H4058" i="4"/>
  <c r="I4057" i="4"/>
  <c r="H4057" i="4"/>
  <c r="I571" i="4"/>
  <c r="H571" i="4"/>
  <c r="I1221" i="4"/>
  <c r="H1221" i="4"/>
  <c r="I4056" i="4"/>
  <c r="H4056" i="4"/>
  <c r="I1147" i="4"/>
  <c r="H1147" i="4"/>
  <c r="I4055" i="4"/>
  <c r="H4055" i="4"/>
  <c r="I4054" i="4"/>
  <c r="H4054" i="4"/>
  <c r="I4053" i="4"/>
  <c r="H4053" i="4"/>
  <c r="I763" i="4"/>
  <c r="H763" i="4"/>
  <c r="I1052" i="4"/>
  <c r="H1052" i="4"/>
  <c r="I1358" i="4"/>
  <c r="H1358" i="4"/>
  <c r="I470" i="4"/>
  <c r="H470" i="4"/>
  <c r="I4052" i="4"/>
  <c r="H4052" i="4"/>
  <c r="I1131" i="4"/>
  <c r="H1131" i="4"/>
  <c r="I4051" i="4"/>
  <c r="H4051" i="4"/>
  <c r="I690" i="4"/>
  <c r="H690" i="4"/>
  <c r="I4050" i="4"/>
  <c r="H4050" i="4"/>
  <c r="I4049" i="4"/>
  <c r="H4049" i="4"/>
  <c r="I1177" i="4"/>
  <c r="H1177" i="4"/>
  <c r="I4048" i="4"/>
  <c r="H4048" i="4"/>
  <c r="I1114" i="4"/>
  <c r="H1114" i="4"/>
  <c r="I616" i="4"/>
  <c r="H616" i="4"/>
  <c r="I4047" i="4"/>
  <c r="H4047" i="4"/>
  <c r="I1087" i="4"/>
  <c r="H1087" i="4"/>
  <c r="I4046" i="4"/>
  <c r="H4046" i="4"/>
  <c r="I4045" i="4"/>
  <c r="H4045" i="4"/>
  <c r="I1357" i="4"/>
  <c r="H1357" i="4"/>
  <c r="I648" i="4"/>
  <c r="H648" i="4"/>
  <c r="I1155" i="4"/>
  <c r="H1155" i="4"/>
  <c r="I966" i="4"/>
  <c r="H966" i="4"/>
  <c r="I1290" i="4"/>
  <c r="H1290" i="4"/>
  <c r="I4044" i="4"/>
  <c r="H4044" i="4"/>
  <c r="I4043" i="4"/>
  <c r="H4043" i="4"/>
  <c r="I1405" i="4"/>
  <c r="H1405" i="4"/>
  <c r="I4042" i="4"/>
  <c r="H4042" i="4"/>
  <c r="I4041" i="4"/>
  <c r="H4041" i="4"/>
  <c r="I4040" i="4"/>
  <c r="H4040" i="4"/>
  <c r="I4039" i="4"/>
  <c r="H4039" i="4"/>
  <c r="I971" i="4"/>
  <c r="H971" i="4"/>
  <c r="I4038" i="4"/>
  <c r="H4038" i="4"/>
  <c r="I1106" i="4"/>
  <c r="H1106" i="4"/>
  <c r="I1036" i="4"/>
  <c r="H1036" i="4"/>
  <c r="I4037" i="4"/>
  <c r="H4037" i="4"/>
  <c r="I1074" i="4"/>
  <c r="H1074" i="4"/>
  <c r="I4036" i="4"/>
  <c r="H4036" i="4"/>
  <c r="I4035" i="4"/>
  <c r="H4035" i="4"/>
  <c r="I4034" i="4"/>
  <c r="H4034" i="4"/>
  <c r="I4033" i="4"/>
  <c r="H4033" i="4"/>
  <c r="I4032" i="4"/>
  <c r="H4032" i="4"/>
  <c r="I4031" i="4"/>
  <c r="H4031" i="4"/>
  <c r="I4030" i="4"/>
  <c r="H4030" i="4"/>
  <c r="I4029" i="4"/>
  <c r="H4029" i="4"/>
  <c r="I4028" i="4"/>
  <c r="H4028" i="4"/>
  <c r="I4027" i="4"/>
  <c r="H4027" i="4"/>
  <c r="I4026" i="4"/>
  <c r="H4026" i="4"/>
  <c r="I4025" i="4"/>
  <c r="H4025" i="4"/>
  <c r="I4024" i="4"/>
  <c r="H4024" i="4"/>
  <c r="I922" i="4"/>
  <c r="H922" i="4"/>
  <c r="I1015" i="4"/>
  <c r="H1015" i="4"/>
  <c r="I1181" i="4"/>
  <c r="H1181" i="4"/>
  <c r="I4023" i="4"/>
  <c r="H4023" i="4"/>
  <c r="I4022" i="4"/>
  <c r="H4022" i="4"/>
  <c r="I752" i="4"/>
  <c r="H752" i="4"/>
  <c r="I4021" i="4"/>
  <c r="H4021" i="4"/>
  <c r="I959" i="4"/>
  <c r="H959" i="4"/>
  <c r="I783" i="4"/>
  <c r="H783" i="4"/>
  <c r="I927" i="4"/>
  <c r="H927" i="4"/>
  <c r="I4020" i="4"/>
  <c r="H4020" i="4"/>
  <c r="I881" i="4"/>
  <c r="H881" i="4"/>
  <c r="I4019" i="4"/>
  <c r="H4019" i="4"/>
  <c r="I4018" i="4"/>
  <c r="H4018" i="4"/>
  <c r="I4017" i="4"/>
  <c r="H4017" i="4"/>
  <c r="I1378" i="4"/>
  <c r="H1378" i="4"/>
  <c r="I4016" i="4"/>
  <c r="H4016" i="4"/>
  <c r="I4015" i="4"/>
  <c r="H4015" i="4"/>
  <c r="I4014" i="4"/>
  <c r="H4014" i="4"/>
  <c r="I931" i="4"/>
  <c r="H931" i="4"/>
  <c r="I317" i="4"/>
  <c r="H317" i="4"/>
  <c r="I1449" i="4"/>
  <c r="H1449" i="4"/>
  <c r="I732" i="4"/>
  <c r="H732" i="4"/>
  <c r="I4013" i="4"/>
  <c r="H4013" i="4"/>
  <c r="I1351" i="4"/>
  <c r="H1351" i="4"/>
  <c r="I4012" i="4"/>
  <c r="H4012" i="4"/>
  <c r="I975" i="4"/>
  <c r="H975" i="4"/>
  <c r="I4011" i="4"/>
  <c r="H4011" i="4"/>
  <c r="I4010" i="4"/>
  <c r="H4010" i="4"/>
  <c r="I4009" i="4"/>
  <c r="H4009" i="4"/>
  <c r="I4008" i="4"/>
  <c r="H4008" i="4"/>
  <c r="I4007" i="4"/>
  <c r="H4007" i="4"/>
  <c r="I436" i="4"/>
  <c r="H436" i="4"/>
  <c r="I4006" i="4"/>
  <c r="H4006" i="4"/>
  <c r="I978" i="4"/>
  <c r="H978" i="4"/>
  <c r="I714" i="4"/>
  <c r="H714" i="4"/>
  <c r="I981" i="4"/>
  <c r="H981" i="4"/>
  <c r="I4005" i="4"/>
  <c r="H4005" i="4"/>
  <c r="I1402" i="4"/>
  <c r="H1402" i="4"/>
  <c r="I357" i="4"/>
  <c r="H357" i="4"/>
  <c r="I1339" i="4"/>
  <c r="H1339" i="4"/>
  <c r="I4004" i="4"/>
  <c r="H4004" i="4"/>
  <c r="I4003" i="4"/>
  <c r="H4003" i="4"/>
  <c r="I1201" i="4"/>
  <c r="H1201" i="4"/>
  <c r="I4002" i="4"/>
  <c r="H4002" i="4"/>
  <c r="I655" i="4"/>
  <c r="H655" i="4"/>
  <c r="I612" i="4"/>
  <c r="H612" i="4"/>
  <c r="I1127" i="4"/>
  <c r="H1127" i="4"/>
  <c r="I562" i="4"/>
  <c r="H562" i="4"/>
  <c r="I4001" i="4"/>
  <c r="H4001" i="4"/>
  <c r="I4000" i="4"/>
  <c r="H4000" i="4"/>
  <c r="I3999" i="4"/>
  <c r="H3999" i="4"/>
  <c r="I1013" i="4"/>
  <c r="H1013" i="4"/>
  <c r="I3998" i="4"/>
  <c r="H3998" i="4"/>
  <c r="I3997" i="4"/>
  <c r="H3997" i="4"/>
  <c r="I3996" i="4"/>
  <c r="H3996" i="4"/>
  <c r="I3995" i="4"/>
  <c r="H3995" i="4"/>
  <c r="I3994" i="4"/>
  <c r="H3994" i="4"/>
  <c r="I3993" i="4"/>
  <c r="H3993" i="4"/>
  <c r="I1279" i="4"/>
  <c r="H1279" i="4"/>
  <c r="I1432" i="4"/>
  <c r="H1432" i="4"/>
  <c r="I543" i="4"/>
  <c r="H543" i="4"/>
  <c r="I3992" i="4"/>
  <c r="H3992" i="4"/>
  <c r="I3991" i="4"/>
  <c r="H3991" i="4"/>
  <c r="I3990" i="4"/>
  <c r="H3990" i="4"/>
  <c r="I3989" i="4"/>
  <c r="H3989" i="4"/>
  <c r="I1039" i="4"/>
  <c r="H1039" i="4"/>
  <c r="I3988" i="4"/>
  <c r="H3988" i="4"/>
  <c r="I1321" i="4"/>
  <c r="H1321" i="4"/>
  <c r="I3987" i="4"/>
  <c r="H3987" i="4"/>
  <c r="I1121" i="4"/>
  <c r="H1121" i="4"/>
  <c r="I3986" i="4"/>
  <c r="H3986" i="4"/>
  <c r="I3985" i="4"/>
  <c r="H3985" i="4"/>
  <c r="I1184" i="4"/>
  <c r="H1184" i="4"/>
  <c r="I1352" i="4"/>
  <c r="H1352" i="4"/>
  <c r="I3984" i="4"/>
  <c r="H3984" i="4"/>
  <c r="I3983" i="4"/>
  <c r="H3983" i="4"/>
  <c r="I3982" i="4"/>
  <c r="H3982" i="4"/>
  <c r="I399" i="4"/>
  <c r="H399" i="4"/>
  <c r="I3981" i="4"/>
  <c r="H3981" i="4"/>
  <c r="I1353" i="4"/>
  <c r="H1353" i="4"/>
  <c r="I3980" i="4"/>
  <c r="H3980" i="4"/>
  <c r="I3979" i="4"/>
  <c r="H3979" i="4"/>
  <c r="I776" i="4"/>
  <c r="H776" i="4"/>
  <c r="I3978" i="4"/>
  <c r="H3978" i="4"/>
  <c r="I3977" i="4"/>
  <c r="H3977" i="4"/>
  <c r="I3976" i="4"/>
  <c r="H3976" i="4"/>
  <c r="I3975" i="4"/>
  <c r="H3975" i="4"/>
  <c r="I3974" i="4"/>
  <c r="H3974" i="4"/>
  <c r="I3973" i="4"/>
  <c r="H3973" i="4"/>
  <c r="I3972" i="4"/>
  <c r="H3972" i="4"/>
  <c r="I1109" i="4"/>
  <c r="H1109" i="4"/>
  <c r="I718" i="4"/>
  <c r="H718" i="4"/>
  <c r="I3971" i="4"/>
  <c r="H3971" i="4"/>
  <c r="I3970" i="4"/>
  <c r="H3970" i="4"/>
  <c r="I1416" i="4"/>
  <c r="H1416" i="4"/>
  <c r="I3969" i="4"/>
  <c r="H3969" i="4"/>
  <c r="I953" i="4"/>
  <c r="H953" i="4"/>
  <c r="I1468" i="4"/>
  <c r="H1468" i="4"/>
  <c r="I3968" i="4"/>
  <c r="H3968" i="4"/>
  <c r="I654" i="4"/>
  <c r="H654" i="4"/>
  <c r="I1029" i="4"/>
  <c r="H1029" i="4"/>
  <c r="I1484" i="4"/>
  <c r="H1484" i="4"/>
  <c r="I3967" i="4"/>
  <c r="H3967" i="4"/>
  <c r="I3966" i="4"/>
  <c r="H3966" i="4"/>
  <c r="I3965" i="4"/>
  <c r="H3965" i="4"/>
  <c r="I3964" i="4"/>
  <c r="H3964" i="4"/>
  <c r="I1134" i="4"/>
  <c r="H1134" i="4"/>
  <c r="I795" i="4"/>
  <c r="H795" i="4"/>
  <c r="I1138" i="4"/>
  <c r="H1138" i="4"/>
  <c r="I976" i="4"/>
  <c r="H976" i="4"/>
  <c r="I3963" i="4"/>
  <c r="H3963" i="4"/>
  <c r="I1503" i="4"/>
  <c r="H1503" i="4"/>
  <c r="I605" i="4"/>
  <c r="H605" i="4"/>
  <c r="I3962" i="4"/>
  <c r="H3962" i="4"/>
  <c r="I671" i="4"/>
  <c r="H671" i="4"/>
  <c r="I3961" i="4"/>
  <c r="H3961" i="4"/>
  <c r="I3960" i="4"/>
  <c r="H3960" i="4"/>
  <c r="I1330" i="4"/>
  <c r="H1330" i="4"/>
  <c r="I1077" i="4"/>
  <c r="H1077" i="4"/>
  <c r="I3959" i="4"/>
  <c r="H3959" i="4"/>
  <c r="I3958" i="4"/>
  <c r="H3958" i="4"/>
  <c r="I3957" i="4"/>
  <c r="H3957" i="4"/>
  <c r="I3956" i="4"/>
  <c r="H3956" i="4"/>
  <c r="I3955" i="4"/>
  <c r="H3955" i="4"/>
  <c r="I3954" i="4"/>
  <c r="H3954" i="4"/>
  <c r="I3953" i="4"/>
  <c r="H3953" i="4"/>
  <c r="I3952" i="4"/>
  <c r="H3952" i="4"/>
  <c r="I3951" i="4"/>
  <c r="H3951" i="4"/>
  <c r="I3950" i="4"/>
  <c r="H3950" i="4"/>
  <c r="I3949" i="4"/>
  <c r="H3949" i="4"/>
  <c r="I3948" i="4"/>
  <c r="H3948" i="4"/>
  <c r="I980" i="4"/>
  <c r="H980" i="4"/>
  <c r="I3947" i="4"/>
  <c r="H3947" i="4"/>
  <c r="I569" i="4"/>
  <c r="H569" i="4"/>
  <c r="I3946" i="4"/>
  <c r="H3946" i="4"/>
  <c r="I3945" i="4"/>
  <c r="H3945" i="4"/>
  <c r="I712" i="4"/>
  <c r="H712" i="4"/>
  <c r="I1232" i="4"/>
  <c r="H1232" i="4"/>
  <c r="I652" i="4"/>
  <c r="H652" i="4"/>
  <c r="I3944" i="4"/>
  <c r="H3944" i="4"/>
  <c r="I1262" i="4"/>
  <c r="H1262" i="4"/>
  <c r="I3943" i="4"/>
  <c r="H3943" i="4"/>
  <c r="I1117" i="4"/>
  <c r="H1117" i="4"/>
  <c r="I3942" i="4"/>
  <c r="H3942" i="4"/>
  <c r="I1236" i="4"/>
  <c r="H1236" i="4"/>
  <c r="I3941" i="4"/>
  <c r="H3941" i="4"/>
  <c r="I3940" i="4"/>
  <c r="H3940" i="4"/>
  <c r="I1031" i="4"/>
  <c r="H1031" i="4"/>
  <c r="I1331" i="4"/>
  <c r="H1331" i="4"/>
  <c r="I740" i="4"/>
  <c r="H740" i="4"/>
  <c r="I3939" i="4"/>
  <c r="H3939" i="4"/>
  <c r="I990" i="4"/>
  <c r="H990" i="4"/>
  <c r="I3938" i="4"/>
  <c r="H3938" i="4"/>
  <c r="I3937" i="4"/>
  <c r="H3937" i="4"/>
  <c r="I3936" i="4"/>
  <c r="H3936" i="4"/>
  <c r="I1160" i="4"/>
  <c r="H1160" i="4"/>
  <c r="I1187" i="4"/>
  <c r="H1187" i="4"/>
  <c r="I1446" i="4"/>
  <c r="H1446" i="4"/>
  <c r="I3935" i="4"/>
  <c r="H3935" i="4"/>
  <c r="I3934" i="4"/>
  <c r="H3934" i="4"/>
  <c r="I802" i="4"/>
  <c r="H802" i="4"/>
  <c r="I3933" i="4"/>
  <c r="H3933" i="4"/>
  <c r="I3932" i="4"/>
  <c r="H3932" i="4"/>
  <c r="I3931" i="4"/>
  <c r="H3931" i="4"/>
  <c r="I1315" i="4"/>
  <c r="H1315" i="4"/>
  <c r="I1161" i="4"/>
  <c r="H1161" i="4"/>
  <c r="I3930" i="4"/>
  <c r="H3930" i="4"/>
  <c r="I3929" i="4"/>
  <c r="H3929" i="4"/>
  <c r="I411" i="4"/>
  <c r="H411" i="4"/>
  <c r="I3928" i="4"/>
  <c r="H3928" i="4"/>
  <c r="I969" i="4"/>
  <c r="H969" i="4"/>
  <c r="I3927" i="4"/>
  <c r="H3927" i="4"/>
  <c r="I568" i="4"/>
  <c r="H568" i="4"/>
  <c r="I3926" i="4"/>
  <c r="H3926" i="4"/>
  <c r="I3925" i="4"/>
  <c r="H3925" i="4"/>
  <c r="I1135" i="4"/>
  <c r="H1135" i="4"/>
  <c r="I3924" i="4"/>
  <c r="H3924" i="4"/>
  <c r="I3923" i="4"/>
  <c r="H3923" i="4"/>
  <c r="I3922" i="4"/>
  <c r="H3922" i="4"/>
  <c r="I1245" i="4"/>
  <c r="H1245" i="4"/>
  <c r="I1441" i="4"/>
  <c r="H1441" i="4"/>
  <c r="I1158" i="4"/>
  <c r="H1158" i="4"/>
  <c r="I1392" i="4"/>
  <c r="H1392" i="4"/>
  <c r="I822" i="4"/>
  <c r="H822" i="4"/>
  <c r="I3921" i="4"/>
  <c r="H3921" i="4"/>
  <c r="I3920" i="4"/>
  <c r="H3920" i="4"/>
  <c r="I3919" i="4"/>
  <c r="H3919" i="4"/>
  <c r="I3918" i="4"/>
  <c r="H3918" i="4"/>
  <c r="I3917" i="4"/>
  <c r="H3917" i="4"/>
  <c r="I3916" i="4"/>
  <c r="H3916" i="4"/>
  <c r="I3915" i="4"/>
  <c r="H3915" i="4"/>
  <c r="I3914" i="4"/>
  <c r="H3914" i="4"/>
  <c r="I1026" i="4"/>
  <c r="H1026" i="4"/>
  <c r="I3913" i="4"/>
  <c r="H3913" i="4"/>
  <c r="I886" i="4"/>
  <c r="H886" i="4"/>
  <c r="I3912" i="4"/>
  <c r="H3912" i="4"/>
  <c r="I3911" i="4"/>
  <c r="H3911" i="4"/>
  <c r="I559" i="4"/>
  <c r="H559" i="4"/>
  <c r="I3910" i="4"/>
  <c r="H3910" i="4"/>
  <c r="I1059" i="4"/>
  <c r="H1059" i="4"/>
  <c r="I1260" i="4"/>
  <c r="H1260" i="4"/>
  <c r="I3909" i="4"/>
  <c r="H3909" i="4"/>
  <c r="I769" i="4"/>
  <c r="H769" i="4"/>
  <c r="I967" i="4"/>
  <c r="H967" i="4"/>
  <c r="I3908" i="4"/>
  <c r="H3908" i="4"/>
  <c r="I939" i="4"/>
  <c r="H939" i="4"/>
  <c r="I1048" i="4"/>
  <c r="H1048" i="4"/>
  <c r="I3907" i="4"/>
  <c r="H3907" i="4"/>
  <c r="I3906" i="4"/>
  <c r="H3906" i="4"/>
  <c r="I3905" i="4"/>
  <c r="H3905" i="4"/>
  <c r="I667" i="4"/>
  <c r="H667" i="4"/>
  <c r="I3904" i="4"/>
  <c r="H3904" i="4"/>
  <c r="I3903" i="4"/>
  <c r="H3903" i="4"/>
  <c r="I3902" i="4"/>
  <c r="H3902" i="4"/>
  <c r="I3901" i="4"/>
  <c r="H3901" i="4"/>
  <c r="I3900" i="4"/>
  <c r="H3900" i="4"/>
  <c r="I3899" i="4"/>
  <c r="H3899" i="4"/>
  <c r="I838" i="4"/>
  <c r="H838" i="4"/>
  <c r="I940" i="4"/>
  <c r="H940" i="4"/>
  <c r="I3898" i="4"/>
  <c r="H3898" i="4"/>
  <c r="I687" i="4"/>
  <c r="H687" i="4"/>
  <c r="I3897" i="4"/>
  <c r="H3897" i="4"/>
  <c r="I3896" i="4"/>
  <c r="H3896" i="4"/>
  <c r="I3895" i="4"/>
  <c r="H3895" i="4"/>
  <c r="I662" i="4"/>
  <c r="H662" i="4"/>
  <c r="I1338" i="4"/>
  <c r="H1338" i="4"/>
  <c r="I1390" i="4"/>
  <c r="H1390" i="4"/>
  <c r="I3894" i="4"/>
  <c r="H3894" i="4"/>
  <c r="I3893" i="4"/>
  <c r="H3893" i="4"/>
  <c r="I3892" i="4"/>
  <c r="H3892" i="4"/>
  <c r="I1091" i="4"/>
  <c r="H1091" i="4"/>
  <c r="I474" i="4"/>
  <c r="H474" i="4"/>
  <c r="I3891" i="4"/>
  <c r="H3891" i="4"/>
  <c r="I3890" i="4"/>
  <c r="H3890" i="4"/>
  <c r="I1185" i="4"/>
  <c r="H1185" i="4"/>
  <c r="I3889" i="4"/>
  <c r="H3889" i="4"/>
  <c r="I1384" i="4"/>
  <c r="H1384" i="4"/>
  <c r="I3888" i="4"/>
  <c r="H3888" i="4"/>
  <c r="I1329" i="4"/>
  <c r="H1329" i="4"/>
  <c r="I1407" i="4"/>
  <c r="H1407" i="4"/>
  <c r="I839" i="4"/>
  <c r="H839" i="4"/>
  <c r="I1171" i="4"/>
  <c r="H1171" i="4"/>
  <c r="I3887" i="4"/>
  <c r="H3887" i="4"/>
  <c r="I3886" i="4"/>
  <c r="H3886" i="4"/>
  <c r="I3885" i="4"/>
  <c r="H3885" i="4"/>
  <c r="I570" i="4"/>
  <c r="H570" i="4"/>
  <c r="I1173" i="4"/>
  <c r="H1173" i="4"/>
  <c r="I3884" i="4"/>
  <c r="H3884" i="4"/>
  <c r="I1293" i="4"/>
  <c r="H1293" i="4"/>
  <c r="I879" i="4"/>
  <c r="H879" i="4"/>
  <c r="I1175" i="4"/>
  <c r="H1175" i="4"/>
  <c r="I3883" i="4"/>
  <c r="H3883" i="4"/>
  <c r="I3882" i="4"/>
  <c r="H3882" i="4"/>
  <c r="I3881" i="4"/>
  <c r="H3881" i="4"/>
  <c r="I3880" i="4"/>
  <c r="H3880" i="4"/>
  <c r="I830" i="4"/>
  <c r="H830" i="4"/>
  <c r="I1150" i="4"/>
  <c r="H1150" i="4"/>
  <c r="I3879" i="4"/>
  <c r="H3879" i="4"/>
  <c r="I1324" i="4"/>
  <c r="H1324" i="4"/>
  <c r="I3878" i="4"/>
  <c r="H3878" i="4"/>
  <c r="I600" i="4"/>
  <c r="H600" i="4"/>
  <c r="I1332" i="4"/>
  <c r="H1332" i="4"/>
  <c r="I3877" i="4"/>
  <c r="H3877" i="4"/>
  <c r="I821" i="4"/>
  <c r="H821" i="4"/>
  <c r="I992" i="4"/>
  <c r="H992" i="4"/>
  <c r="I928" i="4"/>
  <c r="H928" i="4"/>
  <c r="I1461" i="4"/>
  <c r="H1461" i="4"/>
  <c r="I3876" i="4"/>
  <c r="H3876" i="4"/>
  <c r="I3875" i="4"/>
  <c r="H3875" i="4"/>
  <c r="I3874" i="4"/>
  <c r="H3874" i="4"/>
  <c r="I3873" i="4"/>
  <c r="H3873" i="4"/>
  <c r="I3872" i="4"/>
  <c r="H3872" i="4"/>
  <c r="I951" i="4"/>
  <c r="H951" i="4"/>
  <c r="I3871" i="4"/>
  <c r="H3871" i="4"/>
  <c r="I3870" i="4"/>
  <c r="H3870" i="4"/>
  <c r="I3869" i="4"/>
  <c r="H3869" i="4"/>
  <c r="I3868" i="4"/>
  <c r="H3868" i="4"/>
  <c r="I1430" i="4"/>
  <c r="H1430" i="4"/>
  <c r="I657" i="4"/>
  <c r="H657" i="4"/>
  <c r="I3867" i="4"/>
  <c r="H3867" i="4"/>
  <c r="I3866" i="4"/>
  <c r="H3866" i="4"/>
  <c r="I860" i="4"/>
  <c r="H860" i="4"/>
  <c r="I590" i="4"/>
  <c r="H590" i="4"/>
  <c r="I3865" i="4"/>
  <c r="H3865" i="4"/>
  <c r="I806" i="4"/>
  <c r="H806" i="4"/>
  <c r="I1470" i="4"/>
  <c r="H1470" i="4"/>
  <c r="I1049" i="4"/>
  <c r="H1049" i="4"/>
  <c r="I1271" i="4"/>
  <c r="H1271" i="4"/>
  <c r="I3864" i="4"/>
  <c r="H3864" i="4"/>
  <c r="I1097" i="4"/>
  <c r="H1097" i="4"/>
  <c r="I716" i="4"/>
  <c r="H716" i="4"/>
  <c r="I1368" i="4"/>
  <c r="H1368" i="4"/>
  <c r="I985" i="4"/>
  <c r="H985" i="4"/>
  <c r="I3863" i="4"/>
  <c r="H3863" i="4"/>
  <c r="I3862" i="4"/>
  <c r="H3862" i="4"/>
  <c r="I3861" i="4"/>
  <c r="H3861" i="4"/>
  <c r="I1467" i="4"/>
  <c r="H1467" i="4"/>
  <c r="I3860" i="4"/>
  <c r="H3860" i="4"/>
  <c r="I3859" i="4"/>
  <c r="H3859" i="4"/>
  <c r="I3858" i="4"/>
  <c r="H3858" i="4"/>
  <c r="I3857" i="4"/>
  <c r="H3857" i="4"/>
  <c r="I1069" i="4"/>
  <c r="H1069" i="4"/>
  <c r="I869" i="4"/>
  <c r="H869" i="4"/>
  <c r="I3856" i="4"/>
  <c r="H3856" i="4"/>
  <c r="I3855" i="4"/>
  <c r="H3855" i="4"/>
  <c r="I1322" i="4"/>
  <c r="H1322" i="4"/>
  <c r="I593" i="4"/>
  <c r="H593" i="4"/>
  <c r="I572" i="4"/>
  <c r="H572" i="4"/>
  <c r="I3854" i="4"/>
  <c r="H3854" i="4"/>
  <c r="I3853" i="4"/>
  <c r="H3853" i="4"/>
  <c r="I3852" i="4"/>
  <c r="H3852" i="4"/>
  <c r="I811" i="4"/>
  <c r="H811" i="4"/>
  <c r="I1301" i="4"/>
  <c r="H1301" i="4"/>
  <c r="I1505" i="4"/>
  <c r="H1505" i="4"/>
  <c r="I3851" i="4"/>
  <c r="H3851" i="4"/>
  <c r="I845" i="4"/>
  <c r="H845" i="4"/>
  <c r="I1199" i="4"/>
  <c r="H1199" i="4"/>
  <c r="I1307" i="4"/>
  <c r="H1307" i="4"/>
  <c r="I3850" i="4"/>
  <c r="H3850" i="4"/>
  <c r="I3849" i="4"/>
  <c r="H3849" i="4"/>
  <c r="I1502" i="4"/>
  <c r="H1502" i="4"/>
  <c r="I1423" i="4"/>
  <c r="H1423" i="4"/>
  <c r="I1058" i="4"/>
  <c r="H1058" i="4"/>
  <c r="I1334" i="4"/>
  <c r="H1334" i="4"/>
  <c r="I3848" i="4"/>
  <c r="H3848" i="4"/>
  <c r="I3847" i="4"/>
  <c r="H3847" i="4"/>
  <c r="I3846" i="4"/>
  <c r="H3846" i="4"/>
  <c r="I444" i="4"/>
  <c r="H444" i="4"/>
  <c r="I3845" i="4"/>
  <c r="H3845" i="4"/>
  <c r="I3844" i="4"/>
  <c r="H3844" i="4"/>
  <c r="I1004" i="4"/>
  <c r="H1004" i="4"/>
  <c r="I3843" i="4"/>
  <c r="H3843" i="4"/>
  <c r="I3842" i="4"/>
  <c r="H3842" i="4"/>
  <c r="I3841" i="4"/>
  <c r="H3841" i="4"/>
  <c r="I3840" i="4"/>
  <c r="H3840" i="4"/>
  <c r="I3839" i="4"/>
  <c r="H3839" i="4"/>
  <c r="I3838" i="4"/>
  <c r="H3838" i="4"/>
  <c r="I3837" i="4"/>
  <c r="H3837" i="4"/>
  <c r="I983" i="4"/>
  <c r="H983" i="4"/>
  <c r="I3836" i="4"/>
  <c r="H3836" i="4"/>
  <c r="I674" i="4"/>
  <c r="H674" i="4"/>
  <c r="I3835" i="4"/>
  <c r="H3835" i="4"/>
  <c r="I1124" i="4"/>
  <c r="H1124" i="4"/>
  <c r="I1191" i="4"/>
  <c r="H1191" i="4"/>
  <c r="I1383" i="4"/>
  <c r="H1383" i="4"/>
  <c r="I1282" i="4"/>
  <c r="H1282" i="4"/>
  <c r="I3834" i="4"/>
  <c r="H3834" i="4"/>
  <c r="I1224" i="4"/>
  <c r="H1224" i="4"/>
  <c r="I3833" i="4"/>
  <c r="H3833" i="4"/>
  <c r="I3832" i="4"/>
  <c r="H3832" i="4"/>
  <c r="I1024" i="4"/>
  <c r="H1024" i="4"/>
  <c r="I1165" i="4"/>
  <c r="H1165" i="4"/>
  <c r="I1057" i="4"/>
  <c r="H1057" i="4"/>
  <c r="I3831" i="4"/>
  <c r="H3831" i="4"/>
  <c r="I3830" i="4"/>
  <c r="H3830" i="4"/>
  <c r="I3829" i="4"/>
  <c r="H3829" i="4"/>
  <c r="I841" i="4"/>
  <c r="H841" i="4"/>
  <c r="I3828" i="4"/>
  <c r="H3828" i="4"/>
  <c r="I3827" i="4"/>
  <c r="H3827" i="4"/>
  <c r="I3826" i="4"/>
  <c r="H3826" i="4"/>
  <c r="I3825" i="4"/>
  <c r="H3825" i="4"/>
  <c r="I3824" i="4"/>
  <c r="H3824" i="4"/>
  <c r="I3823" i="4"/>
  <c r="H3823" i="4"/>
  <c r="I3822" i="4"/>
  <c r="H3822" i="4"/>
  <c r="I3821" i="4"/>
  <c r="H3821" i="4"/>
  <c r="I3820" i="4"/>
  <c r="H3820" i="4"/>
  <c r="I3819" i="4"/>
  <c r="H3819" i="4"/>
  <c r="I3818" i="4"/>
  <c r="H3818" i="4"/>
  <c r="I3817" i="4"/>
  <c r="H3817" i="4"/>
  <c r="I1064" i="4"/>
  <c r="H1064" i="4"/>
  <c r="I1078" i="4"/>
  <c r="H1078" i="4"/>
  <c r="I3816" i="4"/>
  <c r="H3816" i="4"/>
  <c r="I3815" i="4"/>
  <c r="H3815" i="4"/>
  <c r="I3814" i="4"/>
  <c r="H3814" i="4"/>
  <c r="I3813" i="4"/>
  <c r="H3813" i="4"/>
  <c r="I3812" i="4"/>
  <c r="H3812" i="4"/>
  <c r="I3811" i="4"/>
  <c r="H3811" i="4"/>
  <c r="I1316" i="4"/>
  <c r="H1316" i="4"/>
  <c r="I889" i="4"/>
  <c r="H889" i="4"/>
  <c r="I3810" i="4"/>
  <c r="H3810" i="4"/>
  <c r="I3809" i="4"/>
  <c r="H3809" i="4"/>
  <c r="I3808" i="4"/>
  <c r="H3808" i="4"/>
  <c r="I848" i="4"/>
  <c r="H848" i="4"/>
  <c r="I722" i="4"/>
  <c r="H722" i="4"/>
  <c r="I519" i="4"/>
  <c r="H519" i="4"/>
  <c r="I1218" i="4"/>
  <c r="H1218" i="4"/>
  <c r="I3807" i="4"/>
  <c r="H3807" i="4"/>
  <c r="I479" i="4"/>
  <c r="H479" i="4"/>
  <c r="I3806" i="4"/>
  <c r="H3806" i="4"/>
  <c r="I3805" i="4"/>
  <c r="H3805" i="4"/>
  <c r="I3804" i="4"/>
  <c r="H3804" i="4"/>
  <c r="I3803" i="4"/>
  <c r="H3803" i="4"/>
  <c r="I3802" i="4"/>
  <c r="H3802" i="4"/>
  <c r="I3801" i="4"/>
  <c r="H3801" i="4"/>
  <c r="I3800" i="4"/>
  <c r="H3800" i="4"/>
  <c r="I1249" i="4"/>
  <c r="H1249" i="4"/>
  <c r="I4730" i="4"/>
  <c r="H4730" i="4"/>
  <c r="I1151" i="4"/>
  <c r="H1151" i="4"/>
  <c r="I1019" i="4"/>
  <c r="H1019" i="4"/>
  <c r="I917" i="4"/>
  <c r="H917" i="4"/>
  <c r="I3799" i="4"/>
  <c r="H3799" i="4"/>
  <c r="I1478" i="4"/>
  <c r="H1478" i="4"/>
  <c r="I3798" i="4"/>
  <c r="H3798" i="4"/>
  <c r="I1137" i="4"/>
  <c r="H1137" i="4"/>
  <c r="I1465" i="4"/>
  <c r="H1465" i="4"/>
  <c r="I577" i="4"/>
  <c r="H577" i="4"/>
  <c r="I3797" i="4"/>
  <c r="H3797" i="4"/>
  <c r="I1492" i="4"/>
  <c r="H1492" i="4"/>
  <c r="I3796" i="4"/>
  <c r="H3796" i="4"/>
  <c r="I1092" i="4"/>
  <c r="H1092" i="4"/>
  <c r="I3795" i="4"/>
  <c r="H3795" i="4"/>
  <c r="I3794" i="4"/>
  <c r="H3794" i="4"/>
  <c r="I835" i="4"/>
  <c r="H835" i="4"/>
  <c r="I3793" i="4"/>
  <c r="H3793" i="4"/>
  <c r="I3792" i="4"/>
  <c r="H3792" i="4"/>
  <c r="I934" i="4"/>
  <c r="H934" i="4"/>
  <c r="I1240" i="4"/>
  <c r="H1240" i="4"/>
  <c r="I1431" i="4"/>
  <c r="H1431" i="4"/>
  <c r="I894" i="4"/>
  <c r="H894" i="4"/>
  <c r="I1096" i="4"/>
  <c r="H1096" i="4"/>
  <c r="I3791" i="4"/>
  <c r="H3791" i="4"/>
  <c r="I664" i="4"/>
  <c r="H664" i="4"/>
  <c r="I3790" i="4"/>
  <c r="H3790" i="4"/>
  <c r="I3789" i="4"/>
  <c r="H3789" i="4"/>
  <c r="I3788" i="4"/>
  <c r="H3788" i="4"/>
  <c r="I3787" i="4"/>
  <c r="H3787" i="4"/>
  <c r="I3786" i="4"/>
  <c r="H3786" i="4"/>
  <c r="I3785" i="4"/>
  <c r="H3785" i="4"/>
  <c r="I1083" i="4"/>
  <c r="H1083" i="4"/>
  <c r="I3784" i="4"/>
  <c r="H3784" i="4"/>
  <c r="I1204" i="4"/>
  <c r="H1204" i="4"/>
  <c r="I3783" i="4"/>
  <c r="H3783" i="4"/>
  <c r="I3782" i="4"/>
  <c r="H3782" i="4"/>
  <c r="I3781" i="4"/>
  <c r="H3781" i="4"/>
  <c r="I1276" i="4"/>
  <c r="H1276" i="4"/>
  <c r="I3780" i="4"/>
  <c r="H3780" i="4"/>
  <c r="I3779" i="4"/>
  <c r="H3779" i="4"/>
  <c r="I306" i="4"/>
  <c r="H306" i="4"/>
  <c r="I3778" i="4"/>
  <c r="H3778" i="4"/>
  <c r="I1372" i="4"/>
  <c r="H1372" i="4"/>
  <c r="I3777" i="4"/>
  <c r="H3777" i="4"/>
  <c r="I833" i="4"/>
  <c r="H833" i="4"/>
  <c r="I3776" i="4"/>
  <c r="H3776" i="4"/>
  <c r="I3775" i="4"/>
  <c r="H3775" i="4"/>
  <c r="I1294" i="4"/>
  <c r="H1294" i="4"/>
  <c r="I3774" i="4"/>
  <c r="H3774" i="4"/>
  <c r="I3773" i="4"/>
  <c r="H3773" i="4"/>
  <c r="I3772" i="4"/>
  <c r="H3772" i="4"/>
  <c r="I3771" i="4"/>
  <c r="H3771" i="4"/>
  <c r="I3770" i="4"/>
  <c r="H3770" i="4"/>
  <c r="I3769" i="4"/>
  <c r="H3769" i="4"/>
  <c r="I1396" i="4"/>
  <c r="H1396" i="4"/>
  <c r="I3768" i="4"/>
  <c r="H3768" i="4"/>
  <c r="I1264" i="4"/>
  <c r="H1264" i="4"/>
  <c r="I1200" i="4"/>
  <c r="H1200" i="4"/>
  <c r="I3767" i="4"/>
  <c r="H3767" i="4"/>
  <c r="I3766" i="4"/>
  <c r="H3766" i="4"/>
  <c r="I1277" i="4"/>
  <c r="H1277" i="4"/>
  <c r="I1403" i="4"/>
  <c r="H1403" i="4"/>
  <c r="I3765" i="4"/>
  <c r="H3765" i="4"/>
  <c r="I1099" i="4"/>
  <c r="H1099" i="4"/>
  <c r="I3764" i="4"/>
  <c r="H3764" i="4"/>
  <c r="I3763" i="4"/>
  <c r="H3763" i="4"/>
  <c r="I787" i="4"/>
  <c r="H787" i="4"/>
  <c r="I1212" i="4"/>
  <c r="H1212" i="4"/>
  <c r="I3762" i="4"/>
  <c r="H3762" i="4"/>
  <c r="I798" i="4"/>
  <c r="H798" i="4"/>
  <c r="I3761" i="4"/>
  <c r="H3761" i="4"/>
  <c r="I3760" i="4"/>
  <c r="H3760" i="4"/>
  <c r="I1125" i="4"/>
  <c r="H1125" i="4"/>
  <c r="I3759" i="4"/>
  <c r="H3759" i="4"/>
  <c r="I3758" i="4"/>
  <c r="H3758" i="4"/>
  <c r="I1365" i="4"/>
  <c r="H1365" i="4"/>
  <c r="I3757" i="4"/>
  <c r="H3757" i="4"/>
  <c r="I3756" i="4"/>
  <c r="H3756" i="4"/>
  <c r="I1410" i="4"/>
  <c r="H1410" i="4"/>
  <c r="I1285" i="4"/>
  <c r="H1285" i="4"/>
  <c r="I3755" i="4"/>
  <c r="H3755" i="4"/>
  <c r="I521" i="4"/>
  <c r="H521" i="4"/>
  <c r="I3754" i="4"/>
  <c r="H3754" i="4"/>
  <c r="I3753" i="4"/>
  <c r="H3753" i="4"/>
  <c r="I1156" i="4"/>
  <c r="H1156" i="4"/>
  <c r="I914" i="4"/>
  <c r="H914" i="4"/>
  <c r="I1367" i="4"/>
  <c r="H1367" i="4"/>
  <c r="I3752" i="4"/>
  <c r="H3752" i="4"/>
  <c r="I1398" i="4"/>
  <c r="H1398" i="4"/>
  <c r="I3751" i="4"/>
  <c r="H3751" i="4"/>
  <c r="I3750" i="4"/>
  <c r="H3750" i="4"/>
  <c r="I1448" i="4"/>
  <c r="H1448" i="4"/>
  <c r="I3749" i="4"/>
  <c r="H3749" i="4"/>
  <c r="I3748" i="4"/>
  <c r="H3748" i="4"/>
  <c r="I3747" i="4"/>
  <c r="H3747" i="4"/>
  <c r="I3746" i="4"/>
  <c r="H3746" i="4"/>
  <c r="I857" i="4"/>
  <c r="H857" i="4"/>
  <c r="I3745" i="4"/>
  <c r="H3745" i="4"/>
  <c r="I1162" i="4"/>
  <c r="H1162" i="4"/>
  <c r="I3744" i="4"/>
  <c r="H3744" i="4"/>
  <c r="I3743" i="4"/>
  <c r="H3743" i="4"/>
  <c r="I751" i="4"/>
  <c r="H751" i="4"/>
  <c r="I998" i="4"/>
  <c r="H998" i="4"/>
  <c r="I3742" i="4"/>
  <c r="H3742" i="4"/>
  <c r="I3741" i="4"/>
  <c r="H3741" i="4"/>
  <c r="I3740" i="4"/>
  <c r="H3740" i="4"/>
  <c r="I3739" i="4"/>
  <c r="H3739" i="4"/>
  <c r="I1510" i="4"/>
  <c r="H1510" i="4"/>
  <c r="I3738" i="4"/>
  <c r="H3738" i="4"/>
  <c r="I880" i="4"/>
  <c r="H880" i="4"/>
  <c r="I3737" i="4"/>
  <c r="H3737" i="4"/>
  <c r="I3736" i="4"/>
  <c r="H3736" i="4"/>
  <c r="I3735" i="4"/>
  <c r="H3735" i="4"/>
  <c r="I3734" i="4"/>
  <c r="H3734" i="4"/>
  <c r="I3733" i="4"/>
  <c r="H3733" i="4"/>
  <c r="I377" i="4"/>
  <c r="H377" i="4"/>
  <c r="I418" i="4"/>
  <c r="H418" i="4"/>
  <c r="I3732" i="4"/>
  <c r="H3732" i="4"/>
  <c r="I3731" i="4"/>
  <c r="H3731" i="4"/>
  <c r="I3730" i="4"/>
  <c r="H3730" i="4"/>
  <c r="I3729" i="4"/>
  <c r="H3729" i="4"/>
  <c r="I1170" i="4"/>
  <c r="H1170" i="4"/>
  <c r="I1347" i="4"/>
  <c r="H1347" i="4"/>
  <c r="I3728" i="4"/>
  <c r="H3728" i="4"/>
  <c r="I3727" i="4"/>
  <c r="H3727" i="4"/>
  <c r="I1373" i="4"/>
  <c r="H1373" i="4"/>
  <c r="I3726" i="4"/>
  <c r="H3726" i="4"/>
  <c r="I686" i="4"/>
  <c r="H686" i="4"/>
  <c r="I3725" i="4"/>
  <c r="H3725" i="4"/>
  <c r="I3724" i="4"/>
  <c r="H3724" i="4"/>
  <c r="I3723" i="4"/>
  <c r="H3723" i="4"/>
  <c r="I3722" i="4"/>
  <c r="H3722" i="4"/>
  <c r="I1265" i="4"/>
  <c r="H1265" i="4"/>
  <c r="I3721" i="4"/>
  <c r="H3721" i="4"/>
  <c r="I3720" i="4"/>
  <c r="H3720" i="4"/>
  <c r="I1491" i="4"/>
  <c r="H1491" i="4"/>
  <c r="I844" i="4"/>
  <c r="H844" i="4"/>
  <c r="I1436" i="4"/>
  <c r="H1436" i="4"/>
  <c r="I3719" i="4"/>
  <c r="H3719" i="4"/>
  <c r="I3718" i="4"/>
  <c r="H3718" i="4"/>
  <c r="I610" i="4"/>
  <c r="H610" i="4"/>
  <c r="I3717" i="4"/>
  <c r="H3717" i="4"/>
  <c r="I3716" i="4"/>
  <c r="H3716" i="4"/>
  <c r="I3715" i="4"/>
  <c r="H3715" i="4"/>
  <c r="I3714" i="4"/>
  <c r="H3714" i="4"/>
  <c r="I3713" i="4"/>
  <c r="H3713" i="4"/>
  <c r="I3712" i="4"/>
  <c r="H3712" i="4"/>
  <c r="I3711" i="4"/>
  <c r="H3711" i="4"/>
  <c r="I3710" i="4"/>
  <c r="H3710" i="4"/>
  <c r="I1299" i="4"/>
  <c r="H1299" i="4"/>
  <c r="I1009" i="4"/>
  <c r="H1009" i="4"/>
  <c r="I3709" i="4"/>
  <c r="H3709" i="4"/>
  <c r="I3708" i="4"/>
  <c r="H3708" i="4"/>
  <c r="I1325" i="4"/>
  <c r="H1325" i="4"/>
  <c r="I639" i="4"/>
  <c r="H639" i="4"/>
  <c r="I3707" i="4"/>
  <c r="H3707" i="4"/>
  <c r="I3706" i="4"/>
  <c r="H3706" i="4"/>
  <c r="I887" i="4"/>
  <c r="H887" i="4"/>
  <c r="I3705" i="4"/>
  <c r="H3705" i="4"/>
  <c r="I3704" i="4"/>
  <c r="H3704" i="4"/>
  <c r="I3703" i="4"/>
  <c r="H3703" i="4"/>
  <c r="I3702" i="4"/>
  <c r="H3702" i="4"/>
  <c r="I3701" i="4"/>
  <c r="H3701" i="4"/>
  <c r="I1361" i="4"/>
  <c r="H1361" i="4"/>
  <c r="I3700" i="4"/>
  <c r="H3700" i="4"/>
  <c r="I1453" i="4"/>
  <c r="H1453" i="4"/>
  <c r="I1101" i="4"/>
  <c r="H1101" i="4"/>
  <c r="I3699" i="4"/>
  <c r="H3699" i="4"/>
  <c r="I1244" i="4"/>
  <c r="H1244" i="4"/>
  <c r="I3698" i="4"/>
  <c r="H3698" i="4"/>
  <c r="I1375" i="4"/>
  <c r="H1375" i="4"/>
  <c r="I3697" i="4"/>
  <c r="H3697" i="4"/>
  <c r="I3696" i="4"/>
  <c r="H3696" i="4"/>
  <c r="I3695" i="4"/>
  <c r="H3695" i="4"/>
  <c r="I3694" i="4"/>
  <c r="H3694" i="4"/>
  <c r="I3693" i="4"/>
  <c r="H3693" i="4"/>
  <c r="I3692" i="4"/>
  <c r="H3692" i="4"/>
  <c r="I1104" i="4"/>
  <c r="H1104" i="4"/>
  <c r="I3691" i="4"/>
  <c r="H3691" i="4"/>
  <c r="I3690" i="4"/>
  <c r="H3690" i="4"/>
  <c r="I3689" i="4"/>
  <c r="H3689" i="4"/>
  <c r="I1395" i="4"/>
  <c r="H1395" i="4"/>
  <c r="I1084" i="4"/>
  <c r="H1084" i="4"/>
  <c r="I3688" i="4"/>
  <c r="H3688" i="4"/>
  <c r="I933" i="4"/>
  <c r="H933" i="4"/>
  <c r="I1281" i="4"/>
  <c r="H1281" i="4"/>
  <c r="I1251" i="4"/>
  <c r="H1251" i="4"/>
  <c r="I3687" i="4"/>
  <c r="H3687" i="4"/>
  <c r="I1319" i="4"/>
  <c r="H1319" i="4"/>
  <c r="I899" i="4"/>
  <c r="H899" i="4"/>
  <c r="I1371" i="4"/>
  <c r="H1371" i="4"/>
  <c r="I1102" i="4"/>
  <c r="H1102" i="4"/>
  <c r="I3686" i="4"/>
  <c r="H3686" i="4"/>
  <c r="I1388" i="4"/>
  <c r="H1388" i="4"/>
  <c r="I1415" i="4"/>
  <c r="H1415" i="4"/>
  <c r="I943" i="4"/>
  <c r="H943" i="4"/>
  <c r="I3685" i="4"/>
  <c r="H3685" i="4"/>
  <c r="I1437" i="4"/>
  <c r="H1437" i="4"/>
  <c r="I3684" i="4"/>
  <c r="H3684" i="4"/>
  <c r="I3683" i="4"/>
  <c r="H3683" i="4"/>
  <c r="I902" i="4"/>
  <c r="H902" i="4"/>
  <c r="I968" i="4"/>
  <c r="H968" i="4"/>
  <c r="I1116" i="4"/>
  <c r="H1116" i="4"/>
  <c r="I3682" i="4"/>
  <c r="H3682" i="4"/>
  <c r="I3681" i="4"/>
  <c r="H3681" i="4"/>
  <c r="I810" i="4"/>
  <c r="H810" i="4"/>
  <c r="I3680" i="4"/>
  <c r="H3680" i="4"/>
  <c r="I3679" i="4"/>
  <c r="H3679" i="4"/>
  <c r="I1422" i="4"/>
  <c r="H1422" i="4"/>
  <c r="I1086" i="4"/>
  <c r="H1086" i="4"/>
  <c r="I3678" i="4"/>
  <c r="H3678" i="4"/>
  <c r="I3677" i="4"/>
  <c r="H3677" i="4"/>
  <c r="I3676" i="4"/>
  <c r="H3676" i="4"/>
  <c r="I989" i="4"/>
  <c r="H989" i="4"/>
  <c r="I850" i="4"/>
  <c r="H850" i="4"/>
  <c r="I3675" i="4"/>
  <c r="H3675" i="4"/>
  <c r="I3674" i="4"/>
  <c r="H3674" i="4"/>
  <c r="I3673" i="4"/>
  <c r="H3673" i="4"/>
  <c r="I1350" i="4"/>
  <c r="H1350" i="4"/>
  <c r="I1003" i="4"/>
  <c r="H1003" i="4"/>
  <c r="I3672" i="4"/>
  <c r="H3672" i="4"/>
  <c r="I3671" i="4"/>
  <c r="H3671" i="4"/>
  <c r="I3670" i="4"/>
  <c r="H3670" i="4"/>
  <c r="I3669" i="4"/>
  <c r="H3669" i="4"/>
  <c r="I583" i="4"/>
  <c r="H583" i="4"/>
  <c r="I3668" i="4"/>
  <c r="H3668" i="4"/>
  <c r="I3667" i="4"/>
  <c r="H3667" i="4"/>
  <c r="I642" i="4"/>
  <c r="H642" i="4"/>
  <c r="I3666" i="4"/>
  <c r="H3666" i="4"/>
  <c r="I3665" i="4"/>
  <c r="H3665" i="4"/>
  <c r="I3664" i="4"/>
  <c r="H3664" i="4"/>
  <c r="I3663" i="4"/>
  <c r="H3663" i="4"/>
  <c r="I3662" i="4"/>
  <c r="H3662" i="4"/>
  <c r="I3661" i="4"/>
  <c r="H3661" i="4"/>
  <c r="I3660" i="4"/>
  <c r="H3660" i="4"/>
  <c r="I3659" i="4"/>
  <c r="H3659" i="4"/>
  <c r="I3658" i="4"/>
  <c r="H3658" i="4"/>
  <c r="I3657" i="4"/>
  <c r="H3657" i="4"/>
  <c r="I3656" i="4"/>
  <c r="H3656" i="4"/>
  <c r="I3655" i="4"/>
  <c r="H3655" i="4"/>
  <c r="I895" i="4"/>
  <c r="H895" i="4"/>
  <c r="I916" i="4"/>
  <c r="H916" i="4"/>
  <c r="I3654" i="4"/>
  <c r="H3654" i="4"/>
  <c r="I3653" i="4"/>
  <c r="H3653" i="4"/>
  <c r="I898" i="4"/>
  <c r="H898" i="4"/>
  <c r="I3652" i="4"/>
  <c r="H3652" i="4"/>
  <c r="I3651" i="4"/>
  <c r="H3651" i="4"/>
  <c r="I3650" i="4"/>
  <c r="H3650" i="4"/>
  <c r="I3649" i="4"/>
  <c r="H3649" i="4"/>
  <c r="I1254" i="4"/>
  <c r="H1254" i="4"/>
  <c r="I866" i="4"/>
  <c r="H866" i="4"/>
  <c r="I3648" i="4"/>
  <c r="H3648" i="4"/>
  <c r="I3647" i="4"/>
  <c r="H3647" i="4"/>
  <c r="I3646" i="4"/>
  <c r="H3646" i="4"/>
  <c r="I785" i="4"/>
  <c r="H785" i="4"/>
  <c r="I3645" i="4"/>
  <c r="H3645" i="4"/>
  <c r="I3644" i="4"/>
  <c r="H3644" i="4"/>
  <c r="I1044" i="4"/>
  <c r="H1044" i="4"/>
  <c r="I3643" i="4"/>
  <c r="H3643" i="4"/>
  <c r="I3642" i="4"/>
  <c r="H3642" i="4"/>
  <c r="I3641" i="4"/>
  <c r="H3641" i="4"/>
  <c r="I3640" i="4"/>
  <c r="H3640" i="4"/>
  <c r="I3639" i="4"/>
  <c r="H3639" i="4"/>
  <c r="I3638" i="4"/>
  <c r="H3638" i="4"/>
  <c r="I1337" i="4"/>
  <c r="H1337" i="4"/>
  <c r="I3637" i="4"/>
  <c r="H3637" i="4"/>
  <c r="I3636" i="4"/>
  <c r="H3636" i="4"/>
  <c r="I3635" i="4"/>
  <c r="H3635" i="4"/>
  <c r="I3634" i="4"/>
  <c r="H3634" i="4"/>
  <c r="I1495" i="4"/>
  <c r="H1495" i="4"/>
  <c r="I3633" i="4"/>
  <c r="H3633" i="4"/>
  <c r="I720" i="4"/>
  <c r="H720" i="4"/>
  <c r="I3632" i="4"/>
  <c r="H3632" i="4"/>
  <c r="I3631" i="4"/>
  <c r="H3631" i="4"/>
  <c r="I1166" i="4"/>
  <c r="H1166" i="4"/>
  <c r="I3630" i="4"/>
  <c r="H3630" i="4"/>
  <c r="I3629" i="4"/>
  <c r="H3629" i="4"/>
  <c r="I3628" i="4"/>
  <c r="H3628" i="4"/>
  <c r="I3627" i="4"/>
  <c r="H3627" i="4"/>
  <c r="I3626" i="4"/>
  <c r="H3626" i="4"/>
  <c r="I3625" i="4"/>
  <c r="H3625" i="4"/>
  <c r="I488" i="4"/>
  <c r="H488" i="4"/>
  <c r="I3624" i="4"/>
  <c r="H3624" i="4"/>
  <c r="I3623" i="4"/>
  <c r="H3623" i="4"/>
  <c r="I1343" i="4"/>
  <c r="H1343" i="4"/>
  <c r="I1440" i="4"/>
  <c r="H1440" i="4"/>
  <c r="I3622" i="4"/>
  <c r="H3622" i="4"/>
  <c r="I1159" i="4"/>
  <c r="H1159" i="4"/>
  <c r="I3621" i="4"/>
  <c r="H3621" i="4"/>
  <c r="I3620" i="4"/>
  <c r="H3620" i="4"/>
  <c r="I744" i="4"/>
  <c r="H744" i="4"/>
  <c r="I1443" i="4"/>
  <c r="H1443" i="4"/>
  <c r="I3619" i="4"/>
  <c r="H3619" i="4"/>
  <c r="I1207" i="4"/>
  <c r="H1207" i="4"/>
  <c r="I1144" i="4"/>
  <c r="H1144" i="4"/>
  <c r="I3618" i="4"/>
  <c r="H3618" i="4"/>
  <c r="I1304" i="4"/>
  <c r="H1304" i="4"/>
  <c r="I1444" i="4"/>
  <c r="H1444" i="4"/>
  <c r="I3617" i="4"/>
  <c r="H3617" i="4"/>
  <c r="I3616" i="4"/>
  <c r="H3616" i="4"/>
  <c r="I3615" i="4"/>
  <c r="H3615" i="4"/>
  <c r="I1210" i="4"/>
  <c r="H1210" i="4"/>
  <c r="I3614" i="4"/>
  <c r="H3614" i="4"/>
  <c r="I1045" i="4"/>
  <c r="H1045" i="4"/>
  <c r="I3613" i="4"/>
  <c r="H3613" i="4"/>
  <c r="I1000" i="4"/>
  <c r="H1000" i="4"/>
  <c r="I3612" i="4"/>
  <c r="H3612" i="4"/>
  <c r="I3611" i="4"/>
  <c r="H3611" i="4"/>
  <c r="I986" i="4"/>
  <c r="H986" i="4"/>
  <c r="I3610" i="4"/>
  <c r="H3610" i="4"/>
  <c r="I3609" i="4"/>
  <c r="H3609" i="4"/>
  <c r="I3608" i="4"/>
  <c r="H3608" i="4"/>
  <c r="I3607" i="4"/>
  <c r="H3607" i="4"/>
  <c r="I3606" i="4"/>
  <c r="H3606" i="4"/>
  <c r="I3605" i="4"/>
  <c r="H3605" i="4"/>
  <c r="I3604" i="4"/>
  <c r="H3604" i="4"/>
  <c r="I1360" i="4"/>
  <c r="H1360" i="4"/>
  <c r="I3603" i="4"/>
  <c r="H3603" i="4"/>
  <c r="I4735" i="4"/>
  <c r="H4735" i="4"/>
  <c r="I3602" i="4"/>
  <c r="H3602" i="4"/>
  <c r="I3601" i="4"/>
  <c r="H3601" i="4"/>
  <c r="I3600" i="4"/>
  <c r="H3600" i="4"/>
  <c r="I3599" i="4"/>
  <c r="H3599" i="4"/>
  <c r="I3598" i="4"/>
  <c r="H3598" i="4"/>
  <c r="I3597" i="4"/>
  <c r="H3597" i="4"/>
  <c r="I3596" i="4"/>
  <c r="H3596" i="4"/>
  <c r="I3595" i="4"/>
  <c r="H3595" i="4"/>
  <c r="I3594" i="4"/>
  <c r="H3594" i="4"/>
  <c r="I1292" i="4"/>
  <c r="H1292" i="4"/>
  <c r="I3593" i="4"/>
  <c r="H3593" i="4"/>
  <c r="I566" i="4"/>
  <c r="H566" i="4"/>
  <c r="I958" i="4"/>
  <c r="H958" i="4"/>
  <c r="I1192" i="4"/>
  <c r="H1192" i="4"/>
  <c r="I3592" i="4"/>
  <c r="H3592" i="4"/>
  <c r="I512" i="4"/>
  <c r="H512" i="4"/>
  <c r="I974" i="4"/>
  <c r="H974" i="4"/>
  <c r="I3591" i="4"/>
  <c r="H3591" i="4"/>
  <c r="I1120" i="4"/>
  <c r="H1120" i="4"/>
  <c r="I3590" i="4"/>
  <c r="H3590" i="4"/>
  <c r="I3589" i="4"/>
  <c r="H3589" i="4"/>
  <c r="I3588" i="4"/>
  <c r="H3588" i="4"/>
  <c r="I3587" i="4"/>
  <c r="H3587" i="4"/>
  <c r="I3586" i="4"/>
  <c r="H3586" i="4"/>
  <c r="I3585" i="4"/>
  <c r="H3585" i="4"/>
  <c r="I3584" i="4"/>
  <c r="H3584" i="4"/>
  <c r="I3583" i="4"/>
  <c r="H3583" i="4"/>
  <c r="I3582" i="4"/>
  <c r="H3582" i="4"/>
  <c r="I1348" i="4"/>
  <c r="H1348" i="4"/>
  <c r="I3581" i="4"/>
  <c r="H3581" i="4"/>
  <c r="I3580" i="4"/>
  <c r="H3580" i="4"/>
  <c r="I3579" i="4"/>
  <c r="H3579" i="4"/>
  <c r="I3578" i="4"/>
  <c r="H3578" i="4"/>
  <c r="I3577" i="4"/>
  <c r="H3577" i="4"/>
  <c r="I380" i="4"/>
  <c r="H380" i="4"/>
  <c r="I901" i="4"/>
  <c r="H901" i="4"/>
  <c r="I3576" i="4"/>
  <c r="H3576" i="4"/>
  <c r="I3575" i="4"/>
  <c r="H3575" i="4"/>
  <c r="I3574" i="4"/>
  <c r="H3574" i="4"/>
  <c r="I3573" i="4"/>
  <c r="H3573" i="4"/>
  <c r="I1032" i="4"/>
  <c r="H1032" i="4"/>
  <c r="I3572" i="4"/>
  <c r="H3572" i="4"/>
  <c r="I3571" i="4"/>
  <c r="H3571" i="4"/>
  <c r="I864" i="4"/>
  <c r="H864" i="4"/>
  <c r="I3570" i="4"/>
  <c r="H3570" i="4"/>
  <c r="I3569" i="4"/>
  <c r="H3569" i="4"/>
  <c r="I3568" i="4"/>
  <c r="H3568" i="4"/>
  <c r="I3567" i="4"/>
  <c r="H3567" i="4"/>
  <c r="I3566" i="4"/>
  <c r="H3566" i="4"/>
  <c r="I906" i="4"/>
  <c r="H906" i="4"/>
  <c r="I3565" i="4"/>
  <c r="H3565" i="4"/>
  <c r="I3564" i="4"/>
  <c r="H3564" i="4"/>
  <c r="I3563" i="4"/>
  <c r="H3563" i="4"/>
  <c r="I730" i="4"/>
  <c r="H730" i="4"/>
  <c r="I3562" i="4"/>
  <c r="H3562" i="4"/>
  <c r="I3561" i="4"/>
  <c r="H3561" i="4"/>
  <c r="I1447" i="4"/>
  <c r="H1447" i="4"/>
  <c r="I984" i="4"/>
  <c r="H984" i="4"/>
  <c r="I3560" i="4"/>
  <c r="H3560" i="4"/>
  <c r="I3559" i="4"/>
  <c r="H3559" i="4"/>
  <c r="I1463" i="4"/>
  <c r="H1463" i="4"/>
  <c r="I3558" i="4"/>
  <c r="H3558" i="4"/>
  <c r="I3557" i="4"/>
  <c r="H3557" i="4"/>
  <c r="I3556" i="4"/>
  <c r="H3556" i="4"/>
  <c r="I3555" i="4"/>
  <c r="H3555" i="4"/>
  <c r="I1143" i="4"/>
  <c r="H1143" i="4"/>
  <c r="I1341" i="4"/>
  <c r="H1341" i="4"/>
  <c r="I3554" i="4"/>
  <c r="H3554" i="4"/>
  <c r="I3553" i="4"/>
  <c r="H3553" i="4"/>
  <c r="I1500" i="4"/>
  <c r="H1500" i="4"/>
  <c r="I1460" i="4"/>
  <c r="H1460" i="4"/>
  <c r="I3552" i="4"/>
  <c r="H3552" i="4"/>
  <c r="I3551" i="4"/>
  <c r="H3551" i="4"/>
  <c r="I3550" i="4"/>
  <c r="H3550" i="4"/>
  <c r="I3549" i="4"/>
  <c r="H3549" i="4"/>
  <c r="I1225" i="4"/>
  <c r="H1225" i="4"/>
  <c r="I1497" i="4"/>
  <c r="H1497" i="4"/>
  <c r="I3548" i="4"/>
  <c r="H3548" i="4"/>
  <c r="I3547" i="4"/>
  <c r="H3547" i="4"/>
  <c r="I871" i="4"/>
  <c r="H871" i="4"/>
  <c r="I3546" i="4"/>
  <c r="H3546" i="4"/>
  <c r="I4731" i="4"/>
  <c r="H4731" i="4"/>
  <c r="I3545" i="4"/>
  <c r="H3545" i="4"/>
  <c r="I3544" i="4"/>
  <c r="H3544" i="4"/>
  <c r="I3543" i="4"/>
  <c r="H3543" i="4"/>
  <c r="I3542" i="4"/>
  <c r="H3542" i="4"/>
  <c r="I3541" i="4"/>
  <c r="H3541" i="4"/>
  <c r="I3540" i="4"/>
  <c r="H3540" i="4"/>
  <c r="I3539" i="4"/>
  <c r="H3539" i="4"/>
  <c r="I3538" i="4"/>
  <c r="H3538" i="4"/>
  <c r="I3537" i="4"/>
  <c r="H3537" i="4"/>
  <c r="I3536" i="4"/>
  <c r="H3536" i="4"/>
  <c r="I3535" i="4"/>
  <c r="H3535" i="4"/>
  <c r="I3534" i="4"/>
  <c r="H3534" i="4"/>
  <c r="I705" i="4"/>
  <c r="H705" i="4"/>
  <c r="I3533" i="4"/>
  <c r="H3533" i="4"/>
  <c r="I3532" i="4"/>
  <c r="H3532" i="4"/>
  <c r="I3531" i="4"/>
  <c r="H3531" i="4"/>
  <c r="I1163" i="4"/>
  <c r="H1163" i="4"/>
  <c r="I487" i="4"/>
  <c r="H487" i="4"/>
  <c r="I1222" i="4"/>
  <c r="H1222" i="4"/>
  <c r="I3530" i="4"/>
  <c r="H3530" i="4"/>
  <c r="I3529" i="4"/>
  <c r="H3529" i="4"/>
  <c r="I3528" i="4"/>
  <c r="H3528" i="4"/>
  <c r="I3527" i="4"/>
  <c r="H3527" i="4"/>
  <c r="I3526" i="4"/>
  <c r="H3526" i="4"/>
  <c r="I3525" i="4"/>
  <c r="H3525" i="4"/>
  <c r="I1211" i="4"/>
  <c r="H1211" i="4"/>
  <c r="I3524" i="4"/>
  <c r="H3524" i="4"/>
  <c r="I3523" i="4"/>
  <c r="H3523" i="4"/>
  <c r="I3522" i="4"/>
  <c r="H3522" i="4"/>
  <c r="I3521" i="4"/>
  <c r="H3521" i="4"/>
  <c r="I1404" i="4"/>
  <c r="H1404" i="4"/>
  <c r="I3520" i="4"/>
  <c r="H3520" i="4"/>
  <c r="I3519" i="4"/>
  <c r="H3519" i="4"/>
  <c r="I1056" i="4"/>
  <c r="H1056" i="4"/>
  <c r="I3518" i="4"/>
  <c r="H3518" i="4"/>
  <c r="I3517" i="4"/>
  <c r="H3517" i="4"/>
  <c r="I3516" i="4"/>
  <c r="H3516" i="4"/>
  <c r="I3515" i="4"/>
  <c r="H3515" i="4"/>
  <c r="I3514" i="4"/>
  <c r="H3514" i="4"/>
  <c r="I3513" i="4"/>
  <c r="H3513" i="4"/>
  <c r="I1062" i="4"/>
  <c r="H1062" i="4"/>
  <c r="I3512" i="4"/>
  <c r="H3512" i="4"/>
  <c r="I761" i="4"/>
  <c r="H761" i="4"/>
  <c r="I3511" i="4"/>
  <c r="H3511" i="4"/>
  <c r="I3510" i="4"/>
  <c r="H3510" i="4"/>
  <c r="I3509" i="4"/>
  <c r="H3509" i="4"/>
  <c r="I3508" i="4"/>
  <c r="H3508" i="4"/>
  <c r="I3507" i="4"/>
  <c r="H3507" i="4"/>
  <c r="I1309" i="4"/>
  <c r="H1309" i="4"/>
  <c r="I3506" i="4"/>
  <c r="H3506" i="4"/>
  <c r="I3505" i="4"/>
  <c r="H3505" i="4"/>
  <c r="I3504" i="4"/>
  <c r="H3504" i="4"/>
  <c r="I3503" i="4"/>
  <c r="H3503" i="4"/>
  <c r="I3502" i="4"/>
  <c r="H3502" i="4"/>
  <c r="I3501" i="4"/>
  <c r="H3501" i="4"/>
  <c r="I3500" i="4"/>
  <c r="H3500" i="4"/>
  <c r="I3499" i="4"/>
  <c r="H3499" i="4"/>
  <c r="I3498" i="4"/>
  <c r="H3498" i="4"/>
  <c r="I1023" i="4"/>
  <c r="H1023" i="4"/>
  <c r="I979" i="4"/>
  <c r="H979" i="4"/>
  <c r="I3497" i="4"/>
  <c r="H3497" i="4"/>
  <c r="I3496" i="4"/>
  <c r="H3496" i="4"/>
  <c r="I1498" i="4"/>
  <c r="H1498" i="4"/>
  <c r="I3495" i="4"/>
  <c r="H3495" i="4"/>
  <c r="I3494" i="4"/>
  <c r="H3494" i="4"/>
  <c r="I3493" i="4"/>
  <c r="H3493" i="4"/>
  <c r="I3492" i="4"/>
  <c r="H3492" i="4"/>
  <c r="I3491" i="4"/>
  <c r="H3491" i="4"/>
  <c r="I1501" i="4"/>
  <c r="H1501" i="4"/>
  <c r="I1349" i="4"/>
  <c r="H1349" i="4"/>
  <c r="I1399" i="4"/>
  <c r="H1399" i="4"/>
  <c r="I3490" i="4"/>
  <c r="H3490" i="4"/>
  <c r="I497" i="4"/>
  <c r="H497" i="4"/>
  <c r="I1283" i="4"/>
  <c r="H1283" i="4"/>
  <c r="I1284" i="4"/>
  <c r="H1284" i="4"/>
  <c r="I3489" i="4"/>
  <c r="H3489" i="4"/>
  <c r="I1428" i="4"/>
  <c r="H1428" i="4"/>
  <c r="I3488" i="4"/>
  <c r="H3488" i="4"/>
  <c r="I3487" i="4"/>
  <c r="H3487" i="4"/>
  <c r="I3486" i="4"/>
  <c r="H3486" i="4"/>
  <c r="I3485" i="4"/>
  <c r="H3485" i="4"/>
  <c r="I1417" i="4"/>
  <c r="H1417" i="4"/>
  <c r="I1197" i="4"/>
  <c r="H1197" i="4"/>
  <c r="I3484" i="4"/>
  <c r="H3484" i="4"/>
  <c r="I3483" i="4"/>
  <c r="H3483" i="4"/>
  <c r="I3482" i="4"/>
  <c r="H3482" i="4"/>
  <c r="I3481" i="4"/>
  <c r="H3481" i="4"/>
  <c r="I3480" i="4"/>
  <c r="H3480" i="4"/>
  <c r="I3479" i="4"/>
  <c r="H3479" i="4"/>
  <c r="I3478" i="4"/>
  <c r="H3478" i="4"/>
  <c r="I3477" i="4"/>
  <c r="H3477" i="4"/>
  <c r="I3476" i="4"/>
  <c r="H3476" i="4"/>
  <c r="I3475" i="4"/>
  <c r="H3475" i="4"/>
  <c r="I3474" i="4"/>
  <c r="H3474" i="4"/>
  <c r="I3473" i="4"/>
  <c r="H3473" i="4"/>
  <c r="I1128" i="4"/>
  <c r="H1128" i="4"/>
  <c r="I3472" i="4"/>
  <c r="H3472" i="4"/>
  <c r="I1494" i="4"/>
  <c r="H1494" i="4"/>
  <c r="I3471" i="4"/>
  <c r="H3471" i="4"/>
  <c r="I3470" i="4"/>
  <c r="H3470" i="4"/>
  <c r="I3469" i="4"/>
  <c r="H3469" i="4"/>
  <c r="I3468" i="4"/>
  <c r="H3468" i="4"/>
  <c r="I3467" i="4"/>
  <c r="H3467" i="4"/>
  <c r="I378" i="4"/>
  <c r="H378" i="4"/>
  <c r="I3466" i="4"/>
  <c r="H3466" i="4"/>
  <c r="I3465" i="4"/>
  <c r="H3465" i="4"/>
  <c r="I3464" i="4"/>
  <c r="H3464" i="4"/>
  <c r="I3463" i="4"/>
  <c r="H3463" i="4"/>
  <c r="I3462" i="4"/>
  <c r="H3462" i="4"/>
  <c r="I3461" i="4"/>
  <c r="H3461" i="4"/>
  <c r="I1303" i="4"/>
  <c r="H1303" i="4"/>
  <c r="I3460" i="4"/>
  <c r="H3460" i="4"/>
  <c r="I3459" i="4"/>
  <c r="H3459" i="4"/>
  <c r="I3458" i="4"/>
  <c r="H3458" i="4"/>
  <c r="I3457" i="4"/>
  <c r="H3457" i="4"/>
  <c r="I1455" i="4"/>
  <c r="H1455" i="4"/>
  <c r="I1213" i="4"/>
  <c r="H1213" i="4"/>
  <c r="I3456" i="4"/>
  <c r="H3456" i="4"/>
  <c r="I1420" i="4"/>
  <c r="H1420" i="4"/>
  <c r="I1486" i="4"/>
  <c r="H1486" i="4"/>
  <c r="I828" i="4"/>
  <c r="H828" i="4"/>
  <c r="I1400" i="4"/>
  <c r="H1400" i="4"/>
  <c r="I3455" i="4"/>
  <c r="H3455" i="4"/>
  <c r="I3454" i="4"/>
  <c r="H3454" i="4"/>
  <c r="I3453" i="4"/>
  <c r="H3453" i="4"/>
  <c r="I703" i="4"/>
  <c r="H703" i="4"/>
  <c r="I1466" i="4"/>
  <c r="H1466" i="4"/>
  <c r="I849" i="4"/>
  <c r="H849" i="4"/>
  <c r="I1362" i="4"/>
  <c r="H1362" i="4"/>
  <c r="I3452" i="4"/>
  <c r="H3452" i="4"/>
  <c r="I3451" i="4"/>
  <c r="H3451" i="4"/>
  <c r="I3450" i="4"/>
  <c r="H3450" i="4"/>
  <c r="I3449" i="4"/>
  <c r="H3449" i="4"/>
  <c r="I393" i="4"/>
  <c r="H393" i="4"/>
  <c r="I1022" i="4"/>
  <c r="H1022" i="4"/>
  <c r="I3448" i="4"/>
  <c r="H3448" i="4"/>
  <c r="I3447" i="4"/>
  <c r="H3447" i="4"/>
  <c r="I757" i="4"/>
  <c r="H757" i="4"/>
  <c r="I797" i="4"/>
  <c r="H797" i="4"/>
  <c r="I3446" i="4"/>
  <c r="H3446" i="4"/>
  <c r="I3445" i="4"/>
  <c r="H3445" i="4"/>
  <c r="I3444" i="4"/>
  <c r="H3444" i="4"/>
  <c r="I1115" i="4"/>
  <c r="H1115" i="4"/>
  <c r="I3443" i="4"/>
  <c r="H3443" i="4"/>
  <c r="I3442" i="4"/>
  <c r="H3442" i="4"/>
  <c r="I3441" i="4"/>
  <c r="H3441" i="4"/>
  <c r="I3440" i="4"/>
  <c r="H3440" i="4"/>
  <c r="I3439" i="4"/>
  <c r="H3439" i="4"/>
  <c r="I3438" i="4"/>
  <c r="H3438" i="4"/>
  <c r="I3437" i="4"/>
  <c r="H3437" i="4"/>
  <c r="I3436" i="4"/>
  <c r="H3436" i="4"/>
  <c r="I3435" i="4"/>
  <c r="H3435" i="4"/>
  <c r="I1021" i="4"/>
  <c r="H1021" i="4"/>
  <c r="I1434" i="4"/>
  <c r="H1434" i="4"/>
  <c r="I1516" i="4"/>
  <c r="H1516" i="4"/>
  <c r="I3434" i="4"/>
  <c r="H3434" i="4"/>
  <c r="I3433" i="4"/>
  <c r="H3433" i="4"/>
  <c r="I3432" i="4"/>
  <c r="H3432" i="4"/>
  <c r="I1450" i="4"/>
  <c r="H1450" i="4"/>
  <c r="I3431" i="4"/>
  <c r="H3431" i="4"/>
  <c r="I3430" i="4"/>
  <c r="H3430" i="4"/>
  <c r="I3429" i="4"/>
  <c r="H3429" i="4"/>
  <c r="I3428" i="4"/>
  <c r="H3428" i="4"/>
  <c r="I1454" i="4"/>
  <c r="H1454" i="4"/>
  <c r="I832" i="4"/>
  <c r="H832" i="4"/>
  <c r="I3427" i="4"/>
  <c r="H3427" i="4"/>
  <c r="I3426" i="4"/>
  <c r="H3426" i="4"/>
  <c r="I1391" i="4"/>
  <c r="H1391" i="4"/>
  <c r="I3425" i="4"/>
  <c r="H3425" i="4"/>
  <c r="I3424" i="4"/>
  <c r="H3424" i="4"/>
  <c r="I1435" i="4"/>
  <c r="H1435" i="4"/>
  <c r="I1235" i="4"/>
  <c r="H1235" i="4"/>
  <c r="I758" i="4"/>
  <c r="H758" i="4"/>
  <c r="I697" i="4"/>
  <c r="H697" i="4"/>
  <c r="I3423" i="4"/>
  <c r="H3423" i="4"/>
  <c r="I1141" i="4"/>
  <c r="H1141" i="4"/>
  <c r="I3422" i="4"/>
  <c r="H3422" i="4"/>
  <c r="I1215" i="4"/>
  <c r="H1215" i="4"/>
  <c r="I3421" i="4"/>
  <c r="H3421" i="4"/>
  <c r="I3420" i="4"/>
  <c r="H3420" i="4"/>
  <c r="I3419" i="4"/>
  <c r="H3419" i="4"/>
  <c r="I3418" i="4"/>
  <c r="H3418" i="4"/>
  <c r="I3417" i="4"/>
  <c r="H3417" i="4"/>
  <c r="I3416" i="4"/>
  <c r="H3416" i="4"/>
  <c r="I3415" i="4"/>
  <c r="H3415" i="4"/>
  <c r="I1419" i="4"/>
  <c r="H1419" i="4"/>
  <c r="I3414" i="4"/>
  <c r="H3414" i="4"/>
  <c r="I3413" i="4"/>
  <c r="H3413" i="4"/>
  <c r="I3412" i="4"/>
  <c r="H3412" i="4"/>
  <c r="I1205" i="4"/>
  <c r="H1205" i="4"/>
  <c r="I3411" i="4"/>
  <c r="H3411" i="4"/>
  <c r="I3410" i="4"/>
  <c r="H3410" i="4"/>
  <c r="I1512" i="4"/>
  <c r="H1512" i="4"/>
  <c r="I3409" i="4"/>
  <c r="H3409" i="4"/>
  <c r="I1275" i="4"/>
  <c r="H1275" i="4"/>
  <c r="I1451" i="4"/>
  <c r="H1451" i="4"/>
  <c r="I3408" i="4"/>
  <c r="H3408" i="4"/>
  <c r="I1247" i="4"/>
  <c r="H1247" i="4"/>
  <c r="I3407" i="4"/>
  <c r="H3407" i="4"/>
  <c r="I3406" i="4"/>
  <c r="H3406" i="4"/>
  <c r="I3405" i="4"/>
  <c r="H3405" i="4"/>
  <c r="I3404" i="4"/>
  <c r="H3404" i="4"/>
  <c r="I1180" i="4"/>
  <c r="H1180" i="4"/>
  <c r="I3403" i="4"/>
  <c r="H3403" i="4"/>
  <c r="I3402" i="4"/>
  <c r="H3402" i="4"/>
  <c r="I3401" i="4"/>
  <c r="H3401" i="4"/>
  <c r="I1482" i="4"/>
  <c r="H1482" i="4"/>
  <c r="I3400" i="4"/>
  <c r="H3400" i="4"/>
  <c r="I3399" i="4"/>
  <c r="H3399" i="4"/>
  <c r="I3398" i="4"/>
  <c r="H3398" i="4"/>
  <c r="I3397" i="4"/>
  <c r="H3397" i="4"/>
  <c r="I1489" i="4"/>
  <c r="H1489" i="4"/>
  <c r="I3396" i="4"/>
  <c r="H3396" i="4"/>
  <c r="I1038" i="4"/>
  <c r="H1038" i="4"/>
  <c r="I3395" i="4"/>
  <c r="H3395" i="4"/>
  <c r="I1408" i="4"/>
  <c r="H1408" i="4"/>
  <c r="I3394" i="4"/>
  <c r="H3394" i="4"/>
  <c r="I3393" i="4"/>
  <c r="H3393" i="4"/>
  <c r="I3392" i="4"/>
  <c r="H3392" i="4"/>
  <c r="I3391" i="4"/>
  <c r="H3391" i="4"/>
  <c r="I3390" i="4"/>
  <c r="H3390" i="4"/>
  <c r="I3389" i="4"/>
  <c r="H3389" i="4"/>
  <c r="I3388" i="4"/>
  <c r="H3388" i="4"/>
  <c r="I1472" i="4"/>
  <c r="H1472" i="4"/>
  <c r="I3387" i="4"/>
  <c r="H3387" i="4"/>
  <c r="I3386" i="4"/>
  <c r="H3386" i="4"/>
  <c r="I3385" i="4"/>
  <c r="H3385" i="4"/>
  <c r="I3384" i="4"/>
  <c r="H3384" i="4"/>
  <c r="I3383" i="4"/>
  <c r="H3383" i="4"/>
  <c r="I3382" i="4"/>
  <c r="H3382" i="4"/>
  <c r="I3381" i="4"/>
  <c r="H3381" i="4"/>
  <c r="I1291" i="4"/>
  <c r="H1291" i="4"/>
  <c r="I3380" i="4"/>
  <c r="H3380" i="4"/>
  <c r="I3379" i="4"/>
  <c r="H3379" i="4"/>
  <c r="I1509" i="4"/>
  <c r="H1509" i="4"/>
  <c r="I3378" i="4"/>
  <c r="H3378" i="4"/>
  <c r="I3377" i="4"/>
  <c r="H3377" i="4"/>
  <c r="I3376" i="4"/>
  <c r="H3376" i="4"/>
  <c r="I3375" i="4"/>
  <c r="H3375" i="4"/>
  <c r="I3374" i="4"/>
  <c r="H3374" i="4"/>
  <c r="I3373" i="4"/>
  <c r="H3373" i="4"/>
  <c r="I1256" i="4"/>
  <c r="H1256" i="4"/>
  <c r="I905" i="4"/>
  <c r="H905" i="4"/>
  <c r="I3372" i="4"/>
  <c r="H3372" i="4"/>
  <c r="I3371" i="4"/>
  <c r="H3371" i="4"/>
  <c r="I3370" i="4"/>
  <c r="H3370" i="4"/>
  <c r="I3369" i="4"/>
  <c r="H3369" i="4"/>
  <c r="I3368" i="4"/>
  <c r="H3368" i="4"/>
  <c r="I3367" i="4"/>
  <c r="H3367" i="4"/>
  <c r="I3366" i="4"/>
  <c r="H3366" i="4"/>
  <c r="I1298" i="4"/>
  <c r="H1298" i="4"/>
  <c r="I3365" i="4"/>
  <c r="H3365" i="4"/>
  <c r="I1406" i="4"/>
  <c r="H1406" i="4"/>
  <c r="I3364" i="4"/>
  <c r="H3364" i="4"/>
  <c r="I679" i="4"/>
  <c r="H679" i="4"/>
  <c r="I3363" i="4"/>
  <c r="H3363" i="4"/>
  <c r="I3362" i="4"/>
  <c r="H3362" i="4"/>
  <c r="I3361" i="4"/>
  <c r="H3361" i="4"/>
  <c r="I1305" i="4"/>
  <c r="H1305" i="4"/>
  <c r="I3360" i="4"/>
  <c r="H3360" i="4"/>
  <c r="I1483" i="4"/>
  <c r="H1483" i="4"/>
  <c r="I3359" i="4"/>
  <c r="H3359" i="4"/>
  <c r="I3358" i="4"/>
  <c r="H3358" i="4"/>
  <c r="I3357" i="4"/>
  <c r="H3357" i="4"/>
  <c r="I997" i="4"/>
  <c r="H997" i="4"/>
  <c r="I3356" i="4"/>
  <c r="H3356" i="4"/>
  <c r="I1318" i="4"/>
  <c r="H1318" i="4"/>
  <c r="I3355" i="4"/>
  <c r="H3355" i="4"/>
  <c r="I3354" i="4"/>
  <c r="H3354" i="4"/>
  <c r="I3353" i="4"/>
  <c r="H3353" i="4"/>
  <c r="I3352" i="4"/>
  <c r="H3352" i="4"/>
  <c r="I1414" i="4"/>
  <c r="H1414" i="4"/>
  <c r="I3351" i="4"/>
  <c r="H3351" i="4"/>
  <c r="I3350" i="4"/>
  <c r="H3350" i="4"/>
  <c r="I3349" i="4"/>
  <c r="H3349" i="4"/>
  <c r="I3348" i="4"/>
  <c r="H3348" i="4"/>
  <c r="I3347" i="4"/>
  <c r="H3347" i="4"/>
  <c r="I3346" i="4"/>
  <c r="H3346" i="4"/>
  <c r="I3345" i="4"/>
  <c r="H3345" i="4"/>
  <c r="I3344" i="4"/>
  <c r="H3344" i="4"/>
  <c r="I3343" i="4"/>
  <c r="H3343" i="4"/>
  <c r="I3342" i="4"/>
  <c r="H3342" i="4"/>
  <c r="I1113" i="4"/>
  <c r="H1113" i="4"/>
  <c r="I3341" i="4"/>
  <c r="H3341" i="4"/>
  <c r="I645" i="4"/>
  <c r="H645" i="4"/>
  <c r="I3340" i="4"/>
  <c r="H3340" i="4"/>
  <c r="I3339" i="4"/>
  <c r="H3339" i="4"/>
  <c r="I3338" i="4"/>
  <c r="H3338" i="4"/>
  <c r="I3337" i="4"/>
  <c r="H3337" i="4"/>
  <c r="I3336" i="4"/>
  <c r="H3336" i="4"/>
  <c r="I3335" i="4"/>
  <c r="H3335" i="4"/>
  <c r="I3334" i="4"/>
  <c r="H3334" i="4"/>
  <c r="I3333" i="4"/>
  <c r="H3333" i="4"/>
  <c r="I3332" i="4"/>
  <c r="H3332" i="4"/>
  <c r="I3331" i="4"/>
  <c r="H3331" i="4"/>
  <c r="I3330" i="4"/>
  <c r="H3330" i="4"/>
  <c r="I3329" i="4"/>
  <c r="H3329" i="4"/>
  <c r="I3328" i="4"/>
  <c r="H3328" i="4"/>
  <c r="I3327" i="4"/>
  <c r="H3327" i="4"/>
  <c r="I3326" i="4"/>
  <c r="H3326" i="4"/>
  <c r="I3325" i="4"/>
  <c r="H3325" i="4"/>
  <c r="I1475" i="4"/>
  <c r="H1475" i="4"/>
  <c r="I3324" i="4"/>
  <c r="H3324" i="4"/>
  <c r="I3323" i="4"/>
  <c r="H3323" i="4"/>
  <c r="I3322" i="4"/>
  <c r="H3322" i="4"/>
  <c r="I3321" i="4"/>
  <c r="H3321" i="4"/>
  <c r="I541" i="4"/>
  <c r="H541" i="4"/>
  <c r="I3320" i="4"/>
  <c r="H3320" i="4"/>
  <c r="I3319" i="4"/>
  <c r="H3319" i="4"/>
  <c r="I3318" i="4"/>
  <c r="H3318" i="4"/>
  <c r="I1401" i="4"/>
  <c r="H1401" i="4"/>
  <c r="I3317" i="4"/>
  <c r="H3317" i="4"/>
  <c r="I3316" i="4"/>
  <c r="H3316" i="4"/>
  <c r="I3315" i="4"/>
  <c r="H3315" i="4"/>
  <c r="I3314" i="4"/>
  <c r="H3314" i="4"/>
  <c r="I3313" i="4"/>
  <c r="H3313" i="4"/>
  <c r="I3312" i="4"/>
  <c r="H3312" i="4"/>
  <c r="I3311" i="4"/>
  <c r="H3311" i="4"/>
  <c r="I3310" i="4"/>
  <c r="H3310" i="4"/>
  <c r="I3309" i="4"/>
  <c r="H3309" i="4"/>
  <c r="I3308" i="4"/>
  <c r="H3308" i="4"/>
  <c r="I3307" i="4"/>
  <c r="H3307" i="4"/>
  <c r="I3306" i="4"/>
  <c r="H3306" i="4"/>
  <c r="I3305" i="4"/>
  <c r="H3305" i="4"/>
  <c r="I3304" i="4"/>
  <c r="H3304" i="4"/>
  <c r="I3303" i="4"/>
  <c r="H3303" i="4"/>
  <c r="I3302" i="4"/>
  <c r="H3302" i="4"/>
  <c r="I3301" i="4"/>
  <c r="H3301" i="4"/>
  <c r="I3300" i="4"/>
  <c r="H3300" i="4"/>
  <c r="I3299" i="4"/>
  <c r="H3299" i="4"/>
  <c r="I3298" i="4"/>
  <c r="H3298" i="4"/>
  <c r="I3297" i="4"/>
  <c r="H3297" i="4"/>
  <c r="I1474" i="4"/>
  <c r="H1474" i="4"/>
  <c r="I3296" i="4"/>
  <c r="H3296" i="4"/>
  <c r="I1250" i="4"/>
  <c r="H1250" i="4"/>
  <c r="I3295" i="4"/>
  <c r="H3295" i="4"/>
  <c r="I3294" i="4"/>
  <c r="H3294" i="4"/>
  <c r="I1061" i="4"/>
  <c r="H1061" i="4"/>
  <c r="I3293" i="4"/>
  <c r="H3293" i="4"/>
  <c r="I3292" i="4"/>
  <c r="H3292" i="4"/>
  <c r="I3291" i="4"/>
  <c r="H3291" i="4"/>
  <c r="I3290" i="4"/>
  <c r="H3290" i="4"/>
  <c r="I3289" i="4"/>
  <c r="H3289" i="4"/>
  <c r="I926" i="4"/>
  <c r="H926" i="4"/>
  <c r="I3288" i="4"/>
  <c r="H3288" i="4"/>
  <c r="I3287" i="4"/>
  <c r="H3287" i="4"/>
  <c r="I1389" i="4"/>
  <c r="H1389" i="4"/>
  <c r="I3286" i="4"/>
  <c r="H3286" i="4"/>
  <c r="I961" i="4"/>
  <c r="H961" i="4"/>
  <c r="I3285" i="4"/>
  <c r="H3285" i="4"/>
  <c r="I3284" i="4"/>
  <c r="H3284" i="4"/>
  <c r="I3283" i="4"/>
  <c r="H3283" i="4"/>
  <c r="I3282" i="4"/>
  <c r="H3282" i="4"/>
  <c r="I1397" i="4"/>
  <c r="H1397" i="4"/>
  <c r="I3281" i="4"/>
  <c r="H3281" i="4"/>
  <c r="I3280" i="4"/>
  <c r="H3280" i="4"/>
  <c r="I3279" i="4"/>
  <c r="H3279" i="4"/>
  <c r="I3278" i="4"/>
  <c r="H3278" i="4"/>
  <c r="I3277" i="4"/>
  <c r="H3277" i="4"/>
  <c r="I3276" i="4"/>
  <c r="H3276" i="4"/>
  <c r="I3275" i="4"/>
  <c r="H3275" i="4"/>
  <c r="I3274" i="4"/>
  <c r="H3274" i="4"/>
  <c r="I3273" i="4"/>
  <c r="H3273" i="4"/>
  <c r="I3272" i="4"/>
  <c r="H3272" i="4"/>
  <c r="I3271" i="4"/>
  <c r="H3271" i="4"/>
  <c r="I3270" i="4"/>
  <c r="H3270" i="4"/>
  <c r="I3269" i="4"/>
  <c r="H3269" i="4"/>
  <c r="I3268" i="4"/>
  <c r="H3268" i="4"/>
  <c r="I3267" i="4"/>
  <c r="H3267" i="4"/>
  <c r="I1382" i="4"/>
  <c r="H1382" i="4"/>
  <c r="I3266" i="4"/>
  <c r="H3266" i="4"/>
  <c r="I3265" i="4"/>
  <c r="H3265" i="4"/>
  <c r="I3264" i="4"/>
  <c r="H3264" i="4"/>
  <c r="I3263" i="4"/>
  <c r="H3263" i="4"/>
  <c r="I3262" i="4"/>
  <c r="H3262" i="4"/>
  <c r="I3261" i="4"/>
  <c r="H3261" i="4"/>
  <c r="I3260" i="4"/>
  <c r="H3260" i="4"/>
  <c r="I3259" i="4"/>
  <c r="H3259" i="4"/>
  <c r="I3258" i="4"/>
  <c r="H3258" i="4"/>
  <c r="I3257" i="4"/>
  <c r="H3257" i="4"/>
  <c r="I3256" i="4"/>
  <c r="H3256" i="4"/>
  <c r="I3255" i="4"/>
  <c r="H3255" i="4"/>
  <c r="I3254" i="4"/>
  <c r="H3254" i="4"/>
  <c r="I1323" i="4"/>
  <c r="H1323" i="4"/>
  <c r="I3253" i="4"/>
  <c r="H3253" i="4"/>
  <c r="I3252" i="4"/>
  <c r="H3252" i="4"/>
  <c r="I1519" i="4"/>
  <c r="H1519" i="4"/>
  <c r="I3251" i="4"/>
  <c r="H3251" i="4"/>
  <c r="I3250" i="4"/>
  <c r="H3250" i="4"/>
  <c r="I1089" i="4"/>
  <c r="H1089" i="4"/>
  <c r="I3249" i="4"/>
  <c r="H3249" i="4"/>
  <c r="I3248" i="4"/>
  <c r="H3248" i="4"/>
  <c r="I3247" i="4"/>
  <c r="H3247" i="4"/>
  <c r="I3246" i="4"/>
  <c r="H3246" i="4"/>
  <c r="I3245" i="4"/>
  <c r="H3245" i="4"/>
  <c r="I3244" i="4"/>
  <c r="H3244" i="4"/>
  <c r="I3243" i="4"/>
  <c r="H3243" i="4"/>
  <c r="I3242" i="4"/>
  <c r="H3242" i="4"/>
  <c r="I3241" i="4"/>
  <c r="H3241" i="4"/>
  <c r="I3240" i="4"/>
  <c r="H3240" i="4"/>
  <c r="I3239" i="4"/>
  <c r="H3239" i="4"/>
  <c r="I3238" i="4"/>
  <c r="H3238" i="4"/>
  <c r="I3237" i="4"/>
  <c r="H3237" i="4"/>
  <c r="I3236" i="4"/>
  <c r="H3236" i="4"/>
  <c r="I3235" i="4"/>
  <c r="H3235" i="4"/>
  <c r="I3234" i="4"/>
  <c r="H3234" i="4"/>
  <c r="I1355" i="4"/>
  <c r="H1355" i="4"/>
  <c r="I3233" i="4"/>
  <c r="H3233" i="4"/>
  <c r="I3232" i="4"/>
  <c r="H3232" i="4"/>
  <c r="I3231" i="4"/>
  <c r="H3231" i="4"/>
  <c r="I3230" i="4"/>
  <c r="H3230" i="4"/>
  <c r="I3229" i="4"/>
  <c r="H3229" i="4"/>
  <c r="I3228" i="4"/>
  <c r="H3228" i="4"/>
  <c r="I1274" i="4"/>
  <c r="H1274" i="4"/>
  <c r="I3227" i="4"/>
  <c r="H3227" i="4"/>
  <c r="I3226" i="4"/>
  <c r="H3226" i="4"/>
  <c r="I1520" i="4"/>
  <c r="H1520" i="4"/>
  <c r="I3225" i="4"/>
  <c r="H3225" i="4"/>
  <c r="I3224" i="4"/>
  <c r="H3224" i="4"/>
  <c r="I3223" i="4"/>
  <c r="H3223" i="4"/>
  <c r="I3222" i="4"/>
  <c r="H3222" i="4"/>
  <c r="I3221" i="4"/>
  <c r="H3221" i="4"/>
  <c r="I1208" i="4"/>
  <c r="H1208" i="4"/>
  <c r="I3220" i="4"/>
  <c r="H3220" i="4"/>
  <c r="I1462" i="4"/>
  <c r="H1462" i="4"/>
  <c r="I1479" i="4"/>
  <c r="H1479" i="4"/>
  <c r="I3219" i="4"/>
  <c r="H3219" i="4"/>
  <c r="I3218" i="4"/>
  <c r="H3218" i="4"/>
  <c r="I3217" i="4"/>
  <c r="H3217" i="4"/>
  <c r="I3216" i="4"/>
  <c r="H3216" i="4"/>
  <c r="I3215" i="4"/>
  <c r="H3215" i="4"/>
  <c r="I3214" i="4"/>
  <c r="H3214" i="4"/>
  <c r="I3213" i="4"/>
  <c r="H3213" i="4"/>
  <c r="I3212" i="4"/>
  <c r="H3212" i="4"/>
  <c r="I3211" i="4"/>
  <c r="H3211" i="4"/>
  <c r="I3210" i="4"/>
  <c r="H3210" i="4"/>
  <c r="I3209" i="4"/>
  <c r="H3209" i="4"/>
  <c r="I3208" i="4"/>
  <c r="H3208" i="4"/>
  <c r="I3207" i="4"/>
  <c r="H3207" i="4"/>
  <c r="I3206" i="4"/>
  <c r="H3206" i="4"/>
  <c r="I3205" i="4"/>
  <c r="H3205" i="4"/>
  <c r="I3204" i="4"/>
  <c r="H3204" i="4"/>
  <c r="I3203" i="4"/>
  <c r="H3203" i="4"/>
  <c r="I3202" i="4"/>
  <c r="H3202" i="4"/>
  <c r="I3201" i="4"/>
  <c r="H3201" i="4"/>
  <c r="I3200" i="4"/>
  <c r="H3200" i="4"/>
  <c r="I3199" i="4"/>
  <c r="H3199" i="4"/>
  <c r="I3198" i="4"/>
  <c r="H3198" i="4"/>
  <c r="I3197" i="4"/>
  <c r="H3197" i="4"/>
  <c r="I3196" i="4"/>
  <c r="H3196" i="4"/>
  <c r="I3195" i="4"/>
  <c r="H3195" i="4"/>
  <c r="I3194" i="4"/>
  <c r="H3194" i="4"/>
  <c r="I3193" i="4"/>
  <c r="H3193" i="4"/>
  <c r="I3192" i="4"/>
  <c r="H3192" i="4"/>
  <c r="I3191" i="4"/>
  <c r="H3191" i="4"/>
  <c r="I3190" i="4"/>
  <c r="H3190" i="4"/>
  <c r="I3189" i="4"/>
  <c r="H3189" i="4"/>
  <c r="I3188" i="4"/>
  <c r="H3188" i="4"/>
  <c r="I1521" i="4"/>
  <c r="H1521" i="4"/>
  <c r="I3187" i="4"/>
  <c r="H3187" i="4"/>
  <c r="I3186" i="4"/>
  <c r="H3186" i="4"/>
  <c r="I3185" i="4"/>
  <c r="H3185" i="4"/>
  <c r="I3184" i="4"/>
  <c r="H3184" i="4"/>
  <c r="I3183" i="4"/>
  <c r="H3183" i="4"/>
  <c r="I3182" i="4"/>
  <c r="H3182" i="4"/>
  <c r="I3181" i="4"/>
  <c r="H3181" i="4"/>
  <c r="I3180" i="4"/>
  <c r="H3180" i="4"/>
  <c r="I3179" i="4"/>
  <c r="H3179" i="4"/>
  <c r="I3178" i="4"/>
  <c r="H3178" i="4"/>
  <c r="I3177" i="4"/>
  <c r="H3177" i="4"/>
  <c r="I3176" i="4"/>
  <c r="H3176" i="4"/>
  <c r="I3175" i="4"/>
  <c r="H3175" i="4"/>
  <c r="I3174" i="4"/>
  <c r="H3174" i="4"/>
  <c r="I3173" i="4"/>
  <c r="H3173" i="4"/>
  <c r="I3172" i="4"/>
  <c r="H3172" i="4"/>
  <c r="I3171" i="4"/>
  <c r="H3171" i="4"/>
  <c r="I3170" i="4"/>
  <c r="H3170" i="4"/>
  <c r="I77" i="4"/>
  <c r="H77" i="4"/>
  <c r="I134" i="4"/>
  <c r="H134" i="4"/>
  <c r="I288" i="4"/>
  <c r="H288" i="4"/>
  <c r="I320" i="4"/>
  <c r="H320" i="4"/>
  <c r="I323" i="4"/>
  <c r="H323" i="4"/>
  <c r="I326" i="4"/>
  <c r="H326" i="4"/>
  <c r="I454" i="4"/>
  <c r="H454" i="4"/>
  <c r="I483" i="4"/>
  <c r="H483" i="4"/>
  <c r="I500" i="4"/>
  <c r="H500" i="4"/>
  <c r="I602" i="4"/>
  <c r="H602" i="4"/>
  <c r="I739" i="4"/>
  <c r="H739" i="4"/>
  <c r="I820" i="4"/>
  <c r="H820" i="4"/>
  <c r="I991" i="4"/>
  <c r="H991" i="4"/>
  <c r="I1093" i="4"/>
  <c r="H1093" i="4"/>
  <c r="I3169" i="4"/>
  <c r="H3169" i="4"/>
  <c r="I3168" i="4"/>
  <c r="H3168" i="4"/>
  <c r="I3167" i="4"/>
  <c r="H3167" i="4"/>
  <c r="I3166" i="4"/>
  <c r="H3166" i="4"/>
  <c r="I3165" i="4"/>
  <c r="H3165" i="4"/>
  <c r="I3164" i="4"/>
  <c r="H3164" i="4"/>
  <c r="I3163" i="4"/>
  <c r="H3163" i="4"/>
  <c r="I3162" i="4"/>
  <c r="H3162" i="4"/>
  <c r="I3161" i="4"/>
  <c r="H3161" i="4"/>
  <c r="I3160" i="4"/>
  <c r="H3160" i="4"/>
  <c r="I3159" i="4"/>
  <c r="H3159" i="4"/>
  <c r="I3158" i="4"/>
  <c r="H3158" i="4"/>
  <c r="I3157" i="4"/>
  <c r="H3157" i="4"/>
  <c r="I3156" i="4"/>
  <c r="H3156" i="4"/>
  <c r="I3155" i="4"/>
  <c r="H3155" i="4"/>
  <c r="I3154" i="4"/>
  <c r="H3154" i="4"/>
  <c r="I3153" i="4"/>
  <c r="H3153" i="4"/>
  <c r="I3152" i="4"/>
  <c r="H3152" i="4"/>
  <c r="I3151" i="4"/>
  <c r="H3151" i="4"/>
  <c r="I3150" i="4"/>
  <c r="H3150" i="4"/>
  <c r="I3149" i="4"/>
  <c r="H3149" i="4"/>
  <c r="I3148" i="4"/>
  <c r="H3148" i="4"/>
  <c r="I3147" i="4"/>
  <c r="H3147" i="4"/>
  <c r="I3146" i="4"/>
  <c r="H3146" i="4"/>
  <c r="I3145" i="4"/>
  <c r="H3145" i="4"/>
  <c r="I3144" i="4"/>
  <c r="H3144" i="4"/>
  <c r="I3143" i="4"/>
  <c r="H3143" i="4"/>
  <c r="I3142" i="4"/>
  <c r="H3142" i="4"/>
  <c r="I3141" i="4"/>
  <c r="H3141" i="4"/>
  <c r="I3140" i="4"/>
  <c r="H3140" i="4"/>
  <c r="I3139" i="4"/>
  <c r="H3139" i="4"/>
  <c r="I3138" i="4"/>
  <c r="H3138" i="4"/>
  <c r="I3137" i="4"/>
  <c r="H3137" i="4"/>
  <c r="I3136" i="4"/>
  <c r="H3136" i="4"/>
  <c r="I3135" i="4"/>
  <c r="H3135" i="4"/>
  <c r="I3134" i="4"/>
  <c r="H3134" i="4"/>
  <c r="I3133" i="4"/>
  <c r="H3133" i="4"/>
  <c r="I3132" i="4"/>
  <c r="H3132" i="4"/>
  <c r="I3131" i="4"/>
  <c r="H3131" i="4"/>
  <c r="I3130" i="4"/>
  <c r="H3130" i="4"/>
  <c r="I3129" i="4"/>
  <c r="H3129" i="4"/>
  <c r="I3128" i="4"/>
  <c r="H3128" i="4"/>
  <c r="I3127" i="4"/>
  <c r="H3127" i="4"/>
  <c r="I3126" i="4"/>
  <c r="H3126" i="4"/>
  <c r="I3125" i="4"/>
  <c r="H3125" i="4"/>
  <c r="I3124" i="4"/>
  <c r="H3124" i="4"/>
  <c r="I3123" i="4"/>
  <c r="H3123" i="4"/>
  <c r="I3122" i="4"/>
  <c r="H3122" i="4"/>
  <c r="I3121" i="4"/>
  <c r="H3121" i="4"/>
  <c r="I3120" i="4"/>
  <c r="H3120" i="4"/>
  <c r="I3119" i="4"/>
  <c r="H3119" i="4"/>
  <c r="I3118" i="4"/>
  <c r="H3118" i="4"/>
  <c r="I3117" i="4"/>
  <c r="H3117" i="4"/>
  <c r="I3116" i="4"/>
  <c r="H3116" i="4"/>
  <c r="I3115" i="4"/>
  <c r="H3115" i="4"/>
  <c r="I3114" i="4"/>
  <c r="H3114" i="4"/>
  <c r="I3113" i="4"/>
  <c r="H3113" i="4"/>
  <c r="I3112" i="4"/>
  <c r="H3112" i="4"/>
  <c r="I3111" i="4"/>
  <c r="H3111" i="4"/>
  <c r="I3110" i="4"/>
  <c r="H3110" i="4"/>
  <c r="I3109" i="4"/>
  <c r="H3109" i="4"/>
  <c r="I3108" i="4"/>
  <c r="H3108" i="4"/>
  <c r="I3107" i="4"/>
  <c r="H3107" i="4"/>
  <c r="I3106" i="4"/>
  <c r="H3106" i="4"/>
  <c r="I3105" i="4"/>
  <c r="H3105" i="4"/>
  <c r="I3104" i="4"/>
  <c r="H3104" i="4"/>
  <c r="I3103" i="4"/>
  <c r="H3103" i="4"/>
  <c r="I3102" i="4"/>
  <c r="H3102" i="4"/>
  <c r="I3101" i="4"/>
  <c r="H3101" i="4"/>
  <c r="I3100" i="4"/>
  <c r="H3100" i="4"/>
  <c r="I3099" i="4"/>
  <c r="H3099" i="4"/>
  <c r="I3098" i="4"/>
  <c r="H3098" i="4"/>
  <c r="I3097" i="4"/>
  <c r="H3097" i="4"/>
  <c r="I3096" i="4"/>
  <c r="H3096" i="4"/>
  <c r="I3095" i="4"/>
  <c r="H3095" i="4"/>
  <c r="I3094" i="4"/>
  <c r="H3094" i="4"/>
  <c r="I3093" i="4"/>
  <c r="H3093" i="4"/>
  <c r="I3092" i="4"/>
  <c r="H3092" i="4"/>
  <c r="I3091" i="4"/>
  <c r="H3091" i="4"/>
  <c r="I3090" i="4"/>
  <c r="H3090" i="4"/>
  <c r="I3089" i="4"/>
  <c r="H3089" i="4"/>
  <c r="I3088" i="4"/>
  <c r="H3088" i="4"/>
  <c r="I3087" i="4"/>
  <c r="H3087" i="4"/>
  <c r="I3086" i="4"/>
  <c r="H3086" i="4"/>
  <c r="I3085" i="4"/>
  <c r="H3085" i="4"/>
  <c r="I3084" i="4"/>
  <c r="H3084" i="4"/>
  <c r="I3083" i="4"/>
  <c r="H3083" i="4"/>
  <c r="I3082" i="4"/>
  <c r="H3082" i="4"/>
  <c r="I3081" i="4"/>
  <c r="H3081" i="4"/>
  <c r="I3080" i="4"/>
  <c r="H3080" i="4"/>
  <c r="I3079" i="4"/>
  <c r="H3079" i="4"/>
  <c r="I3078" i="4"/>
  <c r="H3078" i="4"/>
  <c r="I3077" i="4"/>
  <c r="H3077" i="4"/>
  <c r="I3076" i="4"/>
  <c r="H3076" i="4"/>
  <c r="I3075" i="4"/>
  <c r="H3075" i="4"/>
  <c r="I3074" i="4"/>
  <c r="H3074" i="4"/>
  <c r="I3073" i="4"/>
  <c r="H3073" i="4"/>
  <c r="I3072" i="4"/>
  <c r="H3072" i="4"/>
  <c r="I3071" i="4"/>
  <c r="H3071" i="4"/>
  <c r="I3070" i="4"/>
  <c r="H3070" i="4"/>
  <c r="I3069" i="4"/>
  <c r="H3069" i="4"/>
  <c r="I3068" i="4"/>
  <c r="H3068" i="4"/>
  <c r="I3067" i="4"/>
  <c r="H3067" i="4"/>
  <c r="I3066" i="4"/>
  <c r="H3066" i="4"/>
  <c r="I3065" i="4"/>
  <c r="H3065" i="4"/>
  <c r="I3064" i="4"/>
  <c r="H3064" i="4"/>
  <c r="I3063" i="4"/>
  <c r="H3063" i="4"/>
  <c r="I3062" i="4"/>
  <c r="H3062" i="4"/>
  <c r="I3061" i="4"/>
  <c r="H3061" i="4"/>
  <c r="I3060" i="4"/>
  <c r="H3060" i="4"/>
  <c r="I3059" i="4"/>
  <c r="H3059" i="4"/>
  <c r="I3058" i="4"/>
  <c r="H3058" i="4"/>
  <c r="I3057" i="4"/>
  <c r="H3057" i="4"/>
  <c r="I3056" i="4"/>
  <c r="H3056" i="4"/>
  <c r="I3055" i="4"/>
  <c r="H3055" i="4"/>
  <c r="I3054" i="4"/>
  <c r="H3054" i="4"/>
  <c r="I3053" i="4"/>
  <c r="H3053" i="4"/>
  <c r="I3052" i="4"/>
  <c r="H3052" i="4"/>
  <c r="I3051" i="4"/>
  <c r="H3051" i="4"/>
  <c r="I3050" i="4"/>
  <c r="H3050" i="4"/>
  <c r="I3049" i="4"/>
  <c r="H3049" i="4"/>
  <c r="I3048" i="4"/>
  <c r="H3048" i="4"/>
  <c r="I3047" i="4"/>
  <c r="H3047" i="4"/>
  <c r="I3046" i="4"/>
  <c r="H3046" i="4"/>
  <c r="I3045" i="4"/>
  <c r="H3045" i="4"/>
  <c r="I3044" i="4"/>
  <c r="H3044" i="4"/>
  <c r="I3043" i="4"/>
  <c r="H3043" i="4"/>
  <c r="I3042" i="4"/>
  <c r="H3042" i="4"/>
  <c r="I3041" i="4"/>
  <c r="H3041" i="4"/>
  <c r="I3040" i="4"/>
  <c r="H3040" i="4"/>
  <c r="I3039" i="4"/>
  <c r="H3039" i="4"/>
  <c r="I3038" i="4"/>
  <c r="H3038" i="4"/>
  <c r="I3037" i="4"/>
  <c r="H3037" i="4"/>
  <c r="I3036" i="4"/>
  <c r="H3036" i="4"/>
  <c r="I3035" i="4"/>
  <c r="H3035" i="4"/>
  <c r="I3034" i="4"/>
  <c r="H3034" i="4"/>
  <c r="I3033" i="4"/>
  <c r="H3033" i="4"/>
  <c r="I3032" i="4"/>
  <c r="H3032" i="4"/>
  <c r="I3031" i="4"/>
  <c r="H3031" i="4"/>
  <c r="I3030" i="4"/>
  <c r="H3030" i="4"/>
  <c r="I3029" i="4"/>
  <c r="H3029" i="4"/>
  <c r="I3028" i="4"/>
  <c r="H3028" i="4"/>
  <c r="I3027" i="4"/>
  <c r="H3027" i="4"/>
  <c r="I3026" i="4"/>
  <c r="H3026" i="4"/>
  <c r="I3025" i="4"/>
  <c r="H3025" i="4"/>
  <c r="I3024" i="4"/>
  <c r="H3024" i="4"/>
  <c r="I3023" i="4"/>
  <c r="H3023" i="4"/>
  <c r="I3022" i="4"/>
  <c r="H3022" i="4"/>
  <c r="I3021" i="4"/>
  <c r="H3021" i="4"/>
  <c r="I3020" i="4"/>
  <c r="H3020" i="4"/>
  <c r="I3019" i="4"/>
  <c r="H3019" i="4"/>
  <c r="I3018" i="4"/>
  <c r="H3018" i="4"/>
  <c r="I3017" i="4"/>
  <c r="H3017" i="4"/>
  <c r="I3016" i="4"/>
  <c r="H3016" i="4"/>
  <c r="I3015" i="4"/>
  <c r="H3015" i="4"/>
  <c r="I3014" i="4"/>
  <c r="H3014" i="4"/>
  <c r="I3013" i="4"/>
  <c r="H3013" i="4"/>
  <c r="I3012" i="4"/>
  <c r="H3012" i="4"/>
  <c r="I3011" i="4"/>
  <c r="H3011" i="4"/>
  <c r="I3010" i="4"/>
  <c r="H3010" i="4"/>
  <c r="I3009" i="4"/>
  <c r="H3009" i="4"/>
  <c r="I3008" i="4"/>
  <c r="H3008" i="4"/>
  <c r="I3007" i="4"/>
  <c r="H3007" i="4"/>
  <c r="I3006" i="4"/>
  <c r="H3006" i="4"/>
  <c r="I3005" i="4"/>
  <c r="H3005" i="4"/>
  <c r="I3004" i="4"/>
  <c r="H3004" i="4"/>
  <c r="I3003" i="4"/>
  <c r="H3003" i="4"/>
  <c r="I3002" i="4"/>
  <c r="H3002" i="4"/>
  <c r="I3001" i="4"/>
  <c r="H3001" i="4"/>
  <c r="I3000" i="4"/>
  <c r="H3000" i="4"/>
  <c r="I2999" i="4"/>
  <c r="H2999" i="4"/>
  <c r="I2998" i="4"/>
  <c r="H2998" i="4"/>
  <c r="I2997" i="4"/>
  <c r="H2997" i="4"/>
  <c r="I2996" i="4"/>
  <c r="H2996" i="4"/>
  <c r="I2995" i="4"/>
  <c r="H2995" i="4"/>
  <c r="I2994" i="4"/>
  <c r="H2994" i="4"/>
  <c r="I2993" i="4"/>
  <c r="H2993" i="4"/>
  <c r="I2992" i="4"/>
  <c r="H2992" i="4"/>
  <c r="I2991" i="4"/>
  <c r="H2991" i="4"/>
  <c r="I2990" i="4"/>
  <c r="H2990" i="4"/>
  <c r="I2989" i="4"/>
  <c r="H2989" i="4"/>
  <c r="I2988" i="4"/>
  <c r="H2988" i="4"/>
  <c r="I2987" i="4"/>
  <c r="H2987" i="4"/>
  <c r="I2986" i="4"/>
  <c r="H2986" i="4"/>
  <c r="I2985" i="4"/>
  <c r="H2985" i="4"/>
  <c r="I2984" i="4"/>
  <c r="H2984" i="4"/>
  <c r="I2983" i="4"/>
  <c r="H2983" i="4"/>
  <c r="I2982" i="4"/>
  <c r="H2982" i="4"/>
  <c r="I2981" i="4"/>
  <c r="H2981" i="4"/>
  <c r="I2980" i="4"/>
  <c r="H2980" i="4"/>
  <c r="I2979" i="4"/>
  <c r="H2979" i="4"/>
  <c r="I2978" i="4"/>
  <c r="H2978" i="4"/>
  <c r="I2977" i="4"/>
  <c r="H2977" i="4"/>
  <c r="I2976" i="4"/>
  <c r="H2976" i="4"/>
  <c r="I2975" i="4"/>
  <c r="H2975" i="4"/>
  <c r="I2974" i="4"/>
  <c r="H2974" i="4"/>
  <c r="I2973" i="4"/>
  <c r="H2973" i="4"/>
  <c r="I2972" i="4"/>
  <c r="H2972" i="4"/>
  <c r="I2971" i="4"/>
  <c r="H2971" i="4"/>
  <c r="I2970" i="4"/>
  <c r="H2970" i="4"/>
  <c r="I2969" i="4"/>
  <c r="H2969" i="4"/>
  <c r="I2968" i="4"/>
  <c r="H2968" i="4"/>
  <c r="I2967" i="4"/>
  <c r="H2967" i="4"/>
  <c r="I2966" i="4"/>
  <c r="H2966" i="4"/>
  <c r="I2965" i="4"/>
  <c r="H2965" i="4"/>
  <c r="I2964" i="4"/>
  <c r="H2964" i="4"/>
  <c r="I2963" i="4"/>
  <c r="H2963" i="4"/>
  <c r="I2962" i="4"/>
  <c r="H2962" i="4"/>
  <c r="I2961" i="4"/>
  <c r="H2961" i="4"/>
  <c r="I2960" i="4"/>
  <c r="H2960" i="4"/>
  <c r="I2959" i="4"/>
  <c r="H2959" i="4"/>
  <c r="I2958" i="4"/>
  <c r="H2958" i="4"/>
  <c r="I2957" i="4"/>
  <c r="H2957" i="4"/>
  <c r="I2956" i="4"/>
  <c r="H2956" i="4"/>
  <c r="I2955" i="4"/>
  <c r="H2955" i="4"/>
  <c r="I2954" i="4"/>
  <c r="H2954" i="4"/>
  <c r="I2953" i="4"/>
  <c r="H2953" i="4"/>
  <c r="I2952" i="4"/>
  <c r="H2952" i="4"/>
  <c r="I2951" i="4"/>
  <c r="H2951" i="4"/>
  <c r="I2950" i="4"/>
  <c r="H2950" i="4"/>
  <c r="I2949" i="4"/>
  <c r="H2949" i="4"/>
  <c r="I2948" i="4"/>
  <c r="H2948" i="4"/>
  <c r="I2947" i="4"/>
  <c r="H2947" i="4"/>
  <c r="I2946" i="4"/>
  <c r="H2946" i="4"/>
  <c r="I2945" i="4"/>
  <c r="H2945" i="4"/>
  <c r="I2944" i="4"/>
  <c r="H2944" i="4"/>
  <c r="I2943" i="4"/>
  <c r="H2943" i="4"/>
  <c r="I2942" i="4"/>
  <c r="H2942" i="4"/>
  <c r="I2941" i="4"/>
  <c r="H2941" i="4"/>
  <c r="I2940" i="4"/>
  <c r="H2940" i="4"/>
  <c r="I2939" i="4"/>
  <c r="H2939" i="4"/>
  <c r="I2938" i="4"/>
  <c r="H2938" i="4"/>
  <c r="I2937" i="4"/>
  <c r="H2937" i="4"/>
  <c r="I2936" i="4"/>
  <c r="H2936" i="4"/>
  <c r="I2935" i="4"/>
  <c r="H2935" i="4"/>
  <c r="I2934" i="4"/>
  <c r="H2934" i="4"/>
  <c r="I2933" i="4"/>
  <c r="H2933" i="4"/>
  <c r="I2932" i="4"/>
  <c r="H2932" i="4"/>
  <c r="I2931" i="4"/>
  <c r="H2931" i="4"/>
  <c r="I2930" i="4"/>
  <c r="H2930" i="4"/>
  <c r="I2929" i="4"/>
  <c r="H2929" i="4"/>
  <c r="I2928" i="4"/>
  <c r="H2928" i="4"/>
  <c r="I2927" i="4"/>
  <c r="H2927" i="4"/>
  <c r="I2926" i="4"/>
  <c r="H2926" i="4"/>
  <c r="I2925" i="4"/>
  <c r="H2925" i="4"/>
  <c r="I2924" i="4"/>
  <c r="H2924" i="4"/>
  <c r="I2923" i="4"/>
  <c r="H2923" i="4"/>
  <c r="I2922" i="4"/>
  <c r="H2922" i="4"/>
  <c r="I2921" i="4"/>
  <c r="H2921" i="4"/>
  <c r="I2920" i="4"/>
  <c r="H2920" i="4"/>
  <c r="I2919" i="4"/>
  <c r="H2919" i="4"/>
  <c r="I2918" i="4"/>
  <c r="H2918" i="4"/>
  <c r="I2917" i="4"/>
  <c r="H2917" i="4"/>
  <c r="I2916" i="4"/>
  <c r="H2916" i="4"/>
  <c r="I2915" i="4"/>
  <c r="H2915" i="4"/>
  <c r="I2914" i="4"/>
  <c r="H2914" i="4"/>
  <c r="I2913" i="4"/>
  <c r="H2913" i="4"/>
  <c r="I2912" i="4"/>
  <c r="H2912" i="4"/>
  <c r="I2911" i="4"/>
  <c r="H2911" i="4"/>
  <c r="I2910" i="4"/>
  <c r="H2910" i="4"/>
  <c r="I2909" i="4"/>
  <c r="H2909" i="4"/>
  <c r="I2908" i="4"/>
  <c r="H2908" i="4"/>
  <c r="I2907" i="4"/>
  <c r="H2907" i="4"/>
  <c r="I2906" i="4"/>
  <c r="H2906" i="4"/>
  <c r="I2905" i="4"/>
  <c r="H2905" i="4"/>
  <c r="I2904" i="4"/>
  <c r="H2904" i="4"/>
  <c r="I2903" i="4"/>
  <c r="H2903" i="4"/>
  <c r="I2902" i="4"/>
  <c r="H2902" i="4"/>
  <c r="I2901" i="4"/>
  <c r="H2901" i="4"/>
  <c r="I2900" i="4"/>
  <c r="H2900" i="4"/>
  <c r="I2899" i="4"/>
  <c r="H2899" i="4"/>
  <c r="I2898" i="4"/>
  <c r="H2898" i="4"/>
  <c r="I2897" i="4"/>
  <c r="H2897" i="4"/>
  <c r="I2896" i="4"/>
  <c r="H2896" i="4"/>
  <c r="I2895" i="4"/>
  <c r="H2895" i="4"/>
  <c r="I2894" i="4"/>
  <c r="H2894" i="4"/>
  <c r="I2893" i="4"/>
  <c r="H2893" i="4"/>
  <c r="I2892" i="4"/>
  <c r="H2892" i="4"/>
  <c r="I2891" i="4"/>
  <c r="H2891" i="4"/>
  <c r="I2890" i="4"/>
  <c r="H2890" i="4"/>
  <c r="I2889" i="4"/>
  <c r="H2889" i="4"/>
  <c r="I2888" i="4"/>
  <c r="H2888" i="4"/>
  <c r="I2887" i="4"/>
  <c r="H2887" i="4"/>
  <c r="I2886" i="4"/>
  <c r="H2886" i="4"/>
  <c r="I2885" i="4"/>
  <c r="H2885" i="4"/>
  <c r="I2884" i="4"/>
  <c r="H2884" i="4"/>
  <c r="I2883" i="4"/>
  <c r="H2883" i="4"/>
  <c r="I2882" i="4"/>
  <c r="H2882" i="4"/>
  <c r="I2881" i="4"/>
  <c r="H2881" i="4"/>
  <c r="I2880" i="4"/>
  <c r="H2880" i="4"/>
  <c r="I2879" i="4"/>
  <c r="H2879" i="4"/>
  <c r="I2878" i="4"/>
  <c r="H2878" i="4"/>
  <c r="I2877" i="4"/>
  <c r="H2877" i="4"/>
  <c r="I2876" i="4"/>
  <c r="H2876" i="4"/>
  <c r="I2875" i="4"/>
  <c r="H2875" i="4"/>
  <c r="I2874" i="4"/>
  <c r="H2874" i="4"/>
  <c r="I2873" i="4"/>
  <c r="H2873" i="4"/>
  <c r="I2872" i="4"/>
  <c r="H2872" i="4"/>
  <c r="I2871" i="4"/>
  <c r="H2871" i="4"/>
  <c r="I2870" i="4"/>
  <c r="H2870" i="4"/>
  <c r="I2869" i="4"/>
  <c r="H2869" i="4"/>
  <c r="I2868" i="4"/>
  <c r="H2868" i="4"/>
  <c r="I2867" i="4"/>
  <c r="H2867" i="4"/>
  <c r="I2866" i="4"/>
  <c r="H2866" i="4"/>
  <c r="I2865" i="4"/>
  <c r="H2865" i="4"/>
  <c r="I2864" i="4"/>
  <c r="H2864" i="4"/>
  <c r="I2863" i="4"/>
  <c r="H2863" i="4"/>
  <c r="I2862" i="4"/>
  <c r="H2862" i="4"/>
  <c r="I2861" i="4"/>
  <c r="H2861" i="4"/>
  <c r="I2860" i="4"/>
  <c r="H2860" i="4"/>
  <c r="I2859" i="4"/>
  <c r="H2859" i="4"/>
  <c r="I2858" i="4"/>
  <c r="H2858" i="4"/>
  <c r="I2857" i="4"/>
  <c r="H2857" i="4"/>
  <c r="I2856" i="4"/>
  <c r="H2856" i="4"/>
  <c r="I2855" i="4"/>
  <c r="H2855" i="4"/>
  <c r="I2854" i="4"/>
  <c r="H2854" i="4"/>
  <c r="I2853" i="4"/>
  <c r="H2853" i="4"/>
  <c r="I2852" i="4"/>
  <c r="H2852" i="4"/>
  <c r="I2851" i="4"/>
  <c r="H2851" i="4"/>
  <c r="I2850" i="4"/>
  <c r="H2850" i="4"/>
  <c r="I2849" i="4"/>
  <c r="H2849" i="4"/>
  <c r="I2848" i="4"/>
  <c r="H2848" i="4"/>
  <c r="I2847" i="4"/>
  <c r="H2847" i="4"/>
  <c r="I2846" i="4"/>
  <c r="H2846" i="4"/>
  <c r="I2845" i="4"/>
  <c r="H2845" i="4"/>
  <c r="I2844" i="4"/>
  <c r="H2844" i="4"/>
  <c r="I2843" i="4"/>
  <c r="H2843" i="4"/>
  <c r="I2842" i="4"/>
  <c r="H2842" i="4"/>
  <c r="I2841" i="4"/>
  <c r="H2841" i="4"/>
  <c r="I2840" i="4"/>
  <c r="H2840" i="4"/>
  <c r="I2839" i="4"/>
  <c r="H2839" i="4"/>
  <c r="I2838" i="4"/>
  <c r="H2838" i="4"/>
  <c r="I2837" i="4"/>
  <c r="H2837" i="4"/>
  <c r="I2836" i="4"/>
  <c r="H2836" i="4"/>
  <c r="I2835" i="4"/>
  <c r="H2835" i="4"/>
  <c r="I2834" i="4"/>
  <c r="H2834" i="4"/>
  <c r="I2833" i="4"/>
  <c r="H2833" i="4"/>
  <c r="I2832" i="4"/>
  <c r="H2832" i="4"/>
  <c r="I2831" i="4"/>
  <c r="H2831" i="4"/>
  <c r="I2830" i="4"/>
  <c r="H2830" i="4"/>
  <c r="I2829" i="4"/>
  <c r="H2829" i="4"/>
  <c r="I2828" i="4"/>
  <c r="H2828" i="4"/>
  <c r="I2827" i="4"/>
  <c r="H2827" i="4"/>
  <c r="I2826" i="4"/>
  <c r="H2826" i="4"/>
  <c r="I2825" i="4"/>
  <c r="H2825" i="4"/>
  <c r="I2824" i="4"/>
  <c r="H2824" i="4"/>
  <c r="I2823" i="4"/>
  <c r="H2823" i="4"/>
  <c r="I2822" i="4"/>
  <c r="H2822" i="4"/>
  <c r="I2821" i="4"/>
  <c r="H2821" i="4"/>
  <c r="I2820" i="4"/>
  <c r="H2820" i="4"/>
  <c r="I2819" i="4"/>
  <c r="H2819" i="4"/>
  <c r="I2818" i="4"/>
  <c r="H2818" i="4"/>
  <c r="I2817" i="4"/>
  <c r="H2817" i="4"/>
  <c r="I2816" i="4"/>
  <c r="H2816" i="4"/>
  <c r="I2815" i="4"/>
  <c r="H2815" i="4"/>
  <c r="I2814" i="4"/>
  <c r="H2814" i="4"/>
  <c r="I2813" i="4"/>
  <c r="H2813" i="4"/>
  <c r="I2812" i="4"/>
  <c r="H2812" i="4"/>
  <c r="I2811" i="4"/>
  <c r="H2811" i="4"/>
  <c r="I2810" i="4"/>
  <c r="H2810" i="4"/>
  <c r="I2809" i="4"/>
  <c r="H2809" i="4"/>
  <c r="I2808" i="4"/>
  <c r="H2808" i="4"/>
  <c r="I2807" i="4"/>
  <c r="H2807" i="4"/>
  <c r="I2806" i="4"/>
  <c r="H2806" i="4"/>
  <c r="I2805" i="4"/>
  <c r="H2805" i="4"/>
  <c r="I2804" i="4"/>
  <c r="H2804" i="4"/>
  <c r="I2803" i="4"/>
  <c r="H2803" i="4"/>
  <c r="I2802" i="4"/>
  <c r="H2802" i="4"/>
  <c r="I2801" i="4"/>
  <c r="H2801" i="4"/>
  <c r="I2800" i="4"/>
  <c r="H2800" i="4"/>
  <c r="I2799" i="4"/>
  <c r="H2799" i="4"/>
  <c r="I2798" i="4"/>
  <c r="H2798" i="4"/>
  <c r="I2797" i="4"/>
  <c r="H2797" i="4"/>
  <c r="I2796" i="4"/>
  <c r="H2796" i="4"/>
  <c r="I2795" i="4"/>
  <c r="H2795" i="4"/>
  <c r="I2794" i="4"/>
  <c r="H2794" i="4"/>
  <c r="I2793" i="4"/>
  <c r="H2793" i="4"/>
  <c r="I2792" i="4"/>
  <c r="H2792" i="4"/>
  <c r="I2791" i="4"/>
  <c r="H2791" i="4"/>
  <c r="I2790" i="4"/>
  <c r="H2790" i="4"/>
  <c r="I2789" i="4"/>
  <c r="H2789" i="4"/>
  <c r="I2788" i="4"/>
  <c r="H2788" i="4"/>
  <c r="I2787" i="4"/>
  <c r="H2787" i="4"/>
  <c r="I2786" i="4"/>
  <c r="H2786" i="4"/>
  <c r="I2785" i="4"/>
  <c r="H2785" i="4"/>
  <c r="I2784" i="4"/>
  <c r="H2784" i="4"/>
  <c r="I2783" i="4"/>
  <c r="H2783" i="4"/>
  <c r="I2782" i="4"/>
  <c r="H2782" i="4"/>
  <c r="I2781" i="4"/>
  <c r="H2781" i="4"/>
  <c r="I2780" i="4"/>
  <c r="H2780" i="4"/>
  <c r="I2779" i="4"/>
  <c r="H2779" i="4"/>
  <c r="I2778" i="4"/>
  <c r="H2778" i="4"/>
  <c r="I2777" i="4"/>
  <c r="H2777" i="4"/>
  <c r="I2776" i="4"/>
  <c r="H2776" i="4"/>
  <c r="I2775" i="4"/>
  <c r="H2775" i="4"/>
  <c r="I2774" i="4"/>
  <c r="H2774" i="4"/>
  <c r="I2773" i="4"/>
  <c r="H2773" i="4"/>
  <c r="I2772" i="4"/>
  <c r="H2772" i="4"/>
  <c r="I2771" i="4"/>
  <c r="H2771" i="4"/>
  <c r="I2770" i="4"/>
  <c r="H2770" i="4"/>
  <c r="I2769" i="4"/>
  <c r="H2769" i="4"/>
  <c r="I2768" i="4"/>
  <c r="H2768" i="4"/>
  <c r="I2767" i="4"/>
  <c r="H2767" i="4"/>
  <c r="I2766" i="4"/>
  <c r="H2766" i="4"/>
  <c r="I2765" i="4"/>
  <c r="H2765" i="4"/>
  <c r="I2764" i="4"/>
  <c r="H2764" i="4"/>
  <c r="I2763" i="4"/>
  <c r="H2763" i="4"/>
  <c r="I2762" i="4"/>
  <c r="H2762" i="4"/>
  <c r="I2761" i="4"/>
  <c r="H2761" i="4"/>
  <c r="I2760" i="4"/>
  <c r="H2760" i="4"/>
  <c r="I2759" i="4"/>
  <c r="H2759" i="4"/>
  <c r="I2758" i="4"/>
  <c r="H2758" i="4"/>
  <c r="I2757" i="4"/>
  <c r="H2757" i="4"/>
  <c r="I2756" i="4"/>
  <c r="H2756" i="4"/>
  <c r="I2755" i="4"/>
  <c r="H2755" i="4"/>
  <c r="I2754" i="4"/>
  <c r="H2754" i="4"/>
  <c r="I2753" i="4"/>
  <c r="H2753" i="4"/>
  <c r="I2752" i="4"/>
  <c r="H2752" i="4"/>
  <c r="I2751" i="4"/>
  <c r="H2751" i="4"/>
  <c r="I2750" i="4"/>
  <c r="H2750" i="4"/>
  <c r="I2749" i="4"/>
  <c r="H2749" i="4"/>
  <c r="I2748" i="4"/>
  <c r="H2748" i="4"/>
  <c r="I2747" i="4"/>
  <c r="H2747" i="4"/>
  <c r="I2746" i="4"/>
  <c r="H2746" i="4"/>
  <c r="I2745" i="4"/>
  <c r="H2745" i="4"/>
  <c r="I2744" i="4"/>
  <c r="H2744" i="4"/>
  <c r="I2743" i="4"/>
  <c r="H2743" i="4"/>
  <c r="I2742" i="4"/>
  <c r="H2742" i="4"/>
  <c r="I2741" i="4"/>
  <c r="H2741" i="4"/>
  <c r="I2740" i="4"/>
  <c r="H2740" i="4"/>
  <c r="I2739" i="4"/>
  <c r="H2739" i="4"/>
  <c r="I2738" i="4"/>
  <c r="H2738" i="4"/>
  <c r="I2737" i="4"/>
  <c r="H2737" i="4"/>
  <c r="I2736" i="4"/>
  <c r="H2736" i="4"/>
  <c r="I2735" i="4"/>
  <c r="H2735" i="4"/>
  <c r="I2734" i="4"/>
  <c r="H2734" i="4"/>
  <c r="I2733" i="4"/>
  <c r="H2733" i="4"/>
  <c r="I2732" i="4"/>
  <c r="H2732" i="4"/>
  <c r="I2731" i="4"/>
  <c r="H2731" i="4"/>
  <c r="I2730" i="4"/>
  <c r="H2730" i="4"/>
  <c r="I2729" i="4"/>
  <c r="H2729" i="4"/>
  <c r="I2728" i="4"/>
  <c r="H2728" i="4"/>
  <c r="I2727" i="4"/>
  <c r="H2727" i="4"/>
  <c r="I2726" i="4"/>
  <c r="H2726" i="4"/>
  <c r="I2725" i="4"/>
  <c r="H2725" i="4"/>
  <c r="I2724" i="4"/>
  <c r="H2724" i="4"/>
  <c r="I2723" i="4"/>
  <c r="H2723" i="4"/>
  <c r="I2722" i="4"/>
  <c r="H2722" i="4"/>
  <c r="I2721" i="4"/>
  <c r="H2721" i="4"/>
  <c r="I2720" i="4"/>
  <c r="H2720" i="4"/>
  <c r="I2719" i="4"/>
  <c r="H2719" i="4"/>
  <c r="I2718" i="4"/>
  <c r="H2718" i="4"/>
  <c r="I2717" i="4"/>
  <c r="H2717" i="4"/>
  <c r="I2716" i="4"/>
  <c r="H2716" i="4"/>
  <c r="I2715" i="4"/>
  <c r="H2715" i="4"/>
  <c r="I2714" i="4"/>
  <c r="H2714" i="4"/>
  <c r="I2713" i="4"/>
  <c r="H2713" i="4"/>
  <c r="I2712" i="4"/>
  <c r="H2712" i="4"/>
  <c r="I2711" i="4"/>
  <c r="H2711" i="4"/>
  <c r="I2710" i="4"/>
  <c r="H2710" i="4"/>
  <c r="I2709" i="4"/>
  <c r="H2709" i="4"/>
  <c r="I2708" i="4"/>
  <c r="H2708" i="4"/>
  <c r="I2707" i="4"/>
  <c r="H2707" i="4"/>
  <c r="I2706" i="4"/>
  <c r="H2706" i="4"/>
  <c r="I2705" i="4"/>
  <c r="H2705" i="4"/>
  <c r="I2704" i="4"/>
  <c r="H2704" i="4"/>
  <c r="I2703" i="4"/>
  <c r="H2703" i="4"/>
  <c r="I2702" i="4"/>
  <c r="H2702" i="4"/>
  <c r="I2701" i="4"/>
  <c r="H2701" i="4"/>
  <c r="I2700" i="4"/>
  <c r="H2700" i="4"/>
  <c r="I2699" i="4"/>
  <c r="H2699" i="4"/>
  <c r="I2698" i="4"/>
  <c r="H2698" i="4"/>
  <c r="I2697" i="4"/>
  <c r="H2697" i="4"/>
  <c r="I2696" i="4"/>
  <c r="H2696" i="4"/>
  <c r="I2695" i="4"/>
  <c r="H2695" i="4"/>
  <c r="I2694" i="4"/>
  <c r="H2694" i="4"/>
  <c r="I2693" i="4"/>
  <c r="H2693" i="4"/>
  <c r="I2692" i="4"/>
  <c r="H2692" i="4"/>
  <c r="I2691" i="4"/>
  <c r="H2691" i="4"/>
  <c r="I2690" i="4"/>
  <c r="H2690" i="4"/>
  <c r="I2689" i="4"/>
  <c r="H2689" i="4"/>
  <c r="I2688" i="4"/>
  <c r="H2688" i="4"/>
  <c r="I2687" i="4"/>
  <c r="H2687" i="4"/>
  <c r="I2686" i="4"/>
  <c r="H2686" i="4"/>
  <c r="I2685" i="4"/>
  <c r="H2685" i="4"/>
  <c r="I2684" i="4"/>
  <c r="H2684" i="4"/>
  <c r="I2683" i="4"/>
  <c r="H2683" i="4"/>
  <c r="I2682" i="4"/>
  <c r="H2682" i="4"/>
  <c r="I2681" i="4"/>
  <c r="H2681" i="4"/>
  <c r="I2680" i="4"/>
  <c r="H2680" i="4"/>
  <c r="I2679" i="4"/>
  <c r="H2679" i="4"/>
  <c r="I2678" i="4"/>
  <c r="H2678" i="4"/>
  <c r="I2677" i="4"/>
  <c r="H2677" i="4"/>
  <c r="I2676" i="4"/>
  <c r="H2676" i="4"/>
  <c r="I2675" i="4"/>
  <c r="H2675" i="4"/>
  <c r="I2674" i="4"/>
  <c r="H2674" i="4"/>
  <c r="I2673" i="4"/>
  <c r="H2673" i="4"/>
  <c r="I2672" i="4"/>
  <c r="H2672" i="4"/>
  <c r="I2671" i="4"/>
  <c r="H2671" i="4"/>
  <c r="I2670" i="4"/>
  <c r="H2670" i="4"/>
  <c r="I2669" i="4"/>
  <c r="H2669" i="4"/>
  <c r="I2668" i="4"/>
  <c r="H2668" i="4"/>
  <c r="I2667" i="4"/>
  <c r="H2667" i="4"/>
  <c r="I2666" i="4"/>
  <c r="H2666" i="4"/>
  <c r="I2665" i="4"/>
  <c r="H2665" i="4"/>
  <c r="I2664" i="4"/>
  <c r="H2664" i="4"/>
  <c r="I2663" i="4"/>
  <c r="H2663" i="4"/>
  <c r="I2662" i="4"/>
  <c r="H2662" i="4"/>
  <c r="I2661" i="4"/>
  <c r="H2661" i="4"/>
  <c r="I2660" i="4"/>
  <c r="H2660" i="4"/>
  <c r="I2659" i="4"/>
  <c r="H2659" i="4"/>
  <c r="I2658" i="4"/>
  <c r="H2658" i="4"/>
  <c r="I2657" i="4"/>
  <c r="H2657" i="4"/>
  <c r="I2656" i="4"/>
  <c r="H2656" i="4"/>
  <c r="I2655" i="4"/>
  <c r="H2655" i="4"/>
  <c r="I2654" i="4"/>
  <c r="H2654" i="4"/>
  <c r="I2653" i="4"/>
  <c r="H2653" i="4"/>
  <c r="I2652" i="4"/>
  <c r="H2652" i="4"/>
  <c r="I2651" i="4"/>
  <c r="H2651" i="4"/>
  <c r="I2650" i="4"/>
  <c r="H2650" i="4"/>
  <c r="I2649" i="4"/>
  <c r="H2649" i="4"/>
  <c r="I2648" i="4"/>
  <c r="H2648" i="4"/>
  <c r="I2647" i="4"/>
  <c r="H2647" i="4"/>
  <c r="I2646" i="4"/>
  <c r="H2646" i="4"/>
  <c r="I2645" i="4"/>
  <c r="H2645" i="4"/>
  <c r="I2644" i="4"/>
  <c r="H2644" i="4"/>
  <c r="I2643" i="4"/>
  <c r="H2643" i="4"/>
  <c r="I2642" i="4"/>
  <c r="H2642" i="4"/>
  <c r="I2641" i="4"/>
  <c r="H2641" i="4"/>
  <c r="I2640" i="4"/>
  <c r="H2640" i="4"/>
  <c r="I2639" i="4"/>
  <c r="H2639" i="4"/>
  <c r="I2638" i="4"/>
  <c r="H2638" i="4"/>
  <c r="I2637" i="4"/>
  <c r="H2637" i="4"/>
  <c r="I2636" i="4"/>
  <c r="H2636" i="4"/>
  <c r="I2635" i="4"/>
  <c r="H2635" i="4"/>
  <c r="I2634" i="4"/>
  <c r="H2634" i="4"/>
  <c r="I2633" i="4"/>
  <c r="H2633" i="4"/>
  <c r="I2632" i="4"/>
  <c r="H2632" i="4"/>
  <c r="I2631" i="4"/>
  <c r="H2631" i="4"/>
  <c r="I2630" i="4"/>
  <c r="H2630" i="4"/>
  <c r="I2629" i="4"/>
  <c r="H2629" i="4"/>
  <c r="I2628" i="4"/>
  <c r="H2628" i="4"/>
  <c r="I2627" i="4"/>
  <c r="H2627" i="4"/>
  <c r="I2626" i="4"/>
  <c r="H2626" i="4"/>
  <c r="I2625" i="4"/>
  <c r="H2625" i="4"/>
  <c r="I2624" i="4"/>
  <c r="H2624" i="4"/>
  <c r="I2623" i="4"/>
  <c r="H2623" i="4"/>
  <c r="I2622" i="4"/>
  <c r="H2622" i="4"/>
  <c r="I2621" i="4"/>
  <c r="H2621" i="4"/>
  <c r="I2620" i="4"/>
  <c r="H2620" i="4"/>
  <c r="I2619" i="4"/>
  <c r="H2619" i="4"/>
  <c r="I2618" i="4"/>
  <c r="H2618" i="4"/>
  <c r="I2617" i="4"/>
  <c r="H2617" i="4"/>
  <c r="I2616" i="4"/>
  <c r="H2616" i="4"/>
  <c r="I2615" i="4"/>
  <c r="H2615" i="4"/>
  <c r="I2614" i="4"/>
  <c r="H2614" i="4"/>
  <c r="I2613" i="4"/>
  <c r="H2613" i="4"/>
  <c r="I2612" i="4"/>
  <c r="H2612" i="4"/>
  <c r="I2611" i="4"/>
  <c r="H2611" i="4"/>
  <c r="I2610" i="4"/>
  <c r="H2610" i="4"/>
  <c r="I2609" i="4"/>
  <c r="H2609" i="4"/>
  <c r="I2608" i="4"/>
  <c r="H2608" i="4"/>
  <c r="I2607" i="4"/>
  <c r="H2607" i="4"/>
  <c r="I2606" i="4"/>
  <c r="H2606" i="4"/>
  <c r="I2605" i="4"/>
  <c r="H2605" i="4"/>
  <c r="I2604" i="4"/>
  <c r="H2604" i="4"/>
  <c r="I2603" i="4"/>
  <c r="H2603" i="4"/>
  <c r="I2602" i="4"/>
  <c r="H2602" i="4"/>
  <c r="I2601" i="4"/>
  <c r="H2601" i="4"/>
  <c r="I2600" i="4"/>
  <c r="H2600" i="4"/>
  <c r="I2599" i="4"/>
  <c r="H2599" i="4"/>
  <c r="I2598" i="4"/>
  <c r="H2598" i="4"/>
  <c r="I2597" i="4"/>
  <c r="H2597" i="4"/>
  <c r="I2596" i="4"/>
  <c r="H2596" i="4"/>
  <c r="I2595" i="4"/>
  <c r="H2595" i="4"/>
  <c r="I2594" i="4"/>
  <c r="H2594" i="4"/>
  <c r="I2593" i="4"/>
  <c r="H2593" i="4"/>
  <c r="I2592" i="4"/>
  <c r="H2592" i="4"/>
  <c r="I2591" i="4"/>
  <c r="H2591" i="4"/>
  <c r="I2590" i="4"/>
  <c r="H2590" i="4"/>
  <c r="I2589" i="4"/>
  <c r="H2589" i="4"/>
  <c r="I2588" i="4"/>
  <c r="H2588" i="4"/>
  <c r="I2587" i="4"/>
  <c r="H2587" i="4"/>
  <c r="I2586" i="4"/>
  <c r="H2586" i="4"/>
  <c r="I2585" i="4"/>
  <c r="H2585" i="4"/>
  <c r="I2584" i="4"/>
  <c r="H2584" i="4"/>
  <c r="I2583" i="4"/>
  <c r="H2583" i="4"/>
  <c r="I2582" i="4"/>
  <c r="H2582" i="4"/>
  <c r="I2581" i="4"/>
  <c r="H2581" i="4"/>
  <c r="I2580" i="4"/>
  <c r="H2580" i="4"/>
  <c r="I2579" i="4"/>
  <c r="H2579" i="4"/>
  <c r="I2578" i="4"/>
  <c r="H2578" i="4"/>
  <c r="I2577" i="4"/>
  <c r="H2577" i="4"/>
  <c r="I2576" i="4"/>
  <c r="H2576" i="4"/>
  <c r="I2575" i="4"/>
  <c r="H2575" i="4"/>
  <c r="I2574" i="4"/>
  <c r="H2574" i="4"/>
  <c r="I2573" i="4"/>
  <c r="H2573" i="4"/>
  <c r="I2572" i="4"/>
  <c r="H2572" i="4"/>
  <c r="I2571" i="4"/>
  <c r="H2571" i="4"/>
  <c r="I2570" i="4"/>
  <c r="H2570" i="4"/>
  <c r="I2569" i="4"/>
  <c r="H2569" i="4"/>
  <c r="I2568" i="4"/>
  <c r="H2568" i="4"/>
  <c r="I2567" i="4"/>
  <c r="H2567" i="4"/>
  <c r="I2566" i="4"/>
  <c r="H2566" i="4"/>
  <c r="I2565" i="4"/>
  <c r="H2565" i="4"/>
  <c r="I2564" i="4"/>
  <c r="H2564" i="4"/>
  <c r="I2563" i="4"/>
  <c r="H2563" i="4"/>
  <c r="I2562" i="4"/>
  <c r="H2562" i="4"/>
  <c r="I2561" i="4"/>
  <c r="H2561" i="4"/>
  <c r="I2560" i="4"/>
  <c r="H2560" i="4"/>
  <c r="I2559" i="4"/>
  <c r="H2559" i="4"/>
  <c r="I2558" i="4"/>
  <c r="H2558" i="4"/>
  <c r="I2557" i="4"/>
  <c r="H2557" i="4"/>
  <c r="I2556" i="4"/>
  <c r="H2556" i="4"/>
  <c r="I2555" i="4"/>
  <c r="H2555" i="4"/>
  <c r="I2554" i="4"/>
  <c r="H2554" i="4"/>
  <c r="I2553" i="4"/>
  <c r="H2553" i="4"/>
  <c r="I2552" i="4"/>
  <c r="H2552" i="4"/>
  <c r="I2551" i="4"/>
  <c r="H2551" i="4"/>
  <c r="I2550" i="4"/>
  <c r="H2550" i="4"/>
  <c r="I2549" i="4"/>
  <c r="H2549" i="4"/>
  <c r="I2548" i="4"/>
  <c r="H2548" i="4"/>
  <c r="I2547" i="4"/>
  <c r="H2547" i="4"/>
  <c r="I2546" i="4"/>
  <c r="H2546" i="4"/>
  <c r="I2545" i="4"/>
  <c r="H2545" i="4"/>
  <c r="I2544" i="4"/>
  <c r="H2544" i="4"/>
  <c r="I2543" i="4"/>
  <c r="H2543" i="4"/>
  <c r="I2542" i="4"/>
  <c r="H2542" i="4"/>
  <c r="I2541" i="4"/>
  <c r="H2541" i="4"/>
  <c r="I2540" i="4"/>
  <c r="H2540" i="4"/>
  <c r="I2539" i="4"/>
  <c r="H2539" i="4"/>
  <c r="I2538" i="4"/>
  <c r="H2538" i="4"/>
  <c r="I2537" i="4"/>
  <c r="H2537" i="4"/>
  <c r="I2536" i="4"/>
  <c r="H2536" i="4"/>
  <c r="I2535" i="4"/>
  <c r="H2535" i="4"/>
  <c r="I2534" i="4"/>
  <c r="H2534" i="4"/>
  <c r="I2533" i="4"/>
  <c r="H2533" i="4"/>
  <c r="I2532" i="4"/>
  <c r="H2532" i="4"/>
  <c r="I2531" i="4"/>
  <c r="H2531" i="4"/>
  <c r="I2530" i="4"/>
  <c r="H2530" i="4"/>
  <c r="I2529" i="4"/>
  <c r="H2529" i="4"/>
  <c r="I2528" i="4"/>
  <c r="H2528" i="4"/>
  <c r="I2527" i="4"/>
  <c r="H2527" i="4"/>
  <c r="I2526" i="4"/>
  <c r="H2526" i="4"/>
  <c r="I2525" i="4"/>
  <c r="H2525" i="4"/>
  <c r="I2524" i="4"/>
  <c r="H2524" i="4"/>
  <c r="I2523" i="4"/>
  <c r="H2523" i="4"/>
  <c r="I2522" i="4"/>
  <c r="H2522" i="4"/>
  <c r="I2521" i="4"/>
  <c r="H2521" i="4"/>
  <c r="I2520" i="4"/>
  <c r="H2520" i="4"/>
  <c r="I2519" i="4"/>
  <c r="H2519" i="4"/>
  <c r="I2518" i="4"/>
  <c r="H2518" i="4"/>
  <c r="I2517" i="4"/>
  <c r="H2517" i="4"/>
  <c r="I2516" i="4"/>
  <c r="H2516" i="4"/>
  <c r="I2515" i="4"/>
  <c r="H2515" i="4"/>
  <c r="I2514" i="4"/>
  <c r="H2514" i="4"/>
  <c r="I2513" i="4"/>
  <c r="H2513" i="4"/>
  <c r="I2512" i="4"/>
  <c r="H2512" i="4"/>
  <c r="I2511" i="4"/>
  <c r="H2511" i="4"/>
  <c r="I2510" i="4"/>
  <c r="H2510" i="4"/>
  <c r="I2509" i="4"/>
  <c r="H2509" i="4"/>
  <c r="I2508" i="4"/>
  <c r="H2508" i="4"/>
  <c r="I2507" i="4"/>
  <c r="H2507" i="4"/>
  <c r="I2506" i="4"/>
  <c r="H2506" i="4"/>
  <c r="I2505" i="4"/>
  <c r="H2505" i="4"/>
  <c r="I2504" i="4"/>
  <c r="H2504" i="4"/>
  <c r="I2503" i="4"/>
  <c r="H2503" i="4"/>
  <c r="I2502" i="4"/>
  <c r="H2502" i="4"/>
  <c r="I2501" i="4"/>
  <c r="H2501" i="4"/>
  <c r="I2500" i="4"/>
  <c r="H2500" i="4"/>
  <c r="I2499" i="4"/>
  <c r="H2499" i="4"/>
  <c r="I2498" i="4"/>
  <c r="H2498" i="4"/>
  <c r="I2497" i="4"/>
  <c r="H2497" i="4"/>
  <c r="I2496" i="4"/>
  <c r="H2496" i="4"/>
  <c r="I2495" i="4"/>
  <c r="H2495" i="4"/>
  <c r="I2494" i="4"/>
  <c r="H2494" i="4"/>
  <c r="I2493" i="4"/>
  <c r="H2493" i="4"/>
  <c r="I2492" i="4"/>
  <c r="H2492" i="4"/>
  <c r="I2491" i="4"/>
  <c r="H2491" i="4"/>
  <c r="I2490" i="4"/>
  <c r="H2490" i="4"/>
  <c r="I2489" i="4"/>
  <c r="H2489" i="4"/>
  <c r="I2488" i="4"/>
  <c r="H2488" i="4"/>
  <c r="I2487" i="4"/>
  <c r="H2487" i="4"/>
  <c r="I2486" i="4"/>
  <c r="H2486" i="4"/>
  <c r="I2485" i="4"/>
  <c r="H2485" i="4"/>
  <c r="I2484" i="4"/>
  <c r="H2484" i="4"/>
  <c r="I2483" i="4"/>
  <c r="H2483" i="4"/>
  <c r="I2482" i="4"/>
  <c r="H2482" i="4"/>
  <c r="I2481" i="4"/>
  <c r="H2481" i="4"/>
  <c r="I2480" i="4"/>
  <c r="H2480" i="4"/>
  <c r="I2479" i="4"/>
  <c r="H2479" i="4"/>
  <c r="I2478" i="4"/>
  <c r="H2478" i="4"/>
  <c r="I2477" i="4"/>
  <c r="H2477" i="4"/>
  <c r="I2476" i="4"/>
  <c r="H2476" i="4"/>
  <c r="I2475" i="4"/>
  <c r="H2475" i="4"/>
  <c r="I2474" i="4"/>
  <c r="H2474" i="4"/>
  <c r="I2473" i="4"/>
  <c r="H2473" i="4"/>
  <c r="I2472" i="4"/>
  <c r="H2472" i="4"/>
  <c r="I2471" i="4"/>
  <c r="H2471" i="4"/>
  <c r="I2470" i="4"/>
  <c r="H2470" i="4"/>
  <c r="I2469" i="4"/>
  <c r="H2469" i="4"/>
  <c r="I2468" i="4"/>
  <c r="H2468" i="4"/>
  <c r="I2467" i="4"/>
  <c r="H2467" i="4"/>
  <c r="I2466" i="4"/>
  <c r="H2466" i="4"/>
  <c r="I2465" i="4"/>
  <c r="H2465" i="4"/>
  <c r="I2464" i="4"/>
  <c r="H2464" i="4"/>
  <c r="I2463" i="4"/>
  <c r="H2463" i="4"/>
  <c r="I2462" i="4"/>
  <c r="H2462" i="4"/>
  <c r="I2461" i="4"/>
  <c r="H2461" i="4"/>
  <c r="I2460" i="4"/>
  <c r="H2460" i="4"/>
  <c r="I2459" i="4"/>
  <c r="H2459" i="4"/>
  <c r="I2458" i="4"/>
  <c r="H2458" i="4"/>
  <c r="I2457" i="4"/>
  <c r="H2457" i="4"/>
  <c r="I2456" i="4"/>
  <c r="H2456" i="4"/>
  <c r="I2455" i="4"/>
  <c r="H2455" i="4"/>
  <c r="I2454" i="4"/>
  <c r="H2454" i="4"/>
  <c r="I2453" i="4"/>
  <c r="H2453" i="4"/>
  <c r="I2452" i="4"/>
  <c r="H2452" i="4"/>
  <c r="I2451" i="4"/>
  <c r="H2451" i="4"/>
  <c r="I2450" i="4"/>
  <c r="H2450" i="4"/>
  <c r="I2449" i="4"/>
  <c r="H2449" i="4"/>
  <c r="I2448" i="4"/>
  <c r="H2448" i="4"/>
  <c r="I2447" i="4"/>
  <c r="H2447" i="4"/>
  <c r="I2446" i="4"/>
  <c r="H2446" i="4"/>
  <c r="I2445" i="4"/>
  <c r="H2445" i="4"/>
  <c r="I2444" i="4"/>
  <c r="H2444" i="4"/>
  <c r="I2443" i="4"/>
  <c r="H2443" i="4"/>
  <c r="I2442" i="4"/>
  <c r="H2442" i="4"/>
  <c r="I2441" i="4"/>
  <c r="H2441" i="4"/>
  <c r="I2440" i="4"/>
  <c r="H2440" i="4"/>
  <c r="I2439" i="4"/>
  <c r="H2439" i="4"/>
  <c r="I2438" i="4"/>
  <c r="H2438" i="4"/>
  <c r="I2437" i="4"/>
  <c r="H2437" i="4"/>
  <c r="I2436" i="4"/>
  <c r="H2436" i="4"/>
  <c r="I2435" i="4"/>
  <c r="H2435" i="4"/>
  <c r="I2434" i="4"/>
  <c r="H2434" i="4"/>
  <c r="I2433" i="4"/>
  <c r="H2433" i="4"/>
  <c r="I2432" i="4"/>
  <c r="H2432" i="4"/>
  <c r="I2431" i="4"/>
  <c r="H2431" i="4"/>
  <c r="I2430" i="4"/>
  <c r="H2430" i="4"/>
  <c r="I2429" i="4"/>
  <c r="H2429" i="4"/>
  <c r="I2428" i="4"/>
  <c r="H2428" i="4"/>
  <c r="I2427" i="4"/>
  <c r="H2427" i="4"/>
  <c r="I2426" i="4"/>
  <c r="H2426" i="4"/>
  <c r="I2425" i="4"/>
  <c r="H2425" i="4"/>
  <c r="I2424" i="4"/>
  <c r="H2424" i="4"/>
  <c r="I2423" i="4"/>
  <c r="H2423" i="4"/>
  <c r="I2422" i="4"/>
  <c r="H2422" i="4"/>
  <c r="I2421" i="4"/>
  <c r="H2421" i="4"/>
  <c r="I2420" i="4"/>
  <c r="H2420" i="4"/>
  <c r="I2419" i="4"/>
  <c r="H2419" i="4"/>
  <c r="I2418" i="4"/>
  <c r="H2418" i="4"/>
  <c r="I2417" i="4"/>
  <c r="H2417" i="4"/>
  <c r="I2416" i="4"/>
  <c r="H2416" i="4"/>
  <c r="I2415" i="4"/>
  <c r="H2415" i="4"/>
  <c r="I2414" i="4"/>
  <c r="H2414" i="4"/>
  <c r="I2413" i="4"/>
  <c r="H2413" i="4"/>
  <c r="I2412" i="4"/>
  <c r="H2412" i="4"/>
  <c r="I2411" i="4"/>
  <c r="H2411" i="4"/>
  <c r="I2410" i="4"/>
  <c r="H2410" i="4"/>
  <c r="I2409" i="4"/>
  <c r="H2409" i="4"/>
  <c r="I2408" i="4"/>
  <c r="H2408" i="4"/>
  <c r="I2407" i="4"/>
  <c r="H2407" i="4"/>
  <c r="I2406" i="4"/>
  <c r="H2406" i="4"/>
  <c r="I2405" i="4"/>
  <c r="H2405" i="4"/>
  <c r="I2404" i="4"/>
  <c r="H2404" i="4"/>
  <c r="I2403" i="4"/>
  <c r="H2403" i="4"/>
  <c r="I2402" i="4"/>
  <c r="H2402" i="4"/>
  <c r="I2401" i="4"/>
  <c r="H2401" i="4"/>
  <c r="I2400" i="4"/>
  <c r="H2400" i="4"/>
  <c r="I2399" i="4"/>
  <c r="H2399" i="4"/>
  <c r="I2398" i="4"/>
  <c r="H2398" i="4"/>
  <c r="I2397" i="4"/>
  <c r="H2397" i="4"/>
  <c r="I2396" i="4"/>
  <c r="H2396" i="4"/>
  <c r="I2395" i="4"/>
  <c r="H2395" i="4"/>
  <c r="I2394" i="4"/>
  <c r="H2394" i="4"/>
  <c r="I2393" i="4"/>
  <c r="H2393" i="4"/>
  <c r="I2392" i="4"/>
  <c r="H2392" i="4"/>
  <c r="I2391" i="4"/>
  <c r="H2391" i="4"/>
  <c r="I2390" i="4"/>
  <c r="H2390" i="4"/>
  <c r="I2389" i="4"/>
  <c r="H2389" i="4"/>
  <c r="I2388" i="4"/>
  <c r="H2388" i="4"/>
  <c r="I2387" i="4"/>
  <c r="H2387" i="4"/>
  <c r="I2386" i="4"/>
  <c r="H2386" i="4"/>
  <c r="I2385" i="4"/>
  <c r="H2385" i="4"/>
  <c r="I2384" i="4"/>
  <c r="H2384" i="4"/>
  <c r="I2383" i="4"/>
  <c r="H2383" i="4"/>
  <c r="I2382" i="4"/>
  <c r="H2382" i="4"/>
  <c r="I2381" i="4"/>
  <c r="H2381" i="4"/>
  <c r="I2380" i="4"/>
  <c r="H2380" i="4"/>
  <c r="I2379" i="4"/>
  <c r="H2379" i="4"/>
  <c r="I2378" i="4"/>
  <c r="H2378" i="4"/>
  <c r="I2377" i="4"/>
  <c r="H2377" i="4"/>
  <c r="I2376" i="4"/>
  <c r="H2376" i="4"/>
  <c r="I2375" i="4"/>
  <c r="H2375" i="4"/>
  <c r="I2374" i="4"/>
  <c r="H2374" i="4"/>
  <c r="I2373" i="4"/>
  <c r="H2373" i="4"/>
  <c r="I2372" i="4"/>
  <c r="H2372" i="4"/>
  <c r="I2371" i="4"/>
  <c r="H2371" i="4"/>
  <c r="I2370" i="4"/>
  <c r="H2370" i="4"/>
  <c r="I2369" i="4"/>
  <c r="H2369" i="4"/>
  <c r="I2368" i="4"/>
  <c r="H2368" i="4"/>
  <c r="I2367" i="4"/>
  <c r="H2367" i="4"/>
  <c r="I2366" i="4"/>
  <c r="H2366" i="4"/>
  <c r="I2365" i="4"/>
  <c r="H2365" i="4"/>
  <c r="I2364" i="4"/>
  <c r="H2364" i="4"/>
  <c r="I2363" i="4"/>
  <c r="H2363" i="4"/>
  <c r="I2362" i="4"/>
  <c r="H2362" i="4"/>
  <c r="I2361" i="4"/>
  <c r="H2361" i="4"/>
  <c r="I2360" i="4"/>
  <c r="H2360" i="4"/>
  <c r="I2359" i="4"/>
  <c r="H2359" i="4"/>
  <c r="I2358" i="4"/>
  <c r="H2358" i="4"/>
  <c r="I2357" i="4"/>
  <c r="H2357" i="4"/>
  <c r="I2356" i="4"/>
  <c r="H2356" i="4"/>
  <c r="I2355" i="4"/>
  <c r="H2355" i="4"/>
  <c r="I2354" i="4"/>
  <c r="H2354" i="4"/>
  <c r="I2353" i="4"/>
  <c r="H2353" i="4"/>
  <c r="I2352" i="4"/>
  <c r="H2352" i="4"/>
  <c r="I2351" i="4"/>
  <c r="H2351" i="4"/>
  <c r="I2350" i="4"/>
  <c r="H2350" i="4"/>
  <c r="I2349" i="4"/>
  <c r="H2349" i="4"/>
  <c r="I2348" i="4"/>
  <c r="H2348" i="4"/>
  <c r="I2347" i="4"/>
  <c r="H2347" i="4"/>
  <c r="I2346" i="4"/>
  <c r="H2346" i="4"/>
  <c r="I2345" i="4"/>
  <c r="H2345" i="4"/>
  <c r="I2344" i="4"/>
  <c r="H2344" i="4"/>
  <c r="I2343" i="4"/>
  <c r="H2343" i="4"/>
  <c r="I2342" i="4"/>
  <c r="H2342" i="4"/>
  <c r="I2341" i="4"/>
  <c r="H2341" i="4"/>
  <c r="I2340" i="4"/>
  <c r="H2340" i="4"/>
  <c r="I2339" i="4"/>
  <c r="H2339" i="4"/>
  <c r="I2338" i="4"/>
  <c r="H2338" i="4"/>
  <c r="I2337" i="4"/>
  <c r="H2337" i="4"/>
  <c r="I2336" i="4"/>
  <c r="H2336" i="4"/>
  <c r="I2335" i="4"/>
  <c r="H2335" i="4"/>
  <c r="I2334" i="4"/>
  <c r="H2334" i="4"/>
  <c r="I2333" i="4"/>
  <c r="H2333" i="4"/>
  <c r="I2332" i="4"/>
  <c r="H2332" i="4"/>
  <c r="I2331" i="4"/>
  <c r="H2331" i="4"/>
  <c r="I2330" i="4"/>
  <c r="H2330" i="4"/>
  <c r="I2329" i="4"/>
  <c r="H2329" i="4"/>
  <c r="I2328" i="4"/>
  <c r="H2328" i="4"/>
  <c r="I2327" i="4"/>
  <c r="H2327" i="4"/>
  <c r="I2326" i="4"/>
  <c r="H2326" i="4"/>
  <c r="I2325" i="4"/>
  <c r="H2325" i="4"/>
  <c r="I2324" i="4"/>
  <c r="H2324" i="4"/>
  <c r="I2323" i="4"/>
  <c r="H2323" i="4"/>
  <c r="I2322" i="4"/>
  <c r="H2322" i="4"/>
  <c r="I2321" i="4"/>
  <c r="H2321" i="4"/>
  <c r="I2320" i="4"/>
  <c r="H2320" i="4"/>
  <c r="I2319" i="4"/>
  <c r="H2319" i="4"/>
  <c r="I2318" i="4"/>
  <c r="H2318" i="4"/>
  <c r="I2317" i="4"/>
  <c r="H2317" i="4"/>
  <c r="I2316" i="4"/>
  <c r="H2316" i="4"/>
  <c r="I2315" i="4"/>
  <c r="H2315" i="4"/>
  <c r="I2314" i="4"/>
  <c r="H2314" i="4"/>
  <c r="I2313" i="4"/>
  <c r="H2313" i="4"/>
  <c r="I2312" i="4"/>
  <c r="H2312" i="4"/>
  <c r="I2311" i="4"/>
  <c r="H2311" i="4"/>
  <c r="I2310" i="4"/>
  <c r="H2310" i="4"/>
  <c r="I2309" i="4"/>
  <c r="H2309" i="4"/>
  <c r="I2308" i="4"/>
  <c r="H2308" i="4"/>
  <c r="I2307" i="4"/>
  <c r="H2307" i="4"/>
  <c r="I2306" i="4"/>
  <c r="H2306" i="4"/>
  <c r="I2305" i="4"/>
  <c r="H2305" i="4"/>
  <c r="I2304" i="4"/>
  <c r="H2304" i="4"/>
  <c r="I2303" i="4"/>
  <c r="H2303" i="4"/>
  <c r="I2302" i="4"/>
  <c r="H2302" i="4"/>
  <c r="I2301" i="4"/>
  <c r="H2301" i="4"/>
  <c r="I2300" i="4"/>
  <c r="H2300" i="4"/>
  <c r="I2299" i="4"/>
  <c r="H2299" i="4"/>
  <c r="I2298" i="4"/>
  <c r="H2298" i="4"/>
  <c r="I2297" i="4"/>
  <c r="H2297" i="4"/>
  <c r="I2296" i="4"/>
  <c r="H2296" i="4"/>
  <c r="I2295" i="4"/>
  <c r="H2295" i="4"/>
  <c r="I2294" i="4"/>
  <c r="H2294" i="4"/>
  <c r="I2293" i="4"/>
  <c r="H2293" i="4"/>
  <c r="I2292" i="4"/>
  <c r="H2292" i="4"/>
  <c r="I2291" i="4"/>
  <c r="H2291" i="4"/>
  <c r="I2290" i="4"/>
  <c r="H2290" i="4"/>
  <c r="I2289" i="4"/>
  <c r="H2289" i="4"/>
  <c r="I2288" i="4"/>
  <c r="H2288" i="4"/>
  <c r="I2287" i="4"/>
  <c r="H2287" i="4"/>
  <c r="I2286" i="4"/>
  <c r="H2286" i="4"/>
  <c r="I2285" i="4"/>
  <c r="H2285" i="4"/>
  <c r="I2284" i="4"/>
  <c r="H2284" i="4"/>
  <c r="I2283" i="4"/>
  <c r="H2283" i="4"/>
  <c r="I2282" i="4"/>
  <c r="H2282" i="4"/>
  <c r="I2281" i="4"/>
  <c r="H2281" i="4"/>
  <c r="I2280" i="4"/>
  <c r="H2280" i="4"/>
  <c r="I2279" i="4"/>
  <c r="H2279" i="4"/>
  <c r="I2278" i="4"/>
  <c r="H2278" i="4"/>
  <c r="I2277" i="4"/>
  <c r="H2277" i="4"/>
  <c r="I2276" i="4"/>
  <c r="H2276" i="4"/>
  <c r="I2275" i="4"/>
  <c r="H2275" i="4"/>
  <c r="I2274" i="4"/>
  <c r="H2274" i="4"/>
  <c r="I2273" i="4"/>
  <c r="H2273" i="4"/>
  <c r="I2272" i="4"/>
  <c r="H2272" i="4"/>
  <c r="I2271" i="4"/>
  <c r="H2271" i="4"/>
  <c r="I2270" i="4"/>
  <c r="H2270" i="4"/>
  <c r="I2269" i="4"/>
  <c r="H2269" i="4"/>
  <c r="I2268" i="4"/>
  <c r="H2268" i="4"/>
  <c r="I2267" i="4"/>
  <c r="H2267" i="4"/>
  <c r="I2266" i="4"/>
  <c r="H2266" i="4"/>
  <c r="I2265" i="4"/>
  <c r="H2265" i="4"/>
  <c r="I2264" i="4"/>
  <c r="H2264" i="4"/>
  <c r="I2263" i="4"/>
  <c r="H2263" i="4"/>
  <c r="I2262" i="4"/>
  <c r="H2262" i="4"/>
  <c r="I2261" i="4"/>
  <c r="H2261" i="4"/>
  <c r="I2260" i="4"/>
  <c r="H2260" i="4"/>
  <c r="I2259" i="4"/>
  <c r="H2259" i="4"/>
  <c r="I2258" i="4"/>
  <c r="H2258" i="4"/>
  <c r="I2257" i="4"/>
  <c r="H2257" i="4"/>
  <c r="I2256" i="4"/>
  <c r="H2256" i="4"/>
  <c r="I2255" i="4"/>
  <c r="H2255" i="4"/>
  <c r="I2254" i="4"/>
  <c r="H2254" i="4"/>
  <c r="I2253" i="4"/>
  <c r="H2253" i="4"/>
  <c r="I2252" i="4"/>
  <c r="H2252" i="4"/>
  <c r="I2251" i="4"/>
  <c r="H2251" i="4"/>
  <c r="I2250" i="4"/>
  <c r="H2250" i="4"/>
  <c r="I2249" i="4"/>
  <c r="H2249" i="4"/>
  <c r="I2248" i="4"/>
  <c r="H2248" i="4"/>
  <c r="I2247" i="4"/>
  <c r="H2247" i="4"/>
  <c r="I2246" i="4"/>
  <c r="H2246" i="4"/>
  <c r="I2245" i="4"/>
  <c r="H2245" i="4"/>
  <c r="I2244" i="4"/>
  <c r="H2244" i="4"/>
  <c r="I2243" i="4"/>
  <c r="H2243" i="4"/>
  <c r="I2242" i="4"/>
  <c r="H2242" i="4"/>
  <c r="I2241" i="4"/>
  <c r="H2241" i="4"/>
  <c r="I2240" i="4"/>
  <c r="H2240" i="4"/>
  <c r="I2239" i="4"/>
  <c r="H2239" i="4"/>
  <c r="I2238" i="4"/>
  <c r="H2238" i="4"/>
  <c r="I2237" i="4"/>
  <c r="H2237" i="4"/>
  <c r="I2236" i="4"/>
  <c r="H2236" i="4"/>
  <c r="I2235" i="4"/>
  <c r="H2235" i="4"/>
  <c r="I2234" i="4"/>
  <c r="H2234" i="4"/>
  <c r="I2233" i="4"/>
  <c r="H2233" i="4"/>
  <c r="I2232" i="4"/>
  <c r="H2232" i="4"/>
  <c r="I2231" i="4"/>
  <c r="H2231" i="4"/>
  <c r="I2230" i="4"/>
  <c r="H2230" i="4"/>
  <c r="I2229" i="4"/>
  <c r="H2229" i="4"/>
  <c r="I2228" i="4"/>
  <c r="H2228" i="4"/>
  <c r="I2227" i="4"/>
  <c r="H2227" i="4"/>
  <c r="I2226" i="4"/>
  <c r="H2226" i="4"/>
  <c r="I2225" i="4"/>
  <c r="H2225" i="4"/>
  <c r="I2224" i="4"/>
  <c r="H2224" i="4"/>
  <c r="I2223" i="4"/>
  <c r="H2223" i="4"/>
  <c r="I2222" i="4"/>
  <c r="H2222" i="4"/>
  <c r="I2221" i="4"/>
  <c r="H2221" i="4"/>
  <c r="I2220" i="4"/>
  <c r="H2220" i="4"/>
  <c r="I2219" i="4"/>
  <c r="H2219" i="4"/>
  <c r="I2218" i="4"/>
  <c r="H2218" i="4"/>
  <c r="I2217" i="4"/>
  <c r="H2217" i="4"/>
  <c r="I2216" i="4"/>
  <c r="H2216" i="4"/>
  <c r="I2215" i="4"/>
  <c r="H2215" i="4"/>
  <c r="I2214" i="4"/>
  <c r="H2214" i="4"/>
  <c r="I2213" i="4"/>
  <c r="H2213" i="4"/>
  <c r="I2212" i="4"/>
  <c r="H2212" i="4"/>
  <c r="I2211" i="4"/>
  <c r="H2211" i="4"/>
  <c r="I2210" i="4"/>
  <c r="H2210" i="4"/>
  <c r="I2209" i="4"/>
  <c r="H2209" i="4"/>
  <c r="I2208" i="4"/>
  <c r="H2208" i="4"/>
  <c r="I2207" i="4"/>
  <c r="H2207" i="4"/>
  <c r="I2206" i="4"/>
  <c r="H2206" i="4"/>
  <c r="I2205" i="4"/>
  <c r="H2205" i="4"/>
  <c r="I2204" i="4"/>
  <c r="H2204" i="4"/>
  <c r="I2203" i="4"/>
  <c r="H2203" i="4"/>
  <c r="I2202" i="4"/>
  <c r="H2202" i="4"/>
  <c r="I2201" i="4"/>
  <c r="H2201" i="4"/>
  <c r="I2200" i="4"/>
  <c r="H2200" i="4"/>
  <c r="I2199" i="4"/>
  <c r="H2199" i="4"/>
  <c r="I2198" i="4"/>
  <c r="H2198" i="4"/>
  <c r="I2197" i="4"/>
  <c r="H2197" i="4"/>
  <c r="I2196" i="4"/>
  <c r="H2196" i="4"/>
  <c r="I2195" i="4"/>
  <c r="H2195" i="4"/>
  <c r="I2194" i="4"/>
  <c r="H2194" i="4"/>
  <c r="I2193" i="4"/>
  <c r="H2193" i="4"/>
  <c r="I2192" i="4"/>
  <c r="H2192" i="4"/>
  <c r="I2191" i="4"/>
  <c r="H2191" i="4"/>
  <c r="I2190" i="4"/>
  <c r="H2190" i="4"/>
  <c r="I2189" i="4"/>
  <c r="H2189" i="4"/>
  <c r="I2188" i="4"/>
  <c r="H2188" i="4"/>
  <c r="I2187" i="4"/>
  <c r="H2187" i="4"/>
  <c r="I2186" i="4"/>
  <c r="H2186" i="4"/>
  <c r="I2185" i="4"/>
  <c r="H2185" i="4"/>
  <c r="I2184" i="4"/>
  <c r="H2184" i="4"/>
  <c r="I2183" i="4"/>
  <c r="H2183" i="4"/>
  <c r="I2182" i="4"/>
  <c r="H2182" i="4"/>
  <c r="I2181" i="4"/>
  <c r="H2181" i="4"/>
  <c r="I2180" i="4"/>
  <c r="H2180" i="4"/>
  <c r="I2179" i="4"/>
  <c r="H2179" i="4"/>
  <c r="I2178" i="4"/>
  <c r="H2178" i="4"/>
  <c r="I2177" i="4"/>
  <c r="H2177" i="4"/>
  <c r="I2176" i="4"/>
  <c r="H2176" i="4"/>
  <c r="I2175" i="4"/>
  <c r="H2175" i="4"/>
  <c r="I2174" i="4"/>
  <c r="H2174" i="4"/>
  <c r="I2173" i="4"/>
  <c r="H2173" i="4"/>
  <c r="I2172" i="4"/>
  <c r="H2172" i="4"/>
  <c r="I2171" i="4"/>
  <c r="H2171" i="4"/>
  <c r="I2170" i="4"/>
  <c r="H2170" i="4"/>
  <c r="I2169" i="4"/>
  <c r="H2169" i="4"/>
  <c r="I2168" i="4"/>
  <c r="H2168" i="4"/>
  <c r="I2167" i="4"/>
  <c r="H2167" i="4"/>
  <c r="I2166" i="4"/>
  <c r="H2166" i="4"/>
  <c r="I2165" i="4"/>
  <c r="H2165" i="4"/>
  <c r="I2164" i="4"/>
  <c r="H2164" i="4"/>
  <c r="I2163" i="4"/>
  <c r="H2163" i="4"/>
  <c r="I2162" i="4"/>
  <c r="H2162" i="4"/>
  <c r="I2161" i="4"/>
  <c r="H2161" i="4"/>
  <c r="I2160" i="4"/>
  <c r="H2160" i="4"/>
  <c r="I2159" i="4"/>
  <c r="H2159" i="4"/>
  <c r="I2158" i="4"/>
  <c r="H2158" i="4"/>
  <c r="I2157" i="4"/>
  <c r="H2157" i="4"/>
  <c r="I2156" i="4"/>
  <c r="H2156" i="4"/>
  <c r="I2155" i="4"/>
  <c r="H2155" i="4"/>
  <c r="I2154" i="4"/>
  <c r="H2154" i="4"/>
  <c r="I2153" i="4"/>
  <c r="H2153" i="4"/>
  <c r="I2152" i="4"/>
  <c r="H2152" i="4"/>
  <c r="I2151" i="4"/>
  <c r="H2151" i="4"/>
  <c r="I2150" i="4"/>
  <c r="H2150" i="4"/>
  <c r="I2149" i="4"/>
  <c r="H2149" i="4"/>
  <c r="I2148" i="4"/>
  <c r="H2148" i="4"/>
  <c r="I2147" i="4"/>
  <c r="H2147" i="4"/>
  <c r="I2146" i="4"/>
  <c r="H2146" i="4"/>
  <c r="I2145" i="4"/>
  <c r="H2145" i="4"/>
  <c r="I2144" i="4"/>
  <c r="H2144" i="4"/>
  <c r="I2143" i="4"/>
  <c r="H2143" i="4"/>
  <c r="I2142" i="4"/>
  <c r="H2142" i="4"/>
  <c r="I2141" i="4"/>
  <c r="H2141" i="4"/>
  <c r="I2140" i="4"/>
  <c r="H2140" i="4"/>
  <c r="I2139" i="4"/>
  <c r="H2139" i="4"/>
  <c r="I2138" i="4"/>
  <c r="H2138" i="4"/>
  <c r="I2137" i="4"/>
  <c r="H2137" i="4"/>
  <c r="I2136" i="4"/>
  <c r="H2136" i="4"/>
  <c r="I2135" i="4"/>
  <c r="H2135" i="4"/>
  <c r="I2134" i="4"/>
  <c r="H2134" i="4"/>
  <c r="I2133" i="4"/>
  <c r="H2133" i="4"/>
  <c r="I2132" i="4"/>
  <c r="H2132" i="4"/>
  <c r="I2131" i="4"/>
  <c r="H2131" i="4"/>
  <c r="I2130" i="4"/>
  <c r="H2130" i="4"/>
  <c r="I2129" i="4"/>
  <c r="H2129" i="4"/>
  <c r="I2128" i="4"/>
  <c r="H2128" i="4"/>
  <c r="I2127" i="4"/>
  <c r="H2127" i="4"/>
  <c r="I2126" i="4"/>
  <c r="H2126" i="4"/>
  <c r="I2125" i="4"/>
  <c r="H2125" i="4"/>
  <c r="I2124" i="4"/>
  <c r="H2124" i="4"/>
  <c r="I2123" i="4"/>
  <c r="H2123" i="4"/>
  <c r="I2122" i="4"/>
  <c r="H2122" i="4"/>
  <c r="I2121" i="4"/>
  <c r="H2121" i="4"/>
  <c r="I2120" i="4"/>
  <c r="H2120" i="4"/>
  <c r="I2119" i="4"/>
  <c r="H2119" i="4"/>
  <c r="I2118" i="4"/>
  <c r="H2118" i="4"/>
  <c r="I2117" i="4"/>
  <c r="H2117" i="4"/>
  <c r="I2116" i="4"/>
  <c r="H2116" i="4"/>
  <c r="I2115" i="4"/>
  <c r="H2115" i="4"/>
  <c r="I2114" i="4"/>
  <c r="H2114" i="4"/>
  <c r="I2113" i="4"/>
  <c r="H2113" i="4"/>
  <c r="I2112" i="4"/>
  <c r="H2112" i="4"/>
  <c r="I2111" i="4"/>
  <c r="H2111" i="4"/>
  <c r="I2110" i="4"/>
  <c r="H2110" i="4"/>
  <c r="I2109" i="4"/>
  <c r="H2109" i="4"/>
  <c r="I2108" i="4"/>
  <c r="H2108" i="4"/>
  <c r="I2107" i="4"/>
  <c r="H2107" i="4"/>
  <c r="I2106" i="4"/>
  <c r="H2106" i="4"/>
  <c r="I2105" i="4"/>
  <c r="H2105" i="4"/>
  <c r="I2104" i="4"/>
  <c r="H2104" i="4"/>
  <c r="I2103" i="4"/>
  <c r="H2103" i="4"/>
  <c r="I2102" i="4"/>
  <c r="H2102" i="4"/>
  <c r="I2101" i="4"/>
  <c r="H2101" i="4"/>
  <c r="I2100" i="4"/>
  <c r="H2100" i="4"/>
  <c r="I2099" i="4"/>
  <c r="H2099" i="4"/>
  <c r="I2098" i="4"/>
  <c r="H2098" i="4"/>
  <c r="I2097" i="4"/>
  <c r="H2097" i="4"/>
  <c r="I2096" i="4"/>
  <c r="H2096" i="4"/>
  <c r="I2095" i="4"/>
  <c r="H2095" i="4"/>
  <c r="I2094" i="4"/>
  <c r="H2094" i="4"/>
  <c r="I2093" i="4"/>
  <c r="H2093" i="4"/>
  <c r="I2092" i="4"/>
  <c r="H2092" i="4"/>
  <c r="I2091" i="4"/>
  <c r="H2091" i="4"/>
  <c r="I2090" i="4"/>
  <c r="H2090" i="4"/>
  <c r="I2089" i="4"/>
  <c r="H2089" i="4"/>
  <c r="I2088" i="4"/>
  <c r="H2088" i="4"/>
  <c r="I2087" i="4"/>
  <c r="H2087" i="4"/>
  <c r="I2086" i="4"/>
  <c r="H2086" i="4"/>
  <c r="I2085" i="4"/>
  <c r="H2085" i="4"/>
  <c r="I2084" i="4"/>
  <c r="H2084" i="4"/>
  <c r="I2083" i="4"/>
  <c r="H2083" i="4"/>
  <c r="I2082" i="4"/>
  <c r="H2082" i="4"/>
  <c r="I2081" i="4"/>
  <c r="H2081" i="4"/>
  <c r="I2080" i="4"/>
  <c r="H2080" i="4"/>
  <c r="I2079" i="4"/>
  <c r="H2079" i="4"/>
  <c r="I2078" i="4"/>
  <c r="H2078" i="4"/>
  <c r="I2077" i="4"/>
  <c r="H2077" i="4"/>
  <c r="I2076" i="4"/>
  <c r="H2076" i="4"/>
  <c r="I2075" i="4"/>
  <c r="H2075" i="4"/>
  <c r="I2074" i="4"/>
  <c r="H2074" i="4"/>
  <c r="I2073" i="4"/>
  <c r="H2073" i="4"/>
  <c r="I2072" i="4"/>
  <c r="H2072" i="4"/>
  <c r="I2071" i="4"/>
  <c r="H2071" i="4"/>
  <c r="I2070" i="4"/>
  <c r="H2070" i="4"/>
  <c r="I2069" i="4"/>
  <c r="H2069" i="4"/>
  <c r="I2068" i="4"/>
  <c r="H2068" i="4"/>
  <c r="I2067" i="4"/>
  <c r="H2067" i="4"/>
  <c r="I2066" i="4"/>
  <c r="H2066" i="4"/>
  <c r="I2065" i="4"/>
  <c r="H2065" i="4"/>
  <c r="I2064" i="4"/>
  <c r="H2064" i="4"/>
  <c r="I2063" i="4"/>
  <c r="H2063" i="4"/>
  <c r="I2062" i="4"/>
  <c r="H2062" i="4"/>
  <c r="I2061" i="4"/>
  <c r="H2061" i="4"/>
  <c r="I2060" i="4"/>
  <c r="H2060" i="4"/>
  <c r="I2059" i="4"/>
  <c r="H2059" i="4"/>
  <c r="I2058" i="4"/>
  <c r="H2058" i="4"/>
  <c r="I2057" i="4"/>
  <c r="H2057" i="4"/>
  <c r="I2056" i="4"/>
  <c r="H2056" i="4"/>
  <c r="I2055" i="4"/>
  <c r="H2055" i="4"/>
  <c r="I2054" i="4"/>
  <c r="H2054" i="4"/>
  <c r="I2053" i="4"/>
  <c r="H2053" i="4"/>
  <c r="I2052" i="4"/>
  <c r="H2052" i="4"/>
  <c r="I2051" i="4"/>
  <c r="H2051" i="4"/>
  <c r="I2050" i="4"/>
  <c r="H2050" i="4"/>
  <c r="I2049" i="4"/>
  <c r="H2049" i="4"/>
  <c r="I2048" i="4"/>
  <c r="H2048" i="4"/>
  <c r="I2047" i="4"/>
  <c r="H2047" i="4"/>
  <c r="I2046" i="4"/>
  <c r="H2046" i="4"/>
  <c r="I2045" i="4"/>
  <c r="H2045" i="4"/>
  <c r="I2044" i="4"/>
  <c r="H2044" i="4"/>
  <c r="I2043" i="4"/>
  <c r="H2043" i="4"/>
  <c r="I2042" i="4"/>
  <c r="H2042" i="4"/>
  <c r="I2041" i="4"/>
  <c r="H2041" i="4"/>
  <c r="I2040" i="4"/>
  <c r="H2040" i="4"/>
  <c r="I2039" i="4"/>
  <c r="H2039" i="4"/>
  <c r="I2038" i="4"/>
  <c r="H2038" i="4"/>
  <c r="I2037" i="4"/>
  <c r="H2037" i="4"/>
  <c r="I2036" i="4"/>
  <c r="H2036" i="4"/>
  <c r="I2035" i="4"/>
  <c r="H2035" i="4"/>
  <c r="I2034" i="4"/>
  <c r="H2034" i="4"/>
  <c r="I2033" i="4"/>
  <c r="H2033" i="4"/>
  <c r="I2032" i="4"/>
  <c r="H2032" i="4"/>
  <c r="I2031" i="4"/>
  <c r="H2031" i="4"/>
  <c r="I2030" i="4"/>
  <c r="H2030" i="4"/>
  <c r="I2029" i="4"/>
  <c r="H2029" i="4"/>
  <c r="I2028" i="4"/>
  <c r="H2028" i="4"/>
  <c r="I2027" i="4"/>
  <c r="H2027" i="4"/>
  <c r="I2026" i="4"/>
  <c r="H2026" i="4"/>
  <c r="I2025" i="4"/>
  <c r="H2025" i="4"/>
  <c r="I2024" i="4"/>
  <c r="H2024" i="4"/>
  <c r="I2023" i="4"/>
  <c r="H2023" i="4"/>
  <c r="I2022" i="4"/>
  <c r="H2022" i="4"/>
  <c r="I2021" i="4"/>
  <c r="H2021" i="4"/>
  <c r="I2020" i="4"/>
  <c r="H2020" i="4"/>
  <c r="I2019" i="4"/>
  <c r="H2019" i="4"/>
  <c r="I2018" i="4"/>
  <c r="H2018" i="4"/>
  <c r="I2017" i="4"/>
  <c r="H2017" i="4"/>
  <c r="I2016" i="4"/>
  <c r="H2016" i="4"/>
  <c r="I2015" i="4"/>
  <c r="H2015" i="4"/>
  <c r="I2014" i="4"/>
  <c r="H2014" i="4"/>
  <c r="I2013" i="4"/>
  <c r="H2013" i="4"/>
  <c r="I2012" i="4"/>
  <c r="H2012" i="4"/>
  <c r="I2011" i="4"/>
  <c r="H2011" i="4"/>
  <c r="I2010" i="4"/>
  <c r="H2010" i="4"/>
  <c r="I2009" i="4"/>
  <c r="H2009" i="4"/>
  <c r="I2008" i="4"/>
  <c r="H2008" i="4"/>
  <c r="I2007" i="4"/>
  <c r="H2007" i="4"/>
  <c r="I2006" i="4"/>
  <c r="H2006" i="4"/>
  <c r="I2005" i="4"/>
  <c r="H2005" i="4"/>
  <c r="I2004" i="4"/>
  <c r="H2004" i="4"/>
  <c r="I2003" i="4"/>
  <c r="H2003" i="4"/>
  <c r="I2002" i="4"/>
  <c r="H2002" i="4"/>
  <c r="I2001" i="4"/>
  <c r="H2001" i="4"/>
  <c r="I2000" i="4"/>
  <c r="H2000" i="4"/>
  <c r="I1999" i="4"/>
  <c r="H1999" i="4"/>
  <c r="I1998" i="4"/>
  <c r="H1998" i="4"/>
  <c r="I1997" i="4"/>
  <c r="H1997" i="4"/>
  <c r="I1996" i="4"/>
  <c r="H1996" i="4"/>
  <c r="I1995" i="4"/>
  <c r="H1995" i="4"/>
  <c r="I1994" i="4"/>
  <c r="H1994" i="4"/>
  <c r="I1993" i="4"/>
  <c r="H1993" i="4"/>
  <c r="I1992" i="4"/>
  <c r="H1992" i="4"/>
  <c r="I1991" i="4"/>
  <c r="H1991" i="4"/>
  <c r="I1990" i="4"/>
  <c r="H1990" i="4"/>
  <c r="I1989" i="4"/>
  <c r="H1989" i="4"/>
  <c r="I1988" i="4"/>
  <c r="H1988" i="4"/>
  <c r="I1987" i="4"/>
  <c r="H1987" i="4"/>
  <c r="I1986" i="4"/>
  <c r="H1986" i="4"/>
  <c r="I1985" i="4"/>
  <c r="H1985" i="4"/>
  <c r="I1984" i="4"/>
  <c r="H1984" i="4"/>
  <c r="I1983" i="4"/>
  <c r="H1983" i="4"/>
  <c r="I1982" i="4"/>
  <c r="H1982" i="4"/>
  <c r="I1981" i="4"/>
  <c r="H1981" i="4"/>
  <c r="I1980" i="4"/>
  <c r="H1980" i="4"/>
  <c r="I1979" i="4"/>
  <c r="H1979" i="4"/>
  <c r="I1978" i="4"/>
  <c r="H1978" i="4"/>
  <c r="I1977" i="4"/>
  <c r="H1977" i="4"/>
  <c r="I1976" i="4"/>
  <c r="H1976" i="4"/>
  <c r="I1975" i="4"/>
  <c r="H1975" i="4"/>
  <c r="I1974" i="4"/>
  <c r="H1974" i="4"/>
  <c r="I1973" i="4"/>
  <c r="H1973" i="4"/>
  <c r="I1972" i="4"/>
  <c r="H1972" i="4"/>
  <c r="I1971" i="4"/>
  <c r="H1971" i="4"/>
  <c r="I1970" i="4"/>
  <c r="H1970" i="4"/>
  <c r="I1969" i="4"/>
  <c r="H1969" i="4"/>
  <c r="I1968" i="4"/>
  <c r="H1968" i="4"/>
  <c r="I1967" i="4"/>
  <c r="H1967" i="4"/>
  <c r="I1966" i="4"/>
  <c r="H1966" i="4"/>
  <c r="I1965" i="4"/>
  <c r="H1965" i="4"/>
  <c r="I1964" i="4"/>
  <c r="H1964" i="4"/>
  <c r="I1963" i="4"/>
  <c r="H1963" i="4"/>
  <c r="I1962" i="4"/>
  <c r="H1962" i="4"/>
  <c r="I1961" i="4"/>
  <c r="H1961" i="4"/>
  <c r="I1960" i="4"/>
  <c r="H1960" i="4"/>
  <c r="I1959" i="4"/>
  <c r="H1959" i="4"/>
  <c r="I1958" i="4"/>
  <c r="H1958" i="4"/>
  <c r="I1957" i="4"/>
  <c r="H1957" i="4"/>
  <c r="I1956" i="4"/>
  <c r="H1956" i="4"/>
  <c r="I1955" i="4"/>
  <c r="H1955" i="4"/>
  <c r="I1954" i="4"/>
  <c r="H1954" i="4"/>
  <c r="I1953" i="4"/>
  <c r="H1953" i="4"/>
  <c r="I1952" i="4"/>
  <c r="H1952" i="4"/>
  <c r="I1951" i="4"/>
  <c r="H1951" i="4"/>
  <c r="I1950" i="4"/>
  <c r="H1950" i="4"/>
  <c r="I1949" i="4"/>
  <c r="H1949" i="4"/>
  <c r="I1948" i="4"/>
  <c r="H1948" i="4"/>
  <c r="I1947" i="4"/>
  <c r="H1947" i="4"/>
  <c r="I1946" i="4"/>
  <c r="H1946" i="4"/>
  <c r="I1945" i="4"/>
  <c r="H1945" i="4"/>
  <c r="I1944" i="4"/>
  <c r="H1944" i="4"/>
  <c r="I1943" i="4"/>
  <c r="H1943" i="4"/>
  <c r="I1942" i="4"/>
  <c r="H1942" i="4"/>
  <c r="I1941" i="4"/>
  <c r="H1941" i="4"/>
  <c r="I1940" i="4"/>
  <c r="H1940" i="4"/>
  <c r="I1939" i="4"/>
  <c r="H1939" i="4"/>
  <c r="I1938" i="4"/>
  <c r="H1938" i="4"/>
  <c r="I1937" i="4"/>
  <c r="H1937" i="4"/>
  <c r="I1936" i="4"/>
  <c r="H1936" i="4"/>
  <c r="I1935" i="4"/>
  <c r="H1935" i="4"/>
  <c r="I1934" i="4"/>
  <c r="H1934" i="4"/>
  <c r="I1933" i="4"/>
  <c r="H1933" i="4"/>
  <c r="I1932" i="4"/>
  <c r="H1932" i="4"/>
  <c r="I1931" i="4"/>
  <c r="H1931" i="4"/>
  <c r="I1930" i="4"/>
  <c r="H1930" i="4"/>
  <c r="I1929" i="4"/>
  <c r="H1929" i="4"/>
  <c r="I1928" i="4"/>
  <c r="H1928" i="4"/>
  <c r="I1927" i="4"/>
  <c r="H1927" i="4"/>
  <c r="I1926" i="4"/>
  <c r="H1926" i="4"/>
  <c r="I1925" i="4"/>
  <c r="H1925" i="4"/>
  <c r="I1924" i="4"/>
  <c r="H1924" i="4"/>
  <c r="I1923" i="4"/>
  <c r="H1923" i="4"/>
  <c r="I1922" i="4"/>
  <c r="H1922" i="4"/>
  <c r="I1921" i="4"/>
  <c r="H1921" i="4"/>
  <c r="I1920" i="4"/>
  <c r="H1920" i="4"/>
  <c r="I1919" i="4"/>
  <c r="H1919" i="4"/>
  <c r="I1918" i="4"/>
  <c r="H1918" i="4"/>
  <c r="I1917" i="4"/>
  <c r="H1917" i="4"/>
  <c r="I1916" i="4"/>
  <c r="H1916" i="4"/>
  <c r="I1915" i="4"/>
  <c r="H1915" i="4"/>
  <c r="I1914" i="4"/>
  <c r="H1914" i="4"/>
  <c r="I1913" i="4"/>
  <c r="H1913" i="4"/>
  <c r="I1912" i="4"/>
  <c r="H1912" i="4"/>
  <c r="I1911" i="4"/>
  <c r="H1911" i="4"/>
  <c r="I1910" i="4"/>
  <c r="H1910" i="4"/>
  <c r="I1909" i="4"/>
  <c r="H1909" i="4"/>
  <c r="I1908" i="4"/>
  <c r="H1908" i="4"/>
  <c r="I1907" i="4"/>
  <c r="H1907" i="4"/>
  <c r="I1906" i="4"/>
  <c r="H1906" i="4"/>
  <c r="I1905" i="4"/>
  <c r="H1905" i="4"/>
  <c r="I1904" i="4"/>
  <c r="H1904" i="4"/>
  <c r="I1903" i="4"/>
  <c r="H1903" i="4"/>
  <c r="I1902" i="4"/>
  <c r="H1902" i="4"/>
  <c r="I1901" i="4"/>
  <c r="H1901" i="4"/>
  <c r="I1900" i="4"/>
  <c r="H1900" i="4"/>
  <c r="I1899" i="4"/>
  <c r="H1899" i="4"/>
  <c r="I1898" i="4"/>
  <c r="H1898" i="4"/>
  <c r="I1897" i="4"/>
  <c r="H1897" i="4"/>
  <c r="I1896" i="4"/>
  <c r="H1896" i="4"/>
  <c r="I1895" i="4"/>
  <c r="H1895" i="4"/>
  <c r="I1894" i="4"/>
  <c r="H1894" i="4"/>
  <c r="I1893" i="4"/>
  <c r="H1893" i="4"/>
  <c r="I1892" i="4"/>
  <c r="H1892" i="4"/>
  <c r="I1891" i="4"/>
  <c r="H1891" i="4"/>
  <c r="I1890" i="4"/>
  <c r="H1890" i="4"/>
  <c r="I1889" i="4"/>
  <c r="H1889" i="4"/>
  <c r="I1888" i="4"/>
  <c r="H1888" i="4"/>
  <c r="I1887" i="4"/>
  <c r="H1887" i="4"/>
  <c r="I1886" i="4"/>
  <c r="H1886" i="4"/>
  <c r="I1885" i="4"/>
  <c r="H1885" i="4"/>
  <c r="I1884" i="4"/>
  <c r="H1884" i="4"/>
  <c r="I1883" i="4"/>
  <c r="H1883" i="4"/>
  <c r="I1882" i="4"/>
  <c r="H1882" i="4"/>
  <c r="I1881" i="4"/>
  <c r="H1881" i="4"/>
  <c r="I1880" i="4"/>
  <c r="H1880" i="4"/>
  <c r="I1879" i="4"/>
  <c r="H1879" i="4"/>
  <c r="I1878" i="4"/>
  <c r="H1878" i="4"/>
  <c r="I1877" i="4"/>
  <c r="H1877" i="4"/>
  <c r="I1876" i="4"/>
  <c r="H1876" i="4"/>
  <c r="I1875" i="4"/>
  <c r="H1875" i="4"/>
  <c r="I1874" i="4"/>
  <c r="H1874" i="4"/>
  <c r="I1873" i="4"/>
  <c r="H1873" i="4"/>
  <c r="I1872" i="4"/>
  <c r="H1872" i="4"/>
  <c r="I1871" i="4"/>
  <c r="H1871" i="4"/>
  <c r="I1870" i="4"/>
  <c r="H1870" i="4"/>
  <c r="I1869" i="4"/>
  <c r="H1869" i="4"/>
  <c r="I1868" i="4"/>
  <c r="H1868" i="4"/>
  <c r="I1867" i="4"/>
  <c r="H1867" i="4"/>
  <c r="I1866" i="4"/>
  <c r="H1866" i="4"/>
  <c r="I1865" i="4"/>
  <c r="H1865" i="4"/>
  <c r="I1864" i="4"/>
  <c r="H1864" i="4"/>
  <c r="I1863" i="4"/>
  <c r="H1863" i="4"/>
  <c r="I1862" i="4"/>
  <c r="H1862" i="4"/>
  <c r="I1861" i="4"/>
  <c r="H1861" i="4"/>
  <c r="I1860" i="4"/>
  <c r="H1860" i="4"/>
  <c r="I1859" i="4"/>
  <c r="H1859" i="4"/>
  <c r="I1858" i="4"/>
  <c r="H1858" i="4"/>
  <c r="I1857" i="4"/>
  <c r="H1857" i="4"/>
  <c r="I1856" i="4"/>
  <c r="H1856" i="4"/>
  <c r="I1855" i="4"/>
  <c r="H1855" i="4"/>
  <c r="I1854" i="4"/>
  <c r="H1854" i="4"/>
  <c r="I1853" i="4"/>
  <c r="H1853" i="4"/>
  <c r="I1852" i="4"/>
  <c r="H1852" i="4"/>
  <c r="I1851" i="4"/>
  <c r="H1851" i="4"/>
  <c r="I1850" i="4"/>
  <c r="H1850" i="4"/>
  <c r="I1849" i="4"/>
  <c r="H1849" i="4"/>
  <c r="I1848" i="4"/>
  <c r="H1848" i="4"/>
  <c r="I1847" i="4"/>
  <c r="H1847" i="4"/>
  <c r="I1846" i="4"/>
  <c r="H1846" i="4"/>
  <c r="I1845" i="4"/>
  <c r="H1845" i="4"/>
  <c r="I1844" i="4"/>
  <c r="H1844" i="4"/>
  <c r="I1843" i="4"/>
  <c r="H1843" i="4"/>
  <c r="I1842" i="4"/>
  <c r="H1842" i="4"/>
  <c r="I1841" i="4"/>
  <c r="H1841" i="4"/>
  <c r="I1840" i="4"/>
  <c r="H1840" i="4"/>
  <c r="I1839" i="4"/>
  <c r="H1839" i="4"/>
  <c r="I1838" i="4"/>
  <c r="H1838" i="4"/>
  <c r="I1837" i="4"/>
  <c r="H1837" i="4"/>
  <c r="I1836" i="4"/>
  <c r="H1836" i="4"/>
  <c r="I1835" i="4"/>
  <c r="H1835" i="4"/>
  <c r="I1834" i="4"/>
  <c r="H1834" i="4"/>
  <c r="I1833" i="4"/>
  <c r="H1833" i="4"/>
  <c r="I1832" i="4"/>
  <c r="H1832" i="4"/>
  <c r="I1831" i="4"/>
  <c r="H1831" i="4"/>
  <c r="I1830" i="4"/>
  <c r="H1830" i="4"/>
  <c r="I1829" i="4"/>
  <c r="H1829" i="4"/>
  <c r="I1828" i="4"/>
  <c r="H1828" i="4"/>
  <c r="I1827" i="4"/>
  <c r="H1827" i="4"/>
  <c r="I1826" i="4"/>
  <c r="H1826" i="4"/>
  <c r="I1825" i="4"/>
  <c r="H1825" i="4"/>
  <c r="I1824" i="4"/>
  <c r="H1824" i="4"/>
  <c r="I1823" i="4"/>
  <c r="H1823" i="4"/>
  <c r="I1822" i="4"/>
  <c r="H1822" i="4"/>
  <c r="I1821" i="4"/>
  <c r="H1821" i="4"/>
  <c r="I1820" i="4"/>
  <c r="H1820" i="4"/>
  <c r="I1819" i="4"/>
  <c r="H1819" i="4"/>
  <c r="I1818" i="4"/>
  <c r="H1818" i="4"/>
  <c r="I1817" i="4"/>
  <c r="H1817" i="4"/>
  <c r="I1816" i="4"/>
  <c r="H1816" i="4"/>
  <c r="I1815" i="4"/>
  <c r="H1815" i="4"/>
  <c r="I1814" i="4"/>
  <c r="H1814" i="4"/>
  <c r="I1813" i="4"/>
  <c r="H1813" i="4"/>
  <c r="I1812" i="4"/>
  <c r="H1812" i="4"/>
  <c r="I1811" i="4"/>
  <c r="H1811" i="4"/>
  <c r="I1810" i="4"/>
  <c r="H1810" i="4"/>
  <c r="I1809" i="4"/>
  <c r="H1809" i="4"/>
  <c r="I1808" i="4"/>
  <c r="H1808" i="4"/>
  <c r="I1807" i="4"/>
  <c r="H1807" i="4"/>
  <c r="I1806" i="4"/>
  <c r="H1806" i="4"/>
  <c r="I1805" i="4"/>
  <c r="H1805" i="4"/>
  <c r="I1804" i="4"/>
  <c r="H1804" i="4"/>
  <c r="I1803" i="4"/>
  <c r="H1803" i="4"/>
  <c r="I1802" i="4"/>
  <c r="H1802" i="4"/>
  <c r="I1801" i="4"/>
  <c r="H1801" i="4"/>
  <c r="I1800" i="4"/>
  <c r="H1800" i="4"/>
  <c r="I1799" i="4"/>
  <c r="H1799" i="4"/>
  <c r="I1798" i="4"/>
  <c r="H1798" i="4"/>
  <c r="I1797" i="4"/>
  <c r="H1797" i="4"/>
  <c r="I1796" i="4"/>
  <c r="H1796" i="4"/>
  <c r="I1795" i="4"/>
  <c r="H1795" i="4"/>
  <c r="I1794" i="4"/>
  <c r="H1794" i="4"/>
  <c r="I1793" i="4"/>
  <c r="H1793" i="4"/>
  <c r="I1792" i="4"/>
  <c r="H1792" i="4"/>
  <c r="I1791" i="4"/>
  <c r="H1791" i="4"/>
  <c r="I1790" i="4"/>
  <c r="H1790" i="4"/>
  <c r="I1789" i="4"/>
  <c r="H1789" i="4"/>
  <c r="I1788" i="4"/>
  <c r="H1788" i="4"/>
  <c r="I1787" i="4"/>
  <c r="H1787" i="4"/>
  <c r="I1786" i="4"/>
  <c r="H1786" i="4"/>
  <c r="I1785" i="4"/>
  <c r="H1785" i="4"/>
  <c r="I1784" i="4"/>
  <c r="H1784" i="4"/>
  <c r="I1783" i="4"/>
  <c r="H1783" i="4"/>
  <c r="I1782" i="4"/>
  <c r="H1782" i="4"/>
  <c r="I1781" i="4"/>
  <c r="H1781" i="4"/>
  <c r="I1780" i="4"/>
  <c r="H1780" i="4"/>
  <c r="I1779" i="4"/>
  <c r="H1779" i="4"/>
  <c r="I1778" i="4"/>
  <c r="H1778" i="4"/>
  <c r="I1777" i="4"/>
  <c r="H1777" i="4"/>
  <c r="I1776" i="4"/>
  <c r="H1776" i="4"/>
  <c r="I1775" i="4"/>
  <c r="H1775" i="4"/>
  <c r="I1774" i="4"/>
  <c r="H1774" i="4"/>
  <c r="I1773" i="4"/>
  <c r="H1773" i="4"/>
  <c r="I1772" i="4"/>
  <c r="H1772" i="4"/>
  <c r="I1771" i="4"/>
  <c r="H1771" i="4"/>
  <c r="I1770" i="4"/>
  <c r="H1770" i="4"/>
  <c r="I1769" i="4"/>
  <c r="H1769" i="4"/>
  <c r="I1768" i="4"/>
  <c r="H1768" i="4"/>
  <c r="I1767" i="4"/>
  <c r="H1767" i="4"/>
  <c r="I1766" i="4"/>
  <c r="H1766" i="4"/>
  <c r="I1765" i="4"/>
  <c r="H1765" i="4"/>
  <c r="I1764" i="4"/>
  <c r="H1764" i="4"/>
  <c r="I1763" i="4"/>
  <c r="H1763" i="4"/>
  <c r="I1762" i="4"/>
  <c r="H1762" i="4"/>
  <c r="I1761" i="4"/>
  <c r="H1761" i="4"/>
  <c r="I1760" i="4"/>
  <c r="H1760" i="4"/>
  <c r="I1759" i="4"/>
  <c r="H1759" i="4"/>
  <c r="I1758" i="4"/>
  <c r="H1758" i="4"/>
  <c r="I1757" i="4"/>
  <c r="H1757" i="4"/>
  <c r="I1756" i="4"/>
  <c r="H1756" i="4"/>
  <c r="I1755" i="4"/>
  <c r="H1755" i="4"/>
  <c r="I1754" i="4"/>
  <c r="H1754" i="4"/>
  <c r="I1753" i="4"/>
  <c r="H1753" i="4"/>
  <c r="I1752" i="4"/>
  <c r="H1752" i="4"/>
  <c r="I1751" i="4"/>
  <c r="H1751" i="4"/>
  <c r="I1750" i="4"/>
  <c r="H1750" i="4"/>
  <c r="I1749" i="4"/>
  <c r="H1749" i="4"/>
  <c r="I1748" i="4"/>
  <c r="H1748" i="4"/>
  <c r="I1747" i="4"/>
  <c r="H1747" i="4"/>
  <c r="I1746" i="4"/>
  <c r="H1746" i="4"/>
  <c r="I1745" i="4"/>
  <c r="H1745" i="4"/>
  <c r="I1744" i="4"/>
  <c r="H1744" i="4"/>
  <c r="I1743" i="4"/>
  <c r="H1743" i="4"/>
  <c r="I1742" i="4"/>
  <c r="H1742" i="4"/>
  <c r="I1741" i="4"/>
  <c r="H1741" i="4"/>
  <c r="I1740" i="4"/>
  <c r="H1740" i="4"/>
  <c r="I1739" i="4"/>
  <c r="H1739" i="4"/>
  <c r="I1738" i="4"/>
  <c r="H1738" i="4"/>
  <c r="I1737" i="4"/>
  <c r="H1737" i="4"/>
  <c r="I1736" i="4"/>
  <c r="H1736" i="4"/>
  <c r="I1735" i="4"/>
  <c r="H1735" i="4"/>
  <c r="I1734" i="4"/>
  <c r="H1734" i="4"/>
  <c r="I1733" i="4"/>
  <c r="H1733" i="4"/>
  <c r="I1732" i="4"/>
  <c r="H1732" i="4"/>
  <c r="I1731" i="4"/>
  <c r="H1731" i="4"/>
  <c r="I1730" i="4"/>
  <c r="H1730" i="4"/>
  <c r="I1729" i="4"/>
  <c r="H1729" i="4"/>
  <c r="I1728" i="4"/>
  <c r="H1728" i="4"/>
  <c r="I1727" i="4"/>
  <c r="H1727" i="4"/>
  <c r="I1726" i="4"/>
  <c r="H1726" i="4"/>
  <c r="I1725" i="4"/>
  <c r="H1725" i="4"/>
  <c r="I1724" i="4"/>
  <c r="H1724" i="4"/>
  <c r="I1723" i="4"/>
  <c r="H1723" i="4"/>
  <c r="I1722" i="4"/>
  <c r="H1722" i="4"/>
  <c r="I1721" i="4"/>
  <c r="H1721" i="4"/>
  <c r="I1720" i="4"/>
  <c r="H1720" i="4"/>
  <c r="I1719" i="4"/>
  <c r="H1719" i="4"/>
  <c r="I1718" i="4"/>
  <c r="H1718" i="4"/>
  <c r="I1717" i="4"/>
  <c r="H1717" i="4"/>
  <c r="I1716" i="4"/>
  <c r="H1716" i="4"/>
  <c r="I1715" i="4"/>
  <c r="H1715" i="4"/>
  <c r="I1714" i="4"/>
  <c r="H1714" i="4"/>
  <c r="I1713" i="4"/>
  <c r="H1713" i="4"/>
  <c r="I1712" i="4"/>
  <c r="H1712" i="4"/>
  <c r="I1711" i="4"/>
  <c r="H1711" i="4"/>
  <c r="I1710" i="4"/>
  <c r="H1710" i="4"/>
  <c r="I1709" i="4"/>
  <c r="H1709" i="4"/>
  <c r="I1708" i="4"/>
  <c r="H1708" i="4"/>
  <c r="I1707" i="4"/>
  <c r="H1707" i="4"/>
  <c r="I1706" i="4"/>
  <c r="H1706" i="4"/>
  <c r="I1705" i="4"/>
  <c r="H1705" i="4"/>
  <c r="I1704" i="4"/>
  <c r="H1704" i="4"/>
  <c r="I1703" i="4"/>
  <c r="H1703" i="4"/>
  <c r="I1702" i="4"/>
  <c r="H1702" i="4"/>
  <c r="I1701" i="4"/>
  <c r="H1701" i="4"/>
  <c r="I1700" i="4"/>
  <c r="H1700" i="4"/>
  <c r="I1699" i="4"/>
  <c r="H1699" i="4"/>
  <c r="I1698" i="4"/>
  <c r="H1698" i="4"/>
  <c r="I1697" i="4"/>
  <c r="H1697" i="4"/>
  <c r="I1696" i="4"/>
  <c r="H1696" i="4"/>
  <c r="I1695" i="4"/>
  <c r="H1695" i="4"/>
  <c r="I1694" i="4"/>
  <c r="H1694" i="4"/>
  <c r="I1693" i="4"/>
  <c r="H1693" i="4"/>
  <c r="I1692" i="4"/>
  <c r="H1692" i="4"/>
  <c r="I1691" i="4"/>
  <c r="H1691" i="4"/>
  <c r="I1690" i="4"/>
  <c r="H1690" i="4"/>
  <c r="I1689" i="4"/>
  <c r="H1689" i="4"/>
  <c r="I1688" i="4"/>
  <c r="H1688" i="4"/>
  <c r="I1687" i="4"/>
  <c r="H1687" i="4"/>
  <c r="I1686" i="4"/>
  <c r="H1686" i="4"/>
  <c r="I1685" i="4"/>
  <c r="H1685" i="4"/>
  <c r="I1684" i="4"/>
  <c r="H1684" i="4"/>
  <c r="I1683" i="4"/>
  <c r="H1683" i="4"/>
  <c r="I1682" i="4"/>
  <c r="H1682" i="4"/>
  <c r="I1681" i="4"/>
  <c r="H1681" i="4"/>
  <c r="I1680" i="4"/>
  <c r="H1680" i="4"/>
  <c r="I1679" i="4"/>
  <c r="H1679" i="4"/>
  <c r="I1678" i="4"/>
  <c r="H1678" i="4"/>
  <c r="I1677" i="4"/>
  <c r="H1677" i="4"/>
  <c r="I1676" i="4"/>
  <c r="H1676" i="4"/>
  <c r="I1675" i="4"/>
  <c r="H1675" i="4"/>
  <c r="I1674" i="4"/>
  <c r="H1674" i="4"/>
  <c r="I1673" i="4"/>
  <c r="H1673" i="4"/>
  <c r="I1672" i="4"/>
  <c r="H1672" i="4"/>
  <c r="I1671" i="4"/>
  <c r="H1671" i="4"/>
  <c r="I1670" i="4"/>
  <c r="H1670" i="4"/>
  <c r="I1669" i="4"/>
  <c r="H1669" i="4"/>
  <c r="I1668" i="4"/>
  <c r="H1668" i="4"/>
  <c r="I1667" i="4"/>
  <c r="H1667" i="4"/>
  <c r="I1666" i="4"/>
  <c r="H1666" i="4"/>
  <c r="I1665" i="4"/>
  <c r="H1665" i="4"/>
  <c r="I1664" i="4"/>
  <c r="H1664" i="4"/>
  <c r="I1663" i="4"/>
  <c r="H1663" i="4"/>
  <c r="I1662" i="4"/>
  <c r="H1662" i="4"/>
  <c r="I1661" i="4"/>
  <c r="H1661" i="4"/>
  <c r="I1660" i="4"/>
  <c r="H1660" i="4"/>
  <c r="I1659" i="4"/>
  <c r="H1659" i="4"/>
  <c r="I1658" i="4"/>
  <c r="H1658" i="4"/>
  <c r="I1657" i="4"/>
  <c r="H1657" i="4"/>
  <c r="I1656" i="4"/>
  <c r="H1656" i="4"/>
  <c r="I1655" i="4"/>
  <c r="H1655" i="4"/>
  <c r="I1654" i="4"/>
  <c r="H1654" i="4"/>
  <c r="I1653" i="4"/>
  <c r="H1653" i="4"/>
  <c r="I1652" i="4"/>
  <c r="H1652" i="4"/>
  <c r="I1651" i="4"/>
  <c r="H1651" i="4"/>
  <c r="I1650" i="4"/>
  <c r="H1650" i="4"/>
  <c r="I1649" i="4"/>
  <c r="H1649" i="4"/>
  <c r="I1648" i="4"/>
  <c r="H1648" i="4"/>
  <c r="I1647" i="4"/>
  <c r="H1647" i="4"/>
  <c r="I1646" i="4"/>
  <c r="H1646" i="4"/>
  <c r="I1645" i="4"/>
  <c r="H1645" i="4"/>
  <c r="I1644" i="4"/>
  <c r="H1644" i="4"/>
  <c r="I1643" i="4"/>
  <c r="H1643" i="4"/>
  <c r="I1642" i="4"/>
  <c r="H1642" i="4"/>
  <c r="I1641" i="4"/>
  <c r="H1641" i="4"/>
  <c r="I1640" i="4"/>
  <c r="H1640" i="4"/>
  <c r="I1639" i="4"/>
  <c r="H1639" i="4"/>
  <c r="I1638" i="4"/>
  <c r="H1638" i="4"/>
  <c r="I1637" i="4"/>
  <c r="H1637" i="4"/>
  <c r="I1636" i="4"/>
  <c r="H1636" i="4"/>
  <c r="I1635" i="4"/>
  <c r="H1635" i="4"/>
  <c r="I1634" i="4"/>
  <c r="H1634" i="4"/>
  <c r="I1633" i="4"/>
  <c r="H1633" i="4"/>
  <c r="I1632" i="4"/>
  <c r="H1632" i="4"/>
  <c r="I1631" i="4"/>
  <c r="H1631" i="4"/>
  <c r="I1630" i="4"/>
  <c r="H1630" i="4"/>
  <c r="I1629" i="4"/>
  <c r="H1629" i="4"/>
  <c r="I1628" i="4"/>
  <c r="H1628" i="4"/>
  <c r="I1627" i="4"/>
  <c r="H1627" i="4"/>
  <c r="I1626" i="4"/>
  <c r="H1626" i="4"/>
  <c r="I1625" i="4"/>
  <c r="H1625" i="4"/>
  <c r="I1624" i="4"/>
  <c r="H1624" i="4"/>
  <c r="I1623" i="4"/>
  <c r="H1623" i="4"/>
  <c r="I1622" i="4"/>
  <c r="H1622" i="4"/>
  <c r="I1621" i="4"/>
  <c r="H1621" i="4"/>
  <c r="I1620" i="4"/>
  <c r="H1620" i="4"/>
  <c r="I1619" i="4"/>
  <c r="H1619" i="4"/>
  <c r="I1618" i="4"/>
  <c r="H1618" i="4"/>
  <c r="I1617" i="4"/>
  <c r="H1617" i="4"/>
  <c r="I1616" i="4"/>
  <c r="H1616" i="4"/>
  <c r="I1615" i="4"/>
  <c r="H1615" i="4"/>
  <c r="I1614" i="4"/>
  <c r="H1614" i="4"/>
  <c r="I1613" i="4"/>
  <c r="H1613" i="4"/>
  <c r="I1612" i="4"/>
  <c r="H1612" i="4"/>
  <c r="I1611" i="4"/>
  <c r="H1611" i="4"/>
  <c r="I1610" i="4"/>
  <c r="H1610" i="4"/>
  <c r="I1609" i="4"/>
  <c r="H1609" i="4"/>
  <c r="I1608" i="4"/>
  <c r="H1608" i="4"/>
  <c r="I1607" i="4"/>
  <c r="H1607" i="4"/>
  <c r="I1606" i="4"/>
  <c r="H1606" i="4"/>
  <c r="I1605" i="4"/>
  <c r="H1605" i="4"/>
  <c r="I1604" i="4"/>
  <c r="H1604" i="4"/>
  <c r="I1603" i="4"/>
  <c r="H1603" i="4"/>
  <c r="I1602" i="4"/>
  <c r="H1602" i="4"/>
  <c r="I1601" i="4"/>
  <c r="H1601" i="4"/>
  <c r="I1600" i="4"/>
  <c r="H1600" i="4"/>
  <c r="I1599" i="4"/>
  <c r="H1599" i="4"/>
  <c r="I1598" i="4"/>
  <c r="H1598" i="4"/>
  <c r="I1597" i="4"/>
  <c r="H1597" i="4"/>
  <c r="I1596" i="4"/>
  <c r="H1596" i="4"/>
  <c r="I1595" i="4"/>
  <c r="H1595" i="4"/>
  <c r="I1594" i="4"/>
  <c r="H1594" i="4"/>
  <c r="I1593" i="4"/>
  <c r="H1593" i="4"/>
  <c r="I1592" i="4"/>
  <c r="H1592" i="4"/>
  <c r="I1591" i="4"/>
  <c r="H1591" i="4"/>
  <c r="I1590" i="4"/>
  <c r="H1590" i="4"/>
  <c r="I1589" i="4"/>
  <c r="H1589" i="4"/>
  <c r="I1588" i="4"/>
  <c r="H1588" i="4"/>
  <c r="I1587" i="4"/>
  <c r="H1587" i="4"/>
  <c r="I1586" i="4"/>
  <c r="H1586" i="4"/>
  <c r="I1585" i="4"/>
  <c r="H1585" i="4"/>
  <c r="I1584" i="4"/>
  <c r="H1584" i="4"/>
  <c r="I1583" i="4"/>
  <c r="H1583" i="4"/>
  <c r="I1582" i="4"/>
  <c r="H1582" i="4"/>
  <c r="I1581" i="4"/>
  <c r="H1581" i="4"/>
  <c r="I1580" i="4"/>
  <c r="H1580" i="4"/>
  <c r="I1579" i="4"/>
  <c r="H1579" i="4"/>
  <c r="I1578" i="4"/>
  <c r="H1578" i="4"/>
  <c r="I1577" i="4"/>
  <c r="H1577" i="4"/>
  <c r="I1576" i="4"/>
  <c r="H1576" i="4"/>
  <c r="I1575" i="4"/>
  <c r="H1575" i="4"/>
  <c r="I1574" i="4"/>
  <c r="H1574" i="4"/>
  <c r="I1573" i="4"/>
  <c r="H1573" i="4"/>
  <c r="I1572" i="4"/>
  <c r="H1572" i="4"/>
  <c r="I1571" i="4"/>
  <c r="H1571" i="4"/>
  <c r="I1570" i="4"/>
  <c r="H1570" i="4"/>
  <c r="I1569" i="4"/>
  <c r="H1569" i="4"/>
  <c r="I1568" i="4"/>
  <c r="H1568" i="4"/>
  <c r="I1567" i="4"/>
  <c r="H1567" i="4"/>
  <c r="I1566" i="4"/>
  <c r="H1566" i="4"/>
  <c r="I1565" i="4"/>
  <c r="H1565" i="4"/>
  <c r="I1564" i="4"/>
  <c r="H1564" i="4"/>
  <c r="I1563" i="4"/>
  <c r="H1563" i="4"/>
  <c r="I1562" i="4"/>
  <c r="H1562" i="4"/>
  <c r="I1561" i="4"/>
  <c r="H1561" i="4"/>
  <c r="I1560" i="4"/>
  <c r="H1560" i="4"/>
  <c r="I1559" i="4"/>
  <c r="H1559" i="4"/>
  <c r="I1558" i="4"/>
  <c r="H1558" i="4"/>
  <c r="I1557" i="4"/>
  <c r="H1557" i="4"/>
  <c r="I1556" i="4"/>
  <c r="H1556" i="4"/>
  <c r="I1555" i="4"/>
  <c r="H1555" i="4"/>
  <c r="I1554" i="4"/>
  <c r="H1554" i="4"/>
  <c r="I1553" i="4"/>
  <c r="H1553" i="4"/>
  <c r="I1552" i="4"/>
  <c r="H1552" i="4"/>
  <c r="I1551" i="4"/>
  <c r="H1551" i="4"/>
  <c r="I1550" i="4"/>
  <c r="H1550" i="4"/>
  <c r="I1174" i="4"/>
  <c r="H1174" i="4"/>
  <c r="I1499" i="4"/>
  <c r="H1499" i="4"/>
  <c r="I1549" i="4"/>
  <c r="H1549" i="4"/>
  <c r="I1548" i="4"/>
  <c r="H1548" i="4"/>
  <c r="I1547" i="4"/>
  <c r="H1547" i="4"/>
  <c r="I1546" i="4"/>
  <c r="H1546" i="4"/>
  <c r="I1545" i="4"/>
  <c r="H1545" i="4"/>
  <c r="I1544" i="4"/>
  <c r="H1544" i="4"/>
  <c r="I1543" i="4"/>
  <c r="H1543" i="4"/>
  <c r="I1542" i="4"/>
  <c r="H1542" i="4"/>
  <c r="I1541" i="4"/>
  <c r="H1541" i="4"/>
  <c r="I1314" i="4"/>
  <c r="H1314" i="4"/>
  <c r="I1540" i="4"/>
  <c r="H1540" i="4"/>
  <c r="I1268" i="4"/>
  <c r="H1268" i="4"/>
  <c r="I1477" i="4"/>
  <c r="H1477" i="4"/>
  <c r="I1539" i="4"/>
  <c r="H1539" i="4"/>
  <c r="I1043" i="4"/>
  <c r="H1043" i="4"/>
  <c r="I1538" i="4"/>
  <c r="H1538" i="4"/>
  <c r="I1537" i="4"/>
  <c r="H1537" i="4"/>
  <c r="I1536" i="4"/>
  <c r="H1536" i="4"/>
  <c r="I1535" i="4"/>
  <c r="H1535" i="4"/>
  <c r="I1070" i="4"/>
  <c r="H1070" i="4"/>
  <c r="I118" i="4"/>
  <c r="H118" i="4"/>
  <c r="I1534" i="4"/>
  <c r="H1534" i="4"/>
  <c r="I1533" i="4"/>
  <c r="H1533" i="4"/>
  <c r="I1532" i="4"/>
  <c r="H1532" i="4"/>
  <c r="I1531" i="4"/>
  <c r="H1531" i="4"/>
  <c r="I1530" i="4"/>
  <c r="H1530" i="4"/>
  <c r="I216" i="4"/>
  <c r="H216" i="4"/>
  <c r="I1529" i="4"/>
  <c r="H1529" i="4"/>
  <c r="I1471" i="4"/>
  <c r="H1471" i="4"/>
  <c r="I1528" i="4"/>
  <c r="H1528" i="4"/>
  <c r="I1527" i="4"/>
  <c r="H1527" i="4"/>
  <c r="I1526" i="4"/>
  <c r="H1526" i="4"/>
  <c r="I1525" i="4"/>
  <c r="H1525" i="4"/>
  <c r="I1524" i="4"/>
  <c r="H1524" i="4"/>
  <c r="W3" i="1" l="1"/>
  <c r="AA3" i="1" s="1"/>
  <c r="W9" i="1"/>
  <c r="W10" i="1"/>
  <c r="AA10" i="1" s="1"/>
  <c r="W11" i="1"/>
  <c r="W12" i="1"/>
  <c r="W13" i="1"/>
  <c r="AA13" i="1" s="1"/>
  <c r="W14" i="1"/>
  <c r="AA14" i="1" s="1"/>
  <c r="W15" i="1"/>
  <c r="AA15" i="1" s="1"/>
  <c r="W21" i="1"/>
  <c r="AA21" i="1" s="1"/>
  <c r="W22" i="1"/>
  <c r="AA22" i="1" s="1"/>
  <c r="W23" i="1"/>
  <c r="AA23" i="1" s="1"/>
  <c r="W24" i="1"/>
  <c r="AA24" i="1" s="1"/>
  <c r="W25" i="1"/>
  <c r="AA25" i="1" s="1"/>
  <c r="W26" i="1"/>
  <c r="W27" i="1"/>
  <c r="AA27" i="1" s="1"/>
  <c r="W33" i="1"/>
  <c r="AA33" i="1" s="1"/>
  <c r="W34" i="1"/>
  <c r="AA34" i="1" s="1"/>
  <c r="W36" i="1"/>
  <c r="AA36" i="1" s="1"/>
  <c r="W37" i="1"/>
  <c r="AA37" i="1" s="1"/>
  <c r="W38" i="1"/>
  <c r="AA38" i="1" s="1"/>
  <c r="W39" i="1"/>
  <c r="AA39" i="1" s="1"/>
  <c r="W45" i="1"/>
  <c r="AA45" i="1" s="1"/>
  <c r="W46" i="1"/>
  <c r="AA46" i="1" s="1"/>
  <c r="W47" i="1"/>
  <c r="AA47" i="1" s="1"/>
  <c r="W48" i="1"/>
  <c r="AA48" i="1" s="1"/>
  <c r="W49" i="1"/>
  <c r="W50" i="1"/>
  <c r="AA50" i="1" s="1"/>
  <c r="W51" i="1"/>
  <c r="W57" i="1"/>
  <c r="AA57" i="1" s="1"/>
  <c r="W58" i="1"/>
  <c r="AA58" i="1" s="1"/>
  <c r="W59" i="1"/>
  <c r="AA59" i="1" s="1"/>
  <c r="W60" i="1"/>
  <c r="AA60" i="1" s="1"/>
  <c r="W61" i="1"/>
  <c r="AA61" i="1" s="1"/>
  <c r="W62" i="1"/>
  <c r="AA62" i="1" s="1"/>
  <c r="W63" i="1"/>
  <c r="AA63" i="1" s="1"/>
  <c r="W69" i="1"/>
  <c r="AA69" i="1" s="1"/>
  <c r="W70" i="1"/>
  <c r="AA70" i="1" s="1"/>
  <c r="W71" i="1"/>
  <c r="AA71" i="1" s="1"/>
  <c r="W72" i="1"/>
  <c r="AA72" i="1" s="1"/>
  <c r="W73" i="1"/>
  <c r="AA73" i="1" s="1"/>
  <c r="W74" i="1"/>
  <c r="W75" i="1"/>
  <c r="AA75" i="1" s="1"/>
  <c r="W81" i="1"/>
  <c r="AA81" i="1" s="1"/>
  <c r="W82" i="1"/>
  <c r="AA82" i="1" s="1"/>
  <c r="W83" i="1"/>
  <c r="AA83" i="1" s="1"/>
  <c r="W84" i="1"/>
  <c r="AA84" i="1" s="1"/>
  <c r="W85" i="1"/>
  <c r="AA85" i="1" s="1"/>
  <c r="W86" i="1"/>
  <c r="AA86" i="1" s="1"/>
  <c r="W87" i="1"/>
  <c r="AA87" i="1" s="1"/>
  <c r="W93" i="1"/>
  <c r="W94" i="1"/>
  <c r="AA94" i="1" s="1"/>
  <c r="W95" i="1"/>
  <c r="AA95" i="1" s="1"/>
  <c r="W96" i="1"/>
  <c r="AA96" i="1" s="1"/>
  <c r="W97" i="1"/>
  <c r="AA97" i="1" s="1"/>
  <c r="W98" i="1"/>
  <c r="AA98" i="1" s="1"/>
  <c r="W99" i="1"/>
  <c r="AA99" i="1" s="1"/>
  <c r="W105" i="1"/>
  <c r="AA105" i="1" s="1"/>
  <c r="W106" i="1"/>
  <c r="AA106" i="1" s="1"/>
  <c r="W107" i="1"/>
  <c r="AA107" i="1" s="1"/>
  <c r="W108" i="1"/>
  <c r="AA108" i="1" s="1"/>
  <c r="W109" i="1"/>
  <c r="AA109" i="1" s="1"/>
  <c r="W110" i="1"/>
  <c r="AA110" i="1" s="1"/>
  <c r="W111" i="1"/>
  <c r="AA111" i="1" s="1"/>
  <c r="W117" i="1"/>
  <c r="AA117" i="1" s="1"/>
  <c r="W118" i="1"/>
  <c r="AA118" i="1" s="1"/>
  <c r="W119" i="1"/>
  <c r="AA119" i="1" s="1"/>
  <c r="W120" i="1"/>
  <c r="AA120" i="1" s="1"/>
  <c r="W121" i="1"/>
  <c r="AA121" i="1" s="1"/>
  <c r="W122" i="1"/>
  <c r="AA122" i="1" s="1"/>
  <c r="W123" i="1"/>
  <c r="AA123" i="1" s="1"/>
  <c r="W129" i="1"/>
  <c r="AA129" i="1" s="1"/>
  <c r="W133" i="1"/>
  <c r="AA133" i="1" s="1"/>
  <c r="W134" i="1"/>
  <c r="AA134" i="1" s="1"/>
  <c r="W135" i="1"/>
  <c r="W141" i="1"/>
  <c r="AA141" i="1" s="1"/>
  <c r="W145" i="1"/>
  <c r="AA145" i="1" s="1"/>
  <c r="W146" i="1"/>
  <c r="AA146" i="1" s="1"/>
  <c r="W147" i="1"/>
  <c r="AA147" i="1" s="1"/>
  <c r="W153" i="1"/>
  <c r="AA153" i="1" s="1"/>
  <c r="W154" i="1"/>
  <c r="AA154" i="1" s="1"/>
  <c r="W155" i="1"/>
  <c r="AA155" i="1" s="1"/>
  <c r="W156" i="1"/>
  <c r="AA156" i="1" s="1"/>
  <c r="W157" i="1"/>
  <c r="AA157" i="1" s="1"/>
  <c r="W158" i="1"/>
  <c r="AA158" i="1" s="1"/>
  <c r="W159" i="1"/>
  <c r="AA159" i="1" s="1"/>
  <c r="W165" i="1"/>
  <c r="AA165" i="1" s="1"/>
  <c r="W166" i="1"/>
  <c r="AA166" i="1" s="1"/>
  <c r="W167" i="1"/>
  <c r="W168" i="1"/>
  <c r="AA168" i="1" s="1"/>
  <c r="W169" i="1"/>
  <c r="W170" i="1"/>
  <c r="W171" i="1"/>
  <c r="W177" i="1"/>
  <c r="AA177" i="1" s="1"/>
  <c r="W178" i="1"/>
  <c r="AA178" i="1" s="1"/>
  <c r="W179" i="1"/>
  <c r="AA179" i="1" s="1"/>
  <c r="W180" i="1"/>
  <c r="AA180" i="1" s="1"/>
  <c r="W181" i="1"/>
  <c r="W182" i="1"/>
  <c r="W189" i="1"/>
  <c r="AA189" i="1" s="1"/>
  <c r="W190" i="1"/>
  <c r="AA190" i="1" s="1"/>
  <c r="W191" i="1"/>
  <c r="AA191" i="1" s="1"/>
  <c r="W192" i="1"/>
  <c r="AA192" i="1" s="1"/>
  <c r="W193" i="1"/>
  <c r="W194" i="1"/>
  <c r="W195" i="1"/>
  <c r="W201" i="1"/>
  <c r="AA201" i="1" s="1"/>
  <c r="W202" i="1"/>
  <c r="AA202" i="1" s="1"/>
  <c r="W203" i="1"/>
  <c r="AA203" i="1" s="1"/>
  <c r="W204" i="1"/>
  <c r="AA204" i="1" s="1"/>
  <c r="W205" i="1"/>
  <c r="W206" i="1"/>
  <c r="W207" i="1"/>
  <c r="W213" i="1"/>
  <c r="AA213" i="1" s="1"/>
  <c r="W214" i="1"/>
  <c r="AA214" i="1" s="1"/>
  <c r="W215" i="1"/>
  <c r="AA215" i="1" s="1"/>
  <c r="W216" i="1"/>
  <c r="AA216" i="1" s="1"/>
  <c r="W217" i="1"/>
  <c r="W218" i="1"/>
  <c r="W219" i="1"/>
  <c r="W225" i="1"/>
  <c r="AA225" i="1" s="1"/>
  <c r="W227" i="1"/>
  <c r="AA227" i="1" s="1"/>
  <c r="W228" i="1"/>
  <c r="AA228" i="1" s="1"/>
  <c r="W229" i="1"/>
  <c r="W230" i="1"/>
  <c r="W231" i="1"/>
  <c r="W237" i="1"/>
  <c r="AA237" i="1" s="1"/>
  <c r="W239" i="1"/>
  <c r="AA239" i="1" s="1"/>
  <c r="W241" i="1"/>
  <c r="W242" i="1"/>
  <c r="W243" i="1"/>
  <c r="W249" i="1"/>
  <c r="AA249" i="1" s="1"/>
  <c r="W252" i="1"/>
  <c r="AA252" i="1" s="1"/>
  <c r="W253" i="1"/>
  <c r="W254" i="1"/>
  <c r="W255" i="1"/>
  <c r="W261" i="1"/>
  <c r="W266" i="1"/>
  <c r="W267" i="1"/>
  <c r="W273" i="1"/>
  <c r="AA273" i="1" s="1"/>
  <c r="W275" i="1"/>
  <c r="AA275" i="1" s="1"/>
  <c r="W276" i="1"/>
  <c r="AA276" i="1" s="1"/>
  <c r="W277" i="1"/>
  <c r="W278" i="1"/>
  <c r="W279" i="1"/>
  <c r="W285" i="1"/>
  <c r="AA285" i="1" s="1"/>
  <c r="W287" i="1"/>
  <c r="AA287" i="1" s="1"/>
  <c r="W288" i="1"/>
  <c r="AA288" i="1" s="1"/>
  <c r="W289" i="1"/>
  <c r="W290" i="1"/>
  <c r="W291" i="1"/>
  <c r="W297" i="1"/>
  <c r="AA297" i="1" s="1"/>
  <c r="W298" i="1"/>
  <c r="AA298" i="1" s="1"/>
  <c r="W299" i="1"/>
  <c r="AA299" i="1" s="1"/>
  <c r="W300" i="1"/>
  <c r="AA300" i="1" s="1"/>
  <c r="W301" i="1"/>
  <c r="W302" i="1"/>
  <c r="W303" i="1"/>
  <c r="W309" i="1"/>
  <c r="AA309" i="1" s="1"/>
  <c r="W310" i="1"/>
  <c r="AA310" i="1" s="1"/>
  <c r="W311" i="1"/>
  <c r="AA311" i="1" s="1"/>
  <c r="W314" i="1"/>
  <c r="W315" i="1"/>
  <c r="W321" i="1"/>
  <c r="AA321" i="1" s="1"/>
  <c r="W322" i="1"/>
  <c r="AA322" i="1" s="1"/>
  <c r="W323" i="1"/>
  <c r="AA323" i="1" s="1"/>
  <c r="W324" i="1"/>
  <c r="AA324" i="1" s="1"/>
  <c r="W325" i="1"/>
  <c r="W327" i="1"/>
  <c r="W333" i="1"/>
  <c r="AA333" i="1" s="1"/>
  <c r="W334" i="1"/>
  <c r="AA334" i="1" s="1"/>
  <c r="W335" i="1"/>
  <c r="AA335" i="1" s="1"/>
  <c r="W336" i="1"/>
  <c r="AA336" i="1" s="1"/>
  <c r="W337" i="1"/>
  <c r="W338" i="1"/>
  <c r="W339" i="1"/>
  <c r="W345" i="1"/>
  <c r="AA345" i="1" s="1"/>
  <c r="W346" i="1"/>
  <c r="AA346" i="1" s="1"/>
  <c r="W347" i="1"/>
  <c r="AA347" i="1" s="1"/>
  <c r="W348" i="1"/>
  <c r="AA348" i="1" s="1"/>
  <c r="W349" i="1"/>
  <c r="W350" i="1"/>
  <c r="W357" i="1"/>
  <c r="AA357" i="1" s="1"/>
  <c r="W358" i="1"/>
  <c r="AA358" i="1" s="1"/>
  <c r="W359" i="1"/>
  <c r="AA359" i="1" s="1"/>
  <c r="W361" i="1"/>
  <c r="W362" i="1"/>
  <c r="W363" i="1"/>
  <c r="W369" i="1"/>
  <c r="AA369" i="1" s="1"/>
  <c r="W371" i="1"/>
  <c r="AA371" i="1" s="1"/>
  <c r="W372" i="1"/>
  <c r="AA372" i="1" s="1"/>
  <c r="W373" i="1"/>
  <c r="W374" i="1"/>
  <c r="W375" i="1"/>
  <c r="W381" i="1"/>
  <c r="AA381" i="1" s="1"/>
  <c r="W383" i="1"/>
  <c r="W384" i="1"/>
  <c r="AA384" i="1" s="1"/>
  <c r="W385" i="1"/>
  <c r="W386" i="1"/>
  <c r="W387" i="1"/>
  <c r="W393" i="1"/>
  <c r="AA393" i="1" s="1"/>
  <c r="W396" i="1"/>
  <c r="AA396" i="1" s="1"/>
  <c r="W397" i="1"/>
  <c r="W398" i="1"/>
  <c r="W399" i="1"/>
  <c r="W405" i="1"/>
  <c r="AA405" i="1" s="1"/>
  <c r="W409" i="1"/>
  <c r="W410" i="1"/>
  <c r="W411" i="1"/>
  <c r="W417" i="1"/>
  <c r="AA417" i="1" s="1"/>
  <c r="W419" i="1"/>
  <c r="W422" i="1"/>
  <c r="W423" i="1"/>
  <c r="W429" i="1"/>
  <c r="AA429" i="1" s="1"/>
  <c r="W431" i="1"/>
  <c r="W434" i="1"/>
  <c r="AA434" i="1" s="1"/>
  <c r="W435" i="1"/>
  <c r="W441" i="1"/>
  <c r="AA441" i="1" s="1"/>
  <c r="W442" i="1"/>
  <c r="AA442" i="1" s="1"/>
  <c r="W443" i="1"/>
  <c r="W444" i="1"/>
  <c r="W446" i="1"/>
  <c r="W447" i="1"/>
  <c r="W453" i="1"/>
  <c r="AA453" i="1" s="1"/>
  <c r="W454" i="1"/>
  <c r="AA454" i="1" s="1"/>
  <c r="W455" i="1"/>
  <c r="W458" i="1"/>
  <c r="W459" i="1"/>
  <c r="W465" i="1"/>
  <c r="AA465" i="1" s="1"/>
  <c r="W467" i="1"/>
  <c r="W468" i="1"/>
  <c r="W477" i="1"/>
  <c r="AA477" i="1" s="1"/>
  <c r="W478" i="1"/>
  <c r="AA478" i="1" s="1"/>
  <c r="W479" i="1"/>
  <c r="W480" i="1"/>
  <c r="W483" i="1"/>
  <c r="W489" i="1"/>
  <c r="AA489" i="1" s="1"/>
  <c r="W490" i="1"/>
  <c r="AA490" i="1" s="1"/>
  <c r="W491" i="1"/>
  <c r="W492" i="1"/>
  <c r="W495" i="1"/>
  <c r="W501" i="1"/>
  <c r="AA501" i="1" s="1"/>
  <c r="W502" i="1"/>
  <c r="AA502" i="1" s="1"/>
  <c r="W503" i="1"/>
  <c r="W504" i="1"/>
  <c r="W507" i="1"/>
  <c r="W513" i="1"/>
  <c r="AA513" i="1" s="1"/>
  <c r="W515" i="1"/>
  <c r="W516" i="1"/>
  <c r="W519" i="1"/>
  <c r="W525" i="1"/>
  <c r="AA525" i="1" s="1"/>
  <c r="W527" i="1"/>
  <c r="W528" i="1"/>
  <c r="W531" i="1"/>
  <c r="W537" i="1"/>
  <c r="AA537" i="1" s="1"/>
  <c r="W540" i="1"/>
  <c r="W543" i="1"/>
  <c r="W549" i="1"/>
  <c r="AA549" i="1" s="1"/>
  <c r="W555" i="1"/>
  <c r="W561" i="1"/>
  <c r="AA561" i="1" s="1"/>
  <c r="W563" i="1"/>
  <c r="W567" i="1"/>
  <c r="W573" i="1"/>
  <c r="AA573" i="1" s="1"/>
  <c r="W575" i="1"/>
  <c r="W576" i="1"/>
  <c r="W579" i="1"/>
  <c r="W585" i="1"/>
  <c r="AA585" i="1" s="1"/>
  <c r="W586" i="1"/>
  <c r="AA586" i="1" s="1"/>
  <c r="W587" i="1"/>
  <c r="W588" i="1"/>
  <c r="W591" i="1"/>
  <c r="W597" i="1"/>
  <c r="AA597" i="1" s="1"/>
  <c r="W598" i="1"/>
  <c r="AA598" i="1" s="1"/>
  <c r="W599" i="1"/>
  <c r="W603" i="1"/>
  <c r="W609" i="1"/>
  <c r="AA609" i="1" s="1"/>
  <c r="W610" i="1"/>
  <c r="AA610" i="1" s="1"/>
  <c r="W611" i="1"/>
  <c r="W612" i="1"/>
  <c r="W621" i="1"/>
  <c r="AA621" i="1" s="1"/>
  <c r="W622" i="1"/>
  <c r="AA622" i="1" s="1"/>
  <c r="W623" i="1"/>
  <c r="W624" i="1"/>
  <c r="W627" i="1"/>
  <c r="W633" i="1"/>
  <c r="AA633" i="1" s="1"/>
  <c r="W634" i="1"/>
  <c r="AA634" i="1" s="1"/>
  <c r="W635" i="1"/>
  <c r="W636" i="1"/>
  <c r="W639" i="1"/>
  <c r="W645" i="1"/>
  <c r="AA645" i="1" s="1"/>
  <c r="W646" i="1"/>
  <c r="AA646" i="1" s="1"/>
  <c r="W647" i="1"/>
  <c r="W648" i="1"/>
  <c r="W651" i="1"/>
  <c r="W657" i="1"/>
  <c r="AA657" i="1" s="1"/>
  <c r="W659" i="1"/>
  <c r="W660" i="1"/>
  <c r="W663" i="1"/>
  <c r="W669" i="1"/>
  <c r="AA669" i="1" s="1"/>
  <c r="W671" i="1"/>
  <c r="W672" i="1"/>
  <c r="W674" i="1"/>
  <c r="W675" i="1"/>
  <c r="W681" i="1"/>
  <c r="AA681" i="1" s="1"/>
  <c r="W684" i="1"/>
  <c r="W686" i="1"/>
  <c r="W687" i="1"/>
  <c r="W693" i="1"/>
  <c r="AA693" i="1" s="1"/>
  <c r="W698" i="1"/>
  <c r="AA698" i="1" s="1"/>
  <c r="W699" i="1"/>
  <c r="W705" i="1"/>
  <c r="AA705" i="1" s="1"/>
  <c r="W707" i="1"/>
  <c r="W710" i="1"/>
  <c r="W711" i="1"/>
  <c r="W717" i="1"/>
  <c r="AA717" i="1" s="1"/>
  <c r="W719" i="1"/>
  <c r="W722" i="1"/>
  <c r="W723" i="1"/>
  <c r="W729" i="1"/>
  <c r="AA729" i="1" s="1"/>
  <c r="W730" i="1"/>
  <c r="AA730" i="1" s="1"/>
  <c r="W731" i="1"/>
  <c r="W732" i="1"/>
  <c r="W734" i="1"/>
  <c r="W735" i="1"/>
  <c r="W741" i="1"/>
  <c r="AA741" i="1" s="1"/>
  <c r="W742" i="1"/>
  <c r="AA742" i="1" s="1"/>
  <c r="W743" i="1"/>
  <c r="W746" i="1"/>
  <c r="AA746" i="1" s="1"/>
  <c r="W747" i="1"/>
  <c r="W753" i="1"/>
  <c r="AA753" i="1" s="1"/>
  <c r="W754" i="1"/>
  <c r="AA754" i="1" s="1"/>
  <c r="W755" i="1"/>
  <c r="W756" i="1"/>
  <c r="W759" i="1"/>
  <c r="W765" i="1"/>
  <c r="AA765" i="1" s="1"/>
  <c r="W766" i="1"/>
  <c r="AA766" i="1" s="1"/>
  <c r="W767" i="1"/>
  <c r="W768" i="1"/>
  <c r="W770" i="1"/>
  <c r="W771" i="1"/>
  <c r="W777" i="1"/>
  <c r="AA777" i="1" s="1"/>
  <c r="W778" i="1"/>
  <c r="AA778" i="1" s="1"/>
  <c r="W779" i="1"/>
  <c r="W780" i="1"/>
  <c r="W782" i="1"/>
  <c r="W789" i="1"/>
  <c r="AA789" i="1" s="1"/>
  <c r="W790" i="1"/>
  <c r="AA790" i="1" s="1"/>
  <c r="W791" i="1"/>
  <c r="W792" i="1"/>
  <c r="W794" i="1"/>
  <c r="AA794" i="1" s="1"/>
  <c r="W795" i="1"/>
  <c r="W801" i="1"/>
  <c r="AA801" i="1" s="1"/>
  <c r="W803" i="1"/>
  <c r="W804" i="1"/>
  <c r="W806" i="1"/>
  <c r="W807" i="1"/>
  <c r="W813" i="1"/>
  <c r="AA813" i="1" s="1"/>
  <c r="W815" i="1"/>
  <c r="W816" i="1"/>
  <c r="W818" i="1"/>
  <c r="W819" i="1"/>
  <c r="W825" i="1"/>
  <c r="AA825" i="1" s="1"/>
  <c r="W828" i="1"/>
  <c r="W830" i="1"/>
  <c r="W831" i="1"/>
  <c r="W837" i="1"/>
  <c r="AA837" i="1" s="1"/>
  <c r="W842" i="1"/>
  <c r="AA842" i="1" s="1"/>
  <c r="W843" i="1"/>
  <c r="W849" i="1"/>
  <c r="AA849" i="1" s="1"/>
  <c r="W851" i="1"/>
  <c r="W854" i="1"/>
  <c r="W855" i="1"/>
  <c r="W861" i="1"/>
  <c r="AA861" i="1" s="1"/>
  <c r="W863" i="1"/>
  <c r="W866" i="1"/>
  <c r="W867" i="1"/>
  <c r="W873" i="1"/>
  <c r="AA873" i="1" s="1"/>
  <c r="W875" i="1"/>
  <c r="W876" i="1"/>
  <c r="W879" i="1"/>
  <c r="W885" i="1"/>
  <c r="AA885" i="1" s="1"/>
  <c r="W886" i="1"/>
  <c r="AA886" i="1" s="1"/>
  <c r="W887" i="1"/>
  <c r="W891" i="1"/>
  <c r="W897" i="1"/>
  <c r="AA897" i="1" s="1"/>
  <c r="W898" i="1"/>
  <c r="AA898" i="1" s="1"/>
  <c r="W899" i="1"/>
  <c r="W900" i="1"/>
  <c r="V2" i="1"/>
  <c r="W2" i="1" s="1"/>
  <c r="AA2" i="1" s="1"/>
  <c r="AA9" i="1"/>
  <c r="AA11" i="1"/>
  <c r="AA12" i="1"/>
  <c r="AA26" i="1"/>
  <c r="AA49" i="1"/>
  <c r="AA51" i="1"/>
  <c r="AA74" i="1"/>
  <c r="AA93" i="1"/>
  <c r="AA135" i="1"/>
  <c r="AA261" i="1"/>
  <c r="W4" i="1"/>
  <c r="AA4" i="1" s="1"/>
  <c r="W5" i="1"/>
  <c r="AA5" i="1" s="1"/>
  <c r="W6" i="1"/>
  <c r="AA6" i="1" s="1"/>
  <c r="W7" i="1"/>
  <c r="AA7" i="1" s="1"/>
  <c r="W8" i="1"/>
  <c r="AA8" i="1" s="1"/>
  <c r="W16" i="1"/>
  <c r="AA16" i="1" s="1"/>
  <c r="W17" i="1"/>
  <c r="AA17" i="1" s="1"/>
  <c r="W18" i="1"/>
  <c r="AA18" i="1" s="1"/>
  <c r="W19" i="1"/>
  <c r="AA19" i="1" s="1"/>
  <c r="W20" i="1"/>
  <c r="AA20" i="1" s="1"/>
  <c r="W28" i="1"/>
  <c r="AA28" i="1" s="1"/>
  <c r="W29" i="1"/>
  <c r="AA29" i="1" s="1"/>
  <c r="W30" i="1"/>
  <c r="AA30" i="1" s="1"/>
  <c r="W31" i="1"/>
  <c r="AA31" i="1" s="1"/>
  <c r="W32" i="1"/>
  <c r="AA32" i="1" s="1"/>
  <c r="W35" i="1"/>
  <c r="AA35" i="1" s="1"/>
  <c r="W40" i="1"/>
  <c r="AA40" i="1" s="1"/>
  <c r="W41" i="1"/>
  <c r="AA41" i="1" s="1"/>
  <c r="W42" i="1"/>
  <c r="AA42" i="1" s="1"/>
  <c r="W43" i="1"/>
  <c r="AA43" i="1" s="1"/>
  <c r="W44" i="1"/>
  <c r="AA44" i="1" s="1"/>
  <c r="W52" i="1"/>
  <c r="AA52" i="1" s="1"/>
  <c r="W53" i="1"/>
  <c r="AA53" i="1" s="1"/>
  <c r="W54" i="1"/>
  <c r="AA54" i="1" s="1"/>
  <c r="W55" i="1"/>
  <c r="AA55" i="1" s="1"/>
  <c r="W56" i="1"/>
  <c r="AA56" i="1" s="1"/>
  <c r="W64" i="1"/>
  <c r="AA64" i="1" s="1"/>
  <c r="W65" i="1"/>
  <c r="AA65" i="1" s="1"/>
  <c r="W66" i="1"/>
  <c r="AA66" i="1" s="1"/>
  <c r="W67" i="1"/>
  <c r="AA67" i="1" s="1"/>
  <c r="W68" i="1"/>
  <c r="AA68" i="1" s="1"/>
  <c r="W76" i="1"/>
  <c r="AA76" i="1" s="1"/>
  <c r="W77" i="1"/>
  <c r="AA77" i="1" s="1"/>
  <c r="W78" i="1"/>
  <c r="AA78" i="1" s="1"/>
  <c r="W79" i="1"/>
  <c r="AA79" i="1" s="1"/>
  <c r="W80" i="1"/>
  <c r="AA80" i="1" s="1"/>
  <c r="W88" i="1"/>
  <c r="AA88" i="1" s="1"/>
  <c r="W89" i="1"/>
  <c r="AA89" i="1" s="1"/>
  <c r="W90" i="1"/>
  <c r="AA90" i="1" s="1"/>
  <c r="W91" i="1"/>
  <c r="AA91" i="1" s="1"/>
  <c r="W92" i="1"/>
  <c r="AA92" i="1" s="1"/>
  <c r="W100" i="1"/>
  <c r="AA100" i="1" s="1"/>
  <c r="W101" i="1"/>
  <c r="AA101" i="1" s="1"/>
  <c r="W102" i="1"/>
  <c r="AA102" i="1" s="1"/>
  <c r="W103" i="1"/>
  <c r="AA103" i="1" s="1"/>
  <c r="W104" i="1"/>
  <c r="AA104" i="1" s="1"/>
  <c r="W112" i="1"/>
  <c r="AA112" i="1" s="1"/>
  <c r="W113" i="1"/>
  <c r="AA113" i="1" s="1"/>
  <c r="W114" i="1"/>
  <c r="AA114" i="1" s="1"/>
  <c r="W115" i="1"/>
  <c r="AA115" i="1" s="1"/>
  <c r="W116" i="1"/>
  <c r="AA116" i="1" s="1"/>
  <c r="W124" i="1"/>
  <c r="AA124" i="1" s="1"/>
  <c r="W125" i="1"/>
  <c r="AA125" i="1" s="1"/>
  <c r="W126" i="1"/>
  <c r="AA126" i="1" s="1"/>
  <c r="W127" i="1"/>
  <c r="AA127" i="1" s="1"/>
  <c r="W128" i="1"/>
  <c r="AA128" i="1" s="1"/>
  <c r="W130" i="1"/>
  <c r="AA130" i="1" s="1"/>
  <c r="W131" i="1"/>
  <c r="AA131" i="1" s="1"/>
  <c r="W132" i="1"/>
  <c r="AA132" i="1" s="1"/>
  <c r="W136" i="1"/>
  <c r="AA136" i="1" s="1"/>
  <c r="W137" i="1"/>
  <c r="AA137" i="1" s="1"/>
  <c r="W138" i="1"/>
  <c r="AA138" i="1" s="1"/>
  <c r="W139" i="1"/>
  <c r="AA139" i="1" s="1"/>
  <c r="W140" i="1"/>
  <c r="AA140" i="1" s="1"/>
  <c r="W142" i="1"/>
  <c r="AA142" i="1" s="1"/>
  <c r="W143" i="1"/>
  <c r="AA143" i="1" s="1"/>
  <c r="W144" i="1"/>
  <c r="AA144" i="1" s="1"/>
  <c r="W148" i="1"/>
  <c r="AA148" i="1" s="1"/>
  <c r="W149" i="1"/>
  <c r="AA149" i="1" s="1"/>
  <c r="W150" i="1"/>
  <c r="AA150" i="1" s="1"/>
  <c r="W151" i="1"/>
  <c r="AA151" i="1" s="1"/>
  <c r="W152" i="1"/>
  <c r="AA152" i="1" s="1"/>
  <c r="W160" i="1"/>
  <c r="AA160" i="1" s="1"/>
  <c r="W161" i="1"/>
  <c r="AA161" i="1" s="1"/>
  <c r="W162" i="1"/>
  <c r="AA162" i="1" s="1"/>
  <c r="W163" i="1"/>
  <c r="AA163" i="1" s="1"/>
  <c r="W164" i="1"/>
  <c r="AA164" i="1" s="1"/>
  <c r="W172" i="1"/>
  <c r="AA172" i="1" s="1"/>
  <c r="W173" i="1"/>
  <c r="AA173" i="1" s="1"/>
  <c r="W174" i="1"/>
  <c r="AA174" i="1" s="1"/>
  <c r="W175" i="1"/>
  <c r="AA175" i="1" s="1"/>
  <c r="W176" i="1"/>
  <c r="AA176" i="1" s="1"/>
  <c r="W184" i="1"/>
  <c r="AA184" i="1" s="1"/>
  <c r="W185" i="1"/>
  <c r="AA185" i="1" s="1"/>
  <c r="W186" i="1"/>
  <c r="AA186" i="1" s="1"/>
  <c r="W187" i="1"/>
  <c r="AA187" i="1" s="1"/>
  <c r="W188" i="1"/>
  <c r="AA188" i="1" s="1"/>
  <c r="W196" i="1"/>
  <c r="AA196" i="1" s="1"/>
  <c r="W197" i="1"/>
  <c r="AA197" i="1" s="1"/>
  <c r="W198" i="1"/>
  <c r="AA198" i="1" s="1"/>
  <c r="W199" i="1"/>
  <c r="AA199" i="1" s="1"/>
  <c r="W200" i="1"/>
  <c r="AA200" i="1" s="1"/>
  <c r="W208" i="1"/>
  <c r="AA208" i="1" s="1"/>
  <c r="W209" i="1"/>
  <c r="AA209" i="1" s="1"/>
  <c r="W210" i="1"/>
  <c r="AA210" i="1" s="1"/>
  <c r="W211" i="1"/>
  <c r="AA211" i="1" s="1"/>
  <c r="W212" i="1"/>
  <c r="AA212" i="1" s="1"/>
  <c r="W220" i="1"/>
  <c r="AA220" i="1" s="1"/>
  <c r="W221" i="1"/>
  <c r="AA221" i="1" s="1"/>
  <c r="W222" i="1"/>
  <c r="AA222" i="1" s="1"/>
  <c r="W223" i="1"/>
  <c r="AA223" i="1" s="1"/>
  <c r="W224" i="1"/>
  <c r="AA224" i="1" s="1"/>
  <c r="W226" i="1"/>
  <c r="AA226" i="1" s="1"/>
  <c r="W232" i="1"/>
  <c r="AA232" i="1" s="1"/>
  <c r="W233" i="1"/>
  <c r="AA233" i="1" s="1"/>
  <c r="W234" i="1"/>
  <c r="AA234" i="1" s="1"/>
  <c r="W235" i="1"/>
  <c r="AA235" i="1" s="1"/>
  <c r="W236" i="1"/>
  <c r="AA236" i="1" s="1"/>
  <c r="W238" i="1"/>
  <c r="AA238" i="1" s="1"/>
  <c r="W244" i="1"/>
  <c r="AA244" i="1" s="1"/>
  <c r="W245" i="1"/>
  <c r="AA245" i="1" s="1"/>
  <c r="W246" i="1"/>
  <c r="AA246" i="1" s="1"/>
  <c r="W247" i="1"/>
  <c r="AA247" i="1" s="1"/>
  <c r="W248" i="1"/>
  <c r="AA248" i="1" s="1"/>
  <c r="W250" i="1"/>
  <c r="AA250" i="1" s="1"/>
  <c r="W251" i="1"/>
  <c r="AA251" i="1" s="1"/>
  <c r="W256" i="1"/>
  <c r="AA256" i="1" s="1"/>
  <c r="W257" i="1"/>
  <c r="AA257" i="1" s="1"/>
  <c r="W258" i="1"/>
  <c r="AA258" i="1" s="1"/>
  <c r="W259" i="1"/>
  <c r="AA259" i="1" s="1"/>
  <c r="W260" i="1"/>
  <c r="AA260" i="1" s="1"/>
  <c r="W262" i="1"/>
  <c r="AA262" i="1" s="1"/>
  <c r="W263" i="1"/>
  <c r="AA263" i="1" s="1"/>
  <c r="W264" i="1"/>
  <c r="AA264" i="1" s="1"/>
  <c r="W268" i="1"/>
  <c r="AA268" i="1" s="1"/>
  <c r="W269" i="1"/>
  <c r="AA269" i="1" s="1"/>
  <c r="W270" i="1"/>
  <c r="AA270" i="1" s="1"/>
  <c r="W271" i="1"/>
  <c r="AA271" i="1" s="1"/>
  <c r="W272" i="1"/>
  <c r="AA272" i="1" s="1"/>
  <c r="W274" i="1"/>
  <c r="AA274" i="1" s="1"/>
  <c r="W280" i="1"/>
  <c r="AA280" i="1" s="1"/>
  <c r="W281" i="1"/>
  <c r="AA281" i="1" s="1"/>
  <c r="W282" i="1"/>
  <c r="AA282" i="1" s="1"/>
  <c r="W283" i="1"/>
  <c r="AA283" i="1" s="1"/>
  <c r="W284" i="1"/>
  <c r="AA284" i="1" s="1"/>
  <c r="W286" i="1"/>
  <c r="AA286" i="1" s="1"/>
  <c r="W292" i="1"/>
  <c r="AA292" i="1" s="1"/>
  <c r="W293" i="1"/>
  <c r="AA293" i="1" s="1"/>
  <c r="W294" i="1"/>
  <c r="AA294" i="1" s="1"/>
  <c r="W295" i="1"/>
  <c r="AA295" i="1" s="1"/>
  <c r="W296" i="1"/>
  <c r="AA296" i="1" s="1"/>
  <c r="W304" i="1"/>
  <c r="AA304" i="1" s="1"/>
  <c r="W305" i="1"/>
  <c r="AA305" i="1" s="1"/>
  <c r="W306" i="1"/>
  <c r="AA306" i="1" s="1"/>
  <c r="W307" i="1"/>
  <c r="AA307" i="1" s="1"/>
  <c r="W308" i="1"/>
  <c r="AA308" i="1" s="1"/>
  <c r="W312" i="1"/>
  <c r="AA312" i="1" s="1"/>
  <c r="W316" i="1"/>
  <c r="AA316" i="1" s="1"/>
  <c r="W317" i="1"/>
  <c r="AA317" i="1" s="1"/>
  <c r="W318" i="1"/>
  <c r="AA318" i="1" s="1"/>
  <c r="W319" i="1"/>
  <c r="AA319" i="1" s="1"/>
  <c r="W320" i="1"/>
  <c r="AA320" i="1" s="1"/>
  <c r="W326" i="1"/>
  <c r="AA326" i="1" s="1"/>
  <c r="W328" i="1"/>
  <c r="AA328" i="1" s="1"/>
  <c r="W329" i="1"/>
  <c r="AA329" i="1" s="1"/>
  <c r="W330" i="1"/>
  <c r="AA330" i="1" s="1"/>
  <c r="W331" i="1"/>
  <c r="AA331" i="1" s="1"/>
  <c r="W332" i="1"/>
  <c r="AA332" i="1" s="1"/>
  <c r="W340" i="1"/>
  <c r="AA340" i="1" s="1"/>
  <c r="W341" i="1"/>
  <c r="AA341" i="1" s="1"/>
  <c r="W342" i="1"/>
  <c r="AA342" i="1" s="1"/>
  <c r="W343" i="1"/>
  <c r="AA343" i="1" s="1"/>
  <c r="W344" i="1"/>
  <c r="AA344" i="1" s="1"/>
  <c r="W351" i="1"/>
  <c r="AA351" i="1" s="1"/>
  <c r="W352" i="1"/>
  <c r="AA352" i="1" s="1"/>
  <c r="W353" i="1"/>
  <c r="AA353" i="1" s="1"/>
  <c r="W354" i="1"/>
  <c r="AA354" i="1" s="1"/>
  <c r="W355" i="1"/>
  <c r="AA355" i="1" s="1"/>
  <c r="W356" i="1"/>
  <c r="AA356" i="1" s="1"/>
  <c r="W364" i="1"/>
  <c r="AA364" i="1" s="1"/>
  <c r="W365" i="1"/>
  <c r="AA365" i="1" s="1"/>
  <c r="W366" i="1"/>
  <c r="AA366" i="1" s="1"/>
  <c r="W367" i="1"/>
  <c r="AA367" i="1" s="1"/>
  <c r="W368" i="1"/>
  <c r="AA368" i="1" s="1"/>
  <c r="W370" i="1"/>
  <c r="AA370" i="1" s="1"/>
  <c r="W376" i="1"/>
  <c r="AA376" i="1" s="1"/>
  <c r="W377" i="1"/>
  <c r="AA377" i="1" s="1"/>
  <c r="W378" i="1"/>
  <c r="AA378" i="1" s="1"/>
  <c r="W379" i="1"/>
  <c r="AA379" i="1" s="1"/>
  <c r="W380" i="1"/>
  <c r="AA380" i="1" s="1"/>
  <c r="W382" i="1"/>
  <c r="AA382" i="1" s="1"/>
  <c r="W388" i="1"/>
  <c r="AA388" i="1" s="1"/>
  <c r="W389" i="1"/>
  <c r="AA389" i="1" s="1"/>
  <c r="W390" i="1"/>
  <c r="AA390" i="1" s="1"/>
  <c r="W391" i="1"/>
  <c r="AA391" i="1" s="1"/>
  <c r="W392" i="1"/>
  <c r="AA392" i="1" s="1"/>
  <c r="W394" i="1"/>
  <c r="AA394" i="1" s="1"/>
  <c r="W395" i="1"/>
  <c r="AA395" i="1" s="1"/>
  <c r="W400" i="1"/>
  <c r="AA400" i="1" s="1"/>
  <c r="W401" i="1"/>
  <c r="AA401" i="1" s="1"/>
  <c r="W402" i="1"/>
  <c r="AA402" i="1" s="1"/>
  <c r="W403" i="1"/>
  <c r="AA403" i="1" s="1"/>
  <c r="W404" i="1"/>
  <c r="AA404" i="1" s="1"/>
  <c r="W406" i="1"/>
  <c r="AA406" i="1" s="1"/>
  <c r="W407" i="1"/>
  <c r="AA407" i="1" s="1"/>
  <c r="W408" i="1"/>
  <c r="AA408" i="1" s="1"/>
  <c r="W412" i="1"/>
  <c r="AA412" i="1" s="1"/>
  <c r="W413" i="1"/>
  <c r="AA413" i="1" s="1"/>
  <c r="W414" i="1"/>
  <c r="AA414" i="1" s="1"/>
  <c r="W415" i="1"/>
  <c r="AA415" i="1" s="1"/>
  <c r="W416" i="1"/>
  <c r="AA416" i="1" s="1"/>
  <c r="W424" i="1"/>
  <c r="AA424" i="1" s="1"/>
  <c r="W425" i="1"/>
  <c r="AA425" i="1" s="1"/>
  <c r="W426" i="1"/>
  <c r="AA426" i="1" s="1"/>
  <c r="W427" i="1"/>
  <c r="AA427" i="1" s="1"/>
  <c r="W428" i="1"/>
  <c r="AA428" i="1" s="1"/>
  <c r="W430" i="1"/>
  <c r="AA430" i="1" s="1"/>
  <c r="W436" i="1"/>
  <c r="AA436" i="1" s="1"/>
  <c r="W437" i="1"/>
  <c r="AA437" i="1" s="1"/>
  <c r="W438" i="1"/>
  <c r="AA438" i="1" s="1"/>
  <c r="W439" i="1"/>
  <c r="AA439" i="1" s="1"/>
  <c r="W440" i="1"/>
  <c r="AA440" i="1" s="1"/>
  <c r="W448" i="1"/>
  <c r="AA448" i="1" s="1"/>
  <c r="W449" i="1"/>
  <c r="AA449" i="1" s="1"/>
  <c r="W450" i="1"/>
  <c r="AA450" i="1" s="1"/>
  <c r="W451" i="1"/>
  <c r="AA451" i="1" s="1"/>
  <c r="W452" i="1"/>
  <c r="AA452" i="1" s="1"/>
  <c r="W456" i="1"/>
  <c r="AA456" i="1" s="1"/>
  <c r="W460" i="1"/>
  <c r="AA460" i="1" s="1"/>
  <c r="W461" i="1"/>
  <c r="AA461" i="1" s="1"/>
  <c r="W462" i="1"/>
  <c r="AA462" i="1" s="1"/>
  <c r="W463" i="1"/>
  <c r="AA463" i="1" s="1"/>
  <c r="W464" i="1"/>
  <c r="AA464" i="1" s="1"/>
  <c r="W472" i="1"/>
  <c r="AA472" i="1" s="1"/>
  <c r="W473" i="1"/>
  <c r="AA473" i="1" s="1"/>
  <c r="W474" i="1"/>
  <c r="AA474" i="1" s="1"/>
  <c r="W475" i="1"/>
  <c r="AA475" i="1" s="1"/>
  <c r="W476" i="1"/>
  <c r="AA476" i="1" s="1"/>
  <c r="W484" i="1"/>
  <c r="AA484" i="1" s="1"/>
  <c r="W485" i="1"/>
  <c r="AA485" i="1" s="1"/>
  <c r="W486" i="1"/>
  <c r="AA486" i="1" s="1"/>
  <c r="W487" i="1"/>
  <c r="AA487" i="1" s="1"/>
  <c r="W488" i="1"/>
  <c r="AA488" i="1" s="1"/>
  <c r="W496" i="1"/>
  <c r="AA496" i="1" s="1"/>
  <c r="W497" i="1"/>
  <c r="AA497" i="1" s="1"/>
  <c r="W498" i="1"/>
  <c r="AA498" i="1" s="1"/>
  <c r="W499" i="1"/>
  <c r="AA499" i="1" s="1"/>
  <c r="W500" i="1"/>
  <c r="AA500" i="1" s="1"/>
  <c r="W508" i="1"/>
  <c r="AA508" i="1" s="1"/>
  <c r="W509" i="1"/>
  <c r="AA509" i="1" s="1"/>
  <c r="W510" i="1"/>
  <c r="AA510" i="1" s="1"/>
  <c r="W511" i="1"/>
  <c r="AA511" i="1" s="1"/>
  <c r="W512" i="1"/>
  <c r="AA512" i="1" s="1"/>
  <c r="W514" i="1"/>
  <c r="AA514" i="1" s="1"/>
  <c r="W520" i="1"/>
  <c r="AA520" i="1" s="1"/>
  <c r="W521" i="1"/>
  <c r="AA521" i="1" s="1"/>
  <c r="W522" i="1"/>
  <c r="AA522" i="1" s="1"/>
  <c r="W523" i="1"/>
  <c r="AA523" i="1" s="1"/>
  <c r="W524" i="1"/>
  <c r="AA524" i="1" s="1"/>
  <c r="W526" i="1"/>
  <c r="AA526" i="1" s="1"/>
  <c r="W532" i="1"/>
  <c r="AA532" i="1" s="1"/>
  <c r="W533" i="1"/>
  <c r="AA533" i="1" s="1"/>
  <c r="W534" i="1"/>
  <c r="AA534" i="1" s="1"/>
  <c r="W535" i="1"/>
  <c r="AA535" i="1" s="1"/>
  <c r="W536" i="1"/>
  <c r="AA536" i="1" s="1"/>
  <c r="W538" i="1"/>
  <c r="AA538" i="1" s="1"/>
  <c r="W539" i="1"/>
  <c r="AA539" i="1" s="1"/>
  <c r="W544" i="1"/>
  <c r="AA544" i="1" s="1"/>
  <c r="W545" i="1"/>
  <c r="AA545" i="1" s="1"/>
  <c r="W546" i="1"/>
  <c r="AA546" i="1" s="1"/>
  <c r="W547" i="1"/>
  <c r="AA547" i="1" s="1"/>
  <c r="W548" i="1"/>
  <c r="AA548" i="1" s="1"/>
  <c r="W550" i="1"/>
  <c r="AA550" i="1" s="1"/>
  <c r="W551" i="1"/>
  <c r="AA551" i="1" s="1"/>
  <c r="W552" i="1"/>
  <c r="AA552" i="1" s="1"/>
  <c r="W553" i="1"/>
  <c r="AA553" i="1" s="1"/>
  <c r="W556" i="1"/>
  <c r="AA556" i="1" s="1"/>
  <c r="W557" i="1"/>
  <c r="AA557" i="1" s="1"/>
  <c r="W558" i="1"/>
  <c r="AA558" i="1" s="1"/>
  <c r="W559" i="1"/>
  <c r="AA559" i="1" s="1"/>
  <c r="W560" i="1"/>
  <c r="AA560" i="1" s="1"/>
  <c r="W562" i="1"/>
  <c r="AA562" i="1" s="1"/>
  <c r="W568" i="1"/>
  <c r="AA568" i="1" s="1"/>
  <c r="W569" i="1"/>
  <c r="AA569" i="1" s="1"/>
  <c r="W570" i="1"/>
  <c r="AA570" i="1" s="1"/>
  <c r="W571" i="1"/>
  <c r="AA571" i="1" s="1"/>
  <c r="W572" i="1"/>
  <c r="AA572" i="1" s="1"/>
  <c r="W574" i="1"/>
  <c r="AA574" i="1" s="1"/>
  <c r="W580" i="1"/>
  <c r="AA580" i="1" s="1"/>
  <c r="W581" i="1"/>
  <c r="AA581" i="1" s="1"/>
  <c r="W582" i="1"/>
  <c r="AA582" i="1" s="1"/>
  <c r="W583" i="1"/>
  <c r="AA583" i="1" s="1"/>
  <c r="W584" i="1"/>
  <c r="AA584" i="1" s="1"/>
  <c r="W592" i="1"/>
  <c r="AA592" i="1" s="1"/>
  <c r="W593" i="1"/>
  <c r="AA593" i="1" s="1"/>
  <c r="W594" i="1"/>
  <c r="AA594" i="1" s="1"/>
  <c r="W595" i="1"/>
  <c r="AA595" i="1" s="1"/>
  <c r="W596" i="1"/>
  <c r="AA596" i="1" s="1"/>
  <c r="W600" i="1"/>
  <c r="AA600" i="1" s="1"/>
  <c r="W601" i="1"/>
  <c r="AA601" i="1" s="1"/>
  <c r="W604" i="1"/>
  <c r="AA604" i="1" s="1"/>
  <c r="W605" i="1"/>
  <c r="AA605" i="1" s="1"/>
  <c r="W606" i="1"/>
  <c r="AA606" i="1" s="1"/>
  <c r="W607" i="1"/>
  <c r="AA607" i="1" s="1"/>
  <c r="W608" i="1"/>
  <c r="AA608" i="1" s="1"/>
  <c r="W616" i="1"/>
  <c r="AA616" i="1" s="1"/>
  <c r="W617" i="1"/>
  <c r="AA617" i="1" s="1"/>
  <c r="W618" i="1"/>
  <c r="AA618" i="1" s="1"/>
  <c r="W619" i="1"/>
  <c r="AA619" i="1" s="1"/>
  <c r="W620" i="1"/>
  <c r="AA620" i="1" s="1"/>
  <c r="W628" i="1"/>
  <c r="AA628" i="1" s="1"/>
  <c r="W629" i="1"/>
  <c r="AA629" i="1" s="1"/>
  <c r="W630" i="1"/>
  <c r="AA630" i="1" s="1"/>
  <c r="W631" i="1"/>
  <c r="AA631" i="1" s="1"/>
  <c r="W632" i="1"/>
  <c r="AA632" i="1" s="1"/>
  <c r="W640" i="1"/>
  <c r="AA640" i="1" s="1"/>
  <c r="W641" i="1"/>
  <c r="AA641" i="1" s="1"/>
  <c r="W642" i="1"/>
  <c r="AA642" i="1" s="1"/>
  <c r="W643" i="1"/>
  <c r="AA643" i="1" s="1"/>
  <c r="W644" i="1"/>
  <c r="AA644" i="1" s="1"/>
  <c r="W652" i="1"/>
  <c r="AA652" i="1" s="1"/>
  <c r="W653" i="1"/>
  <c r="AA653" i="1" s="1"/>
  <c r="W654" i="1"/>
  <c r="AA654" i="1" s="1"/>
  <c r="W655" i="1"/>
  <c r="AA655" i="1" s="1"/>
  <c r="W656" i="1"/>
  <c r="AA656" i="1" s="1"/>
  <c r="W658" i="1"/>
  <c r="AA658" i="1" s="1"/>
  <c r="W664" i="1"/>
  <c r="AA664" i="1" s="1"/>
  <c r="W665" i="1"/>
  <c r="AA665" i="1" s="1"/>
  <c r="W666" i="1"/>
  <c r="AA666" i="1" s="1"/>
  <c r="W667" i="1"/>
  <c r="AA667" i="1" s="1"/>
  <c r="W668" i="1"/>
  <c r="AA668" i="1" s="1"/>
  <c r="W670" i="1"/>
  <c r="AA670" i="1" s="1"/>
  <c r="W676" i="1"/>
  <c r="AA676" i="1" s="1"/>
  <c r="W677" i="1"/>
  <c r="AA677" i="1" s="1"/>
  <c r="W678" i="1"/>
  <c r="AA678" i="1" s="1"/>
  <c r="W679" i="1"/>
  <c r="AA679" i="1" s="1"/>
  <c r="W680" i="1"/>
  <c r="AA680" i="1" s="1"/>
  <c r="W682" i="1"/>
  <c r="AA682" i="1" s="1"/>
  <c r="W683" i="1"/>
  <c r="AA683" i="1" s="1"/>
  <c r="W688" i="1"/>
  <c r="AA688" i="1" s="1"/>
  <c r="W689" i="1"/>
  <c r="AA689" i="1" s="1"/>
  <c r="W690" i="1"/>
  <c r="AA690" i="1" s="1"/>
  <c r="W691" i="1"/>
  <c r="AA691" i="1" s="1"/>
  <c r="W692" i="1"/>
  <c r="AA692" i="1" s="1"/>
  <c r="W694" i="1"/>
  <c r="AA694" i="1" s="1"/>
  <c r="W695" i="1"/>
  <c r="AA695" i="1" s="1"/>
  <c r="W696" i="1"/>
  <c r="AA696" i="1" s="1"/>
  <c r="W700" i="1"/>
  <c r="AA700" i="1" s="1"/>
  <c r="W701" i="1"/>
  <c r="AA701" i="1" s="1"/>
  <c r="W702" i="1"/>
  <c r="AA702" i="1" s="1"/>
  <c r="W703" i="1"/>
  <c r="AA703" i="1" s="1"/>
  <c r="W704" i="1"/>
  <c r="AA704" i="1" s="1"/>
  <c r="W706" i="1"/>
  <c r="AA706" i="1" s="1"/>
  <c r="W712" i="1"/>
  <c r="AA712" i="1" s="1"/>
  <c r="W713" i="1"/>
  <c r="AA713" i="1" s="1"/>
  <c r="W714" i="1"/>
  <c r="AA714" i="1" s="1"/>
  <c r="W715" i="1"/>
  <c r="AA715" i="1" s="1"/>
  <c r="W716" i="1"/>
  <c r="AA716" i="1" s="1"/>
  <c r="W718" i="1"/>
  <c r="AA718" i="1" s="1"/>
  <c r="W724" i="1"/>
  <c r="AA724" i="1" s="1"/>
  <c r="W725" i="1"/>
  <c r="AA725" i="1" s="1"/>
  <c r="W726" i="1"/>
  <c r="AA726" i="1" s="1"/>
  <c r="W727" i="1"/>
  <c r="AA727" i="1" s="1"/>
  <c r="W728" i="1"/>
  <c r="AA728" i="1" s="1"/>
  <c r="W736" i="1"/>
  <c r="AA736" i="1" s="1"/>
  <c r="W737" i="1"/>
  <c r="AA737" i="1" s="1"/>
  <c r="W738" i="1"/>
  <c r="AA738" i="1" s="1"/>
  <c r="W739" i="1"/>
  <c r="AA739" i="1" s="1"/>
  <c r="W740" i="1"/>
  <c r="AA740" i="1" s="1"/>
  <c r="W744" i="1"/>
  <c r="AA744" i="1" s="1"/>
  <c r="W748" i="1"/>
  <c r="AA748" i="1" s="1"/>
  <c r="W749" i="1"/>
  <c r="AA749" i="1" s="1"/>
  <c r="W750" i="1"/>
  <c r="AA750" i="1" s="1"/>
  <c r="W751" i="1"/>
  <c r="AA751" i="1" s="1"/>
  <c r="W752" i="1"/>
  <c r="AA752" i="1" s="1"/>
  <c r="W760" i="1"/>
  <c r="AA760" i="1" s="1"/>
  <c r="W761" i="1"/>
  <c r="AA761" i="1" s="1"/>
  <c r="W762" i="1"/>
  <c r="AA762" i="1" s="1"/>
  <c r="W763" i="1"/>
  <c r="AA763" i="1" s="1"/>
  <c r="W764" i="1"/>
  <c r="AA764" i="1" s="1"/>
  <c r="W772" i="1"/>
  <c r="AA772" i="1" s="1"/>
  <c r="W773" i="1"/>
  <c r="AA773" i="1" s="1"/>
  <c r="W774" i="1"/>
  <c r="AA774" i="1" s="1"/>
  <c r="W775" i="1"/>
  <c r="AA775" i="1" s="1"/>
  <c r="W776" i="1"/>
  <c r="AA776" i="1" s="1"/>
  <c r="W784" i="1"/>
  <c r="AA784" i="1" s="1"/>
  <c r="W785" i="1"/>
  <c r="AA785" i="1" s="1"/>
  <c r="W786" i="1"/>
  <c r="AA786" i="1" s="1"/>
  <c r="W787" i="1"/>
  <c r="AA787" i="1" s="1"/>
  <c r="W788" i="1"/>
  <c r="AA788" i="1" s="1"/>
  <c r="W796" i="1"/>
  <c r="AA796" i="1" s="1"/>
  <c r="W797" i="1"/>
  <c r="AA797" i="1" s="1"/>
  <c r="W798" i="1"/>
  <c r="AA798" i="1" s="1"/>
  <c r="W799" i="1"/>
  <c r="AA799" i="1" s="1"/>
  <c r="W800" i="1"/>
  <c r="AA800" i="1" s="1"/>
  <c r="W802" i="1"/>
  <c r="AA802" i="1" s="1"/>
  <c r="W808" i="1"/>
  <c r="AA808" i="1" s="1"/>
  <c r="W809" i="1"/>
  <c r="AA809" i="1" s="1"/>
  <c r="W810" i="1"/>
  <c r="AA810" i="1" s="1"/>
  <c r="W811" i="1"/>
  <c r="AA811" i="1" s="1"/>
  <c r="W812" i="1"/>
  <c r="AA812" i="1" s="1"/>
  <c r="W814" i="1"/>
  <c r="AA814" i="1" s="1"/>
  <c r="W820" i="1"/>
  <c r="AA820" i="1" s="1"/>
  <c r="W821" i="1"/>
  <c r="AA821" i="1" s="1"/>
  <c r="W822" i="1"/>
  <c r="AA822" i="1" s="1"/>
  <c r="W823" i="1"/>
  <c r="AA823" i="1" s="1"/>
  <c r="W824" i="1"/>
  <c r="AA824" i="1" s="1"/>
  <c r="W826" i="1"/>
  <c r="AA826" i="1" s="1"/>
  <c r="W827" i="1"/>
  <c r="AA827" i="1" s="1"/>
  <c r="W832" i="1"/>
  <c r="AA832" i="1" s="1"/>
  <c r="W833" i="1"/>
  <c r="AA833" i="1" s="1"/>
  <c r="W834" i="1"/>
  <c r="AA834" i="1" s="1"/>
  <c r="W835" i="1"/>
  <c r="AA835" i="1" s="1"/>
  <c r="W836" i="1"/>
  <c r="AA836" i="1" s="1"/>
  <c r="W838" i="1"/>
  <c r="AA838" i="1" s="1"/>
  <c r="W839" i="1"/>
  <c r="AA839" i="1" s="1"/>
  <c r="W840" i="1"/>
  <c r="AA840" i="1" s="1"/>
  <c r="W844" i="1"/>
  <c r="AA844" i="1" s="1"/>
  <c r="W845" i="1"/>
  <c r="AA845" i="1" s="1"/>
  <c r="W846" i="1"/>
  <c r="AA846" i="1" s="1"/>
  <c r="W847" i="1"/>
  <c r="AA847" i="1" s="1"/>
  <c r="W848" i="1"/>
  <c r="AA848" i="1" s="1"/>
  <c r="W850" i="1"/>
  <c r="AA850" i="1" s="1"/>
  <c r="W856" i="1"/>
  <c r="AA856" i="1" s="1"/>
  <c r="W857" i="1"/>
  <c r="AA857" i="1" s="1"/>
  <c r="W858" i="1"/>
  <c r="AA858" i="1" s="1"/>
  <c r="W859" i="1"/>
  <c r="AA859" i="1" s="1"/>
  <c r="W860" i="1"/>
  <c r="AA860" i="1" s="1"/>
  <c r="W862" i="1"/>
  <c r="AA862" i="1" s="1"/>
  <c r="W868" i="1"/>
  <c r="AA868" i="1" s="1"/>
  <c r="W869" i="1"/>
  <c r="AA869" i="1" s="1"/>
  <c r="W870" i="1"/>
  <c r="AA870" i="1" s="1"/>
  <c r="W871" i="1"/>
  <c r="AA871" i="1" s="1"/>
  <c r="W872" i="1"/>
  <c r="AA872" i="1" s="1"/>
  <c r="W880" i="1"/>
  <c r="AA880" i="1" s="1"/>
  <c r="W881" i="1"/>
  <c r="AA881" i="1" s="1"/>
  <c r="W882" i="1"/>
  <c r="AA882" i="1" s="1"/>
  <c r="W883" i="1"/>
  <c r="AA883" i="1" s="1"/>
  <c r="W884" i="1"/>
  <c r="AA884" i="1" s="1"/>
  <c r="W888" i="1"/>
  <c r="AA888" i="1" s="1"/>
  <c r="W892" i="1"/>
  <c r="AA892" i="1" s="1"/>
  <c r="W893" i="1"/>
  <c r="AA893" i="1" s="1"/>
  <c r="W894" i="1"/>
  <c r="AA894" i="1" s="1"/>
  <c r="W895" i="1"/>
  <c r="AA895" i="1" s="1"/>
  <c r="W896" i="1"/>
  <c r="AA896" i="1" s="1"/>
  <c r="W758" i="1" l="1"/>
  <c r="AA758" i="1" s="1"/>
  <c r="AA591" i="1"/>
  <c r="AA867" i="1"/>
  <c r="AA819" i="1"/>
  <c r="AA771" i="1"/>
  <c r="AA723" i="1"/>
  <c r="AA675" i="1"/>
  <c r="AA459" i="1"/>
  <c r="AA410" i="1"/>
  <c r="AA398" i="1"/>
  <c r="AA386" i="1"/>
  <c r="AA373" i="1"/>
  <c r="AA361" i="1"/>
  <c r="W878" i="1"/>
  <c r="AA878" i="1" s="1"/>
  <c r="W615" i="1"/>
  <c r="AA615" i="1" s="1"/>
  <c r="W313" i="1"/>
  <c r="AA313" i="1" s="1"/>
  <c r="W265" i="1"/>
  <c r="AA265" i="1" s="1"/>
  <c r="AA866" i="1"/>
  <c r="AA818" i="1"/>
  <c r="AA770" i="1"/>
  <c r="AA722" i="1"/>
  <c r="AA674" i="1"/>
  <c r="AA639" i="1"/>
  <c r="AA603" i="1"/>
  <c r="AA567" i="1"/>
  <c r="AA531" i="1"/>
  <c r="AA495" i="1"/>
  <c r="AA458" i="1"/>
  <c r="AA409" i="1"/>
  <c r="AA397" i="1"/>
  <c r="AA385" i="1"/>
  <c r="W183" i="1"/>
  <c r="AA183" i="1" s="1"/>
  <c r="AA231" i="1"/>
  <c r="AA195" i="1"/>
  <c r="AA171" i="1"/>
  <c r="W662" i="1"/>
  <c r="AA662" i="1" s="1"/>
  <c r="W650" i="1"/>
  <c r="AA650" i="1" s="1"/>
  <c r="W638" i="1"/>
  <c r="AA638" i="1" s="1"/>
  <c r="W626" i="1"/>
  <c r="AA626" i="1" s="1"/>
  <c r="W590" i="1"/>
  <c r="AA590" i="1" s="1"/>
  <c r="W566" i="1"/>
  <c r="AA566" i="1" s="1"/>
  <c r="W542" i="1"/>
  <c r="AA542" i="1" s="1"/>
  <c r="W530" i="1"/>
  <c r="AA530" i="1" s="1"/>
  <c r="W506" i="1"/>
  <c r="AA506" i="1" s="1"/>
  <c r="W494" i="1"/>
  <c r="AA494" i="1" s="1"/>
  <c r="W482" i="1"/>
  <c r="AA482" i="1" s="1"/>
  <c r="AA891" i="1"/>
  <c r="AA807" i="1"/>
  <c r="AA711" i="1"/>
  <c r="AA627" i="1"/>
  <c r="AA519" i="1"/>
  <c r="AA447" i="1"/>
  <c r="AA339" i="1"/>
  <c r="AA315" i="1"/>
  <c r="AA291" i="1"/>
  <c r="AA267" i="1"/>
  <c r="AA243" i="1"/>
  <c r="AA206" i="1"/>
  <c r="AA182" i="1"/>
  <c r="W817" i="1"/>
  <c r="AA817" i="1" s="1"/>
  <c r="W793" i="1"/>
  <c r="AA793" i="1" s="1"/>
  <c r="W673" i="1"/>
  <c r="AA673" i="1" s="1"/>
  <c r="W637" i="1"/>
  <c r="AA637" i="1" s="1"/>
  <c r="W529" i="1"/>
  <c r="AA529" i="1" s="1"/>
  <c r="W505" i="1"/>
  <c r="AA505" i="1" s="1"/>
  <c r="W433" i="1"/>
  <c r="AA433" i="1" s="1"/>
  <c r="AA806" i="1"/>
  <c r="AA710" i="1"/>
  <c r="AA375" i="1"/>
  <c r="AA350" i="1"/>
  <c r="AA302" i="1"/>
  <c r="AA278" i="1"/>
  <c r="AA254" i="1"/>
  <c r="AA229" i="1"/>
  <c r="AA205" i="1"/>
  <c r="AA193" i="1"/>
  <c r="AA169" i="1"/>
  <c r="AA219" i="1"/>
  <c r="AA207" i="1"/>
  <c r="W890" i="1"/>
  <c r="AA890" i="1" s="1"/>
  <c r="W602" i="1"/>
  <c r="AA602" i="1" s="1"/>
  <c r="W578" i="1"/>
  <c r="AA578" i="1" s="1"/>
  <c r="W554" i="1"/>
  <c r="AA554" i="1" s="1"/>
  <c r="W518" i="1"/>
  <c r="AA518" i="1" s="1"/>
  <c r="AA855" i="1"/>
  <c r="AA759" i="1"/>
  <c r="AA663" i="1"/>
  <c r="AA555" i="1"/>
  <c r="AA483" i="1"/>
  <c r="AA327" i="1"/>
  <c r="AA303" i="1"/>
  <c r="AA279" i="1"/>
  <c r="AA255" i="1"/>
  <c r="AA230" i="1"/>
  <c r="AA218" i="1"/>
  <c r="AA170" i="1"/>
  <c r="W877" i="1"/>
  <c r="AA877" i="1" s="1"/>
  <c r="W865" i="1"/>
  <c r="AA865" i="1" s="1"/>
  <c r="W853" i="1"/>
  <c r="AA853" i="1" s="1"/>
  <c r="W829" i="1"/>
  <c r="AA829" i="1" s="1"/>
  <c r="W805" i="1"/>
  <c r="AA805" i="1" s="1"/>
  <c r="W781" i="1"/>
  <c r="AA781" i="1" s="1"/>
  <c r="W769" i="1"/>
  <c r="AA769" i="1" s="1"/>
  <c r="W757" i="1"/>
  <c r="AA757" i="1" s="1"/>
  <c r="W733" i="1"/>
  <c r="AA733" i="1" s="1"/>
  <c r="W721" i="1"/>
  <c r="AA721" i="1" s="1"/>
  <c r="W709" i="1"/>
  <c r="AA709" i="1" s="1"/>
  <c r="W685" i="1"/>
  <c r="AA685" i="1" s="1"/>
  <c r="W661" i="1"/>
  <c r="AA661" i="1" s="1"/>
  <c r="W649" i="1"/>
  <c r="AA649" i="1" s="1"/>
  <c r="W625" i="1"/>
  <c r="AA625" i="1" s="1"/>
  <c r="W613" i="1"/>
  <c r="AA613" i="1" s="1"/>
  <c r="W589" i="1"/>
  <c r="AA589" i="1" s="1"/>
  <c r="W577" i="1"/>
  <c r="AA577" i="1" s="1"/>
  <c r="W565" i="1"/>
  <c r="AA565" i="1" s="1"/>
  <c r="W541" i="1"/>
  <c r="AA541" i="1" s="1"/>
  <c r="W517" i="1"/>
  <c r="AA517" i="1" s="1"/>
  <c r="W493" i="1"/>
  <c r="AA493" i="1" s="1"/>
  <c r="W481" i="1"/>
  <c r="AA481" i="1" s="1"/>
  <c r="W469" i="1"/>
  <c r="AA469" i="1" s="1"/>
  <c r="W445" i="1"/>
  <c r="AA445" i="1" s="1"/>
  <c r="W421" i="1"/>
  <c r="AA421" i="1" s="1"/>
  <c r="AA854" i="1"/>
  <c r="AA446" i="1"/>
  <c r="AA363" i="1"/>
  <c r="AA338" i="1"/>
  <c r="AA314" i="1"/>
  <c r="AA290" i="1"/>
  <c r="AA266" i="1"/>
  <c r="AA242" i="1"/>
  <c r="AA217" i="1"/>
  <c r="AA181" i="1"/>
  <c r="W360" i="1"/>
  <c r="AA360" i="1" s="1"/>
  <c r="W240" i="1"/>
  <c r="AA240" i="1" s="1"/>
  <c r="W783" i="1"/>
  <c r="AA783" i="1" s="1"/>
  <c r="W457" i="1"/>
  <c r="AA457" i="1" s="1"/>
  <c r="AA411" i="1"/>
  <c r="AA399" i="1"/>
  <c r="AA387" i="1"/>
  <c r="AA374" i="1"/>
  <c r="AA362" i="1"/>
  <c r="AA349" i="1"/>
  <c r="AA337" i="1"/>
  <c r="AA325" i="1"/>
  <c r="AA301" i="1"/>
  <c r="AA289" i="1"/>
  <c r="AA277" i="1"/>
  <c r="AA253" i="1"/>
  <c r="AA241" i="1"/>
  <c r="W841" i="1"/>
  <c r="AA841" i="1" s="1"/>
  <c r="W614" i="1"/>
  <c r="AA614" i="1" s="1"/>
  <c r="AA831" i="1"/>
  <c r="AA735" i="1"/>
  <c r="AA687" i="1"/>
  <c r="AA423" i="1"/>
  <c r="W889" i="1"/>
  <c r="AA889" i="1" s="1"/>
  <c r="W471" i="1"/>
  <c r="AA471" i="1" s="1"/>
  <c r="AA830" i="1"/>
  <c r="AA782" i="1"/>
  <c r="AA734" i="1"/>
  <c r="AA686" i="1"/>
  <c r="AA422" i="1"/>
  <c r="AA194" i="1"/>
  <c r="W745" i="1"/>
  <c r="AA745" i="1" s="1"/>
  <c r="W697" i="1"/>
  <c r="AA697" i="1" s="1"/>
  <c r="W470" i="1"/>
  <c r="AA470" i="1" s="1"/>
  <c r="AA879" i="1"/>
  <c r="AA651" i="1"/>
  <c r="AA579" i="1"/>
  <c r="AA543" i="1"/>
  <c r="AA507" i="1"/>
  <c r="AA843" i="1"/>
  <c r="AA795" i="1"/>
  <c r="AA747" i="1"/>
  <c r="AA699" i="1"/>
  <c r="AA435" i="1"/>
  <c r="W852" i="1"/>
  <c r="AA852" i="1" s="1"/>
  <c r="W708" i="1"/>
  <c r="AA708" i="1" s="1"/>
  <c r="W564" i="1"/>
  <c r="AA564" i="1" s="1"/>
  <c r="W420" i="1"/>
  <c r="AA420" i="1" s="1"/>
  <c r="AA900" i="1"/>
  <c r="AA876" i="1"/>
  <c r="AA863" i="1"/>
  <c r="AA851" i="1"/>
  <c r="AA815" i="1"/>
  <c r="AA803" i="1"/>
  <c r="AA791" i="1"/>
  <c r="AA779" i="1"/>
  <c r="AA767" i="1"/>
  <c r="AA755" i="1"/>
  <c r="AA743" i="1"/>
  <c r="AA731" i="1"/>
  <c r="AA719" i="1"/>
  <c r="AA707" i="1"/>
  <c r="AA671" i="1"/>
  <c r="AA659" i="1"/>
  <c r="AA647" i="1"/>
  <c r="AA635" i="1"/>
  <c r="AA623" i="1"/>
  <c r="AA611" i="1"/>
  <c r="AA599" i="1"/>
  <c r="AA587" i="1"/>
  <c r="AA575" i="1"/>
  <c r="AA563" i="1"/>
  <c r="AA527" i="1"/>
  <c r="AA515" i="1"/>
  <c r="AA503" i="1"/>
  <c r="AA491" i="1"/>
  <c r="AA479" i="1"/>
  <c r="AA467" i="1"/>
  <c r="AA383" i="1"/>
  <c r="AA167" i="1"/>
  <c r="AA816" i="1"/>
  <c r="AA792" i="1"/>
  <c r="AA768" i="1"/>
  <c r="AA732" i="1"/>
  <c r="AA684" i="1"/>
  <c r="AA660" i="1"/>
  <c r="AA624" i="1"/>
  <c r="AA576" i="1"/>
  <c r="AA528" i="1"/>
  <c r="AA492" i="1"/>
  <c r="AA468" i="1"/>
  <c r="AA443" i="1"/>
  <c r="W874" i="1"/>
  <c r="AA874" i="1" s="1"/>
  <c r="AA875" i="1"/>
  <c r="W864" i="1"/>
  <c r="AA864" i="1" s="1"/>
  <c r="W720" i="1"/>
  <c r="AA720" i="1" s="1"/>
  <c r="W432" i="1"/>
  <c r="AA432" i="1" s="1"/>
  <c r="W418" i="1"/>
  <c r="AA418" i="1" s="1"/>
  <c r="AA804" i="1"/>
  <c r="AA756" i="1"/>
  <c r="AA648" i="1"/>
  <c r="AA612" i="1"/>
  <c r="AA540" i="1"/>
  <c r="AA504" i="1"/>
  <c r="AA480" i="1"/>
  <c r="AA431" i="1"/>
  <c r="W466" i="1"/>
  <c r="AA466" i="1" s="1"/>
  <c r="AA899" i="1"/>
  <c r="AA444" i="1"/>
  <c r="AA828" i="1"/>
  <c r="AA780" i="1"/>
  <c r="AA672" i="1"/>
  <c r="AA636" i="1"/>
  <c r="AA588" i="1"/>
  <c r="AA516" i="1"/>
  <c r="AA455" i="1"/>
  <c r="AA419" i="1"/>
  <c r="AA8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<sst xmlns="http://schemas.openxmlformats.org/spreadsheetml/2006/main" count="26737" uniqueCount="5387">
  <si>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</si>
  <si>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</si>
  <si>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</si>
  <si>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</si>
  <si>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</si>
  <si>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</si>
  <si>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</si>
  <si>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</si>
  <si>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</si>
  <si>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</si>
  <si>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</si>
  <si>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</si>
  <si>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</si>
  <si>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</si>
  <si>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</si>
  <si>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</si>
  <si>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</si>
  <si>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</si>
  <si>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</si>
  <si>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</si>
  <si>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</si>
  <si>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</si>
  <si>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</si>
  <si>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</si>
  <si>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</si>
  <si>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</si>
  <si>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</si>
  <si>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</si>
  <si>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</si>
  <si>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</si>
  <si>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</si>
  <si>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</si>
  <si>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</si>
  <si>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</si>
  <si>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</si>
  <si>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</si>
  <si>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</si>
  <si>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</si>
  <si>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</si>
  <si>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</si>
  <si>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</si>
  <si>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</si>
  <si>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</si>
  <si>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</si>
  <si>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</si>
  <si>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</si>
  <si>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</si>
  <si>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</si>
  <si>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</si>
  <si>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</si>
  <si>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</si>
  <si>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</si>
  <si>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</si>
  <si>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</si>
  <si>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</si>
  <si>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</si>
  <si>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</si>
  <si>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</si>
  <si>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</si>
  <si>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</si>
  <si>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</si>
  <si>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</si>
  <si>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</si>
  <si>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</si>
  <si>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</si>
  <si>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</si>
  <si>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</si>
  <si>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</si>
  <si>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</si>
  <si>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</si>
  <si>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</si>
  <si>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</si>
  <si>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</si>
  <si>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</si>
  <si>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</si>
  <si>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</si>
  <si>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</si>
  <si>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</si>
  <si>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</si>
  <si>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</si>
  <si>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</si>
  <si>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</si>
  <si>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</si>
  <si>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</si>
  <si>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</si>
  <si>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</si>
  <si>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</si>
  <si>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</si>
  <si>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</si>
  <si>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</si>
  <si>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</si>
  <si>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</si>
  <si>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</si>
  <si>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</si>
  <si>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</si>
  <si>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</si>
  <si>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</si>
  <si>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</si>
  <si>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</si>
  <si>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</si>
  <si>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</si>
  <si>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</si>
  <si>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</si>
  <si>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</si>
  <si>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</si>
  <si>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</si>
  <si>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</si>
  <si>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</si>
  <si>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</si>
  <si>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</si>
  <si>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</si>
  <si>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</si>
  <si>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</si>
  <si>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</si>
  <si>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</si>
  <si>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</si>
  <si>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</si>
  <si>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</si>
  <si>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</si>
  <si>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</si>
  <si>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</si>
  <si>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</si>
  <si>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</si>
  <si>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</si>
  <si>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</si>
  <si>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</si>
  <si>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</si>
  <si>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</si>
  <si>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</si>
  <si>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</si>
  <si>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</si>
  <si>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</si>
  <si>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</si>
  <si>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</si>
  <si>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</si>
  <si>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</si>
  <si>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</si>
  <si>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</si>
  <si>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</si>
  <si>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</si>
  <si>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</si>
  <si>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</si>
  <si>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</si>
  <si>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</si>
  <si>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</si>
  <si>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</si>
  <si>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</si>
  <si>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</si>
  <si>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</si>
  <si>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</si>
  <si>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</si>
  <si>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</si>
  <si>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</si>
  <si>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</si>
  <si>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</si>
  <si>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</si>
  <si>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</si>
  <si>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</si>
  <si>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</si>
  <si>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</si>
  <si>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</si>
  <si>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</si>
  <si>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</si>
  <si>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</si>
  <si>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</si>
  <si>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</si>
  <si>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</si>
  <si>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</si>
  <si>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</si>
  <si>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</si>
  <si>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</si>
  <si>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</si>
  <si>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</si>
  <si>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</si>
  <si>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</si>
  <si>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</si>
  <si>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</si>
  <si>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</si>
  <si>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</si>
  <si>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</si>
  <si>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</si>
  <si>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</si>
  <si>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</si>
  <si>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</si>
  <si>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</si>
  <si>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</si>
  <si>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</si>
  <si>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</si>
  <si>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</si>
  <si>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</si>
  <si>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</si>
  <si>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</si>
  <si>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</si>
  <si>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</si>
  <si>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</si>
  <si>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</si>
  <si>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</si>
  <si>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</si>
  <si>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</si>
  <si>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</si>
  <si>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</si>
  <si>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</si>
  <si>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</si>
  <si>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</si>
  <si>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</si>
  <si>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</si>
  <si>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</si>
  <si>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</si>
  <si>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</si>
  <si>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</si>
  <si>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</si>
  <si>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</si>
  <si>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</si>
  <si>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</si>
  <si>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</si>
  <si>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</si>
  <si>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</si>
  <si>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</si>
  <si>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</si>
  <si>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</si>
  <si>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</si>
  <si>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</si>
  <si>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</si>
  <si>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</si>
  <si>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</si>
  <si>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</si>
  <si>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</si>
  <si>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</si>
  <si>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</si>
  <si>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</si>
  <si>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</si>
  <si>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</si>
  <si>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</si>
  <si>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</si>
  <si>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</si>
  <si>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</si>
  <si>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</si>
  <si>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</si>
  <si>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</si>
  <si>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</si>
  <si>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</si>
  <si>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</si>
  <si>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</si>
  <si>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</si>
  <si>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</si>
  <si>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</si>
  <si>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</si>
  <si>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</si>
  <si>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</si>
  <si>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</si>
  <si>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</si>
  <si>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</si>
  <si>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</si>
  <si>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</si>
  <si>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</si>
  <si>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</si>
  <si>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</si>
  <si>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</si>
  <si>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</si>
  <si>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</si>
  <si>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</si>
  <si>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</si>
  <si>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</si>
  <si>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</si>
  <si>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</si>
  <si>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</si>
  <si>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</si>
  <si>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</si>
  <si>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</si>
  <si>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</si>
  <si>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</si>
  <si>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</si>
  <si>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</si>
  <si>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</si>
  <si>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</si>
  <si>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</si>
  <si>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</si>
  <si>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</si>
  <si>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</si>
  <si>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</si>
  <si>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</si>
  <si>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</si>
  <si>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</si>
  <si>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</si>
  <si>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</si>
  <si>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</si>
  <si>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</si>
  <si>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</si>
  <si>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</si>
  <si>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</si>
  <si>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</si>
  <si>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</si>
  <si>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</si>
  <si>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</si>
  <si>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</si>
  <si>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</si>
  <si>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</si>
  <si>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</si>
  <si>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</si>
  <si>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</si>
  <si>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</si>
  <si>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</si>
  <si>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</si>
  <si>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</si>
  <si>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</si>
  <si>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</si>
  <si>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</si>
  <si>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</si>
  <si>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</si>
  <si>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</si>
  <si>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</si>
  <si>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</si>
  <si>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</si>
  <si>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</si>
  <si>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</si>
  <si>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</si>
  <si>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</si>
  <si>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</si>
  <si>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</si>
  <si>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</si>
  <si>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</si>
  <si>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</si>
  <si>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</si>
  <si>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</si>
  <si>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</si>
  <si>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</si>
  <si>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</si>
  <si>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</si>
  <si>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</si>
  <si>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</si>
  <si>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</si>
  <si>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</si>
  <si>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</si>
  <si>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</si>
  <si>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</si>
  <si>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</si>
  <si>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</si>
  <si>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</si>
  <si>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</si>
  <si>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</si>
  <si>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</si>
  <si>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</si>
  <si>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</si>
  <si>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</si>
  <si>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</si>
  <si>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</si>
  <si>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</si>
  <si>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</si>
  <si>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</si>
  <si>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</si>
  <si>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</si>
  <si>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</si>
  <si>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</si>
  <si>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</si>
  <si>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</si>
  <si>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</si>
  <si>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</si>
  <si>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</si>
  <si>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</si>
  <si>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</si>
  <si>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</si>
  <si>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</si>
  <si>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</si>
  <si>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</si>
  <si>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</si>
  <si>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</si>
  <si>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</si>
  <si>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</si>
  <si>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</si>
  <si>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</si>
  <si>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</si>
  <si>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</si>
  <si>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</si>
  <si>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</si>
  <si>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</si>
  <si>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</si>
  <si>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</si>
  <si>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</si>
  <si>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</si>
  <si>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</si>
  <si>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</si>
  <si>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</si>
  <si>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</si>
  <si>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</si>
  <si>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</si>
  <si>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</si>
  <si>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</si>
  <si>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</si>
  <si>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</si>
  <si>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</si>
  <si>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</si>
  <si>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</si>
  <si>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</si>
  <si>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</si>
  <si>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</si>
  <si>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</si>
  <si>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</si>
  <si>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</si>
  <si>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</si>
  <si>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</si>
  <si>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</si>
  <si>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</si>
  <si>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</si>
  <si>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</si>
  <si>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</si>
  <si>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</si>
  <si>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</si>
  <si>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</si>
  <si>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</si>
  <si>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</si>
  <si>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</si>
  <si>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</si>
  <si>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</si>
  <si>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</si>
  <si>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</si>
  <si>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</si>
  <si>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</si>
  <si>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</si>
  <si>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</si>
  <si>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</si>
  <si>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</si>
  <si>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</si>
  <si>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</si>
  <si>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</si>
  <si>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</si>
  <si>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</si>
  <si>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</si>
  <si>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</si>
  <si>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</si>
  <si>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</si>
  <si>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</si>
  <si>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</si>
  <si>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</si>
  <si>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</si>
  <si>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</si>
  <si>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</si>
  <si>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</si>
  <si>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</si>
  <si>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</si>
  <si>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</si>
  <si>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</si>
  <si>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</si>
  <si>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</si>
  <si>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</si>
  <si>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</si>
  <si>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</si>
  <si>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</si>
  <si>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</si>
  <si>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</si>
  <si>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</si>
  <si>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</si>
  <si>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</si>
  <si>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</si>
  <si>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</si>
  <si>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</si>
  <si>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</si>
  <si>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</si>
  <si>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</si>
  <si>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</si>
  <si>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</si>
  <si>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</si>
  <si>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</si>
  <si>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</si>
  <si>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</si>
  <si>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</si>
  <si>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</si>
  <si>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</si>
  <si>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</si>
  <si>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</si>
  <si>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</si>
  <si>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</si>
  <si>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</si>
  <si>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</si>
  <si>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</si>
  <si>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</si>
  <si>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</si>
  <si>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</si>
  <si>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</si>
  <si>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</si>
  <si>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</si>
  <si>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</si>
  <si>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</si>
  <si>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</si>
  <si>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</si>
  <si>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</si>
  <si>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</si>
  <si>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</si>
  <si>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</si>
  <si>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</si>
  <si>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</si>
  <si>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</si>
  <si>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</si>
  <si>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</si>
  <si>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</si>
  <si>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</si>
  <si>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</si>
  <si>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</si>
  <si>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</si>
  <si>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</si>
  <si>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</si>
  <si>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</si>
  <si>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</si>
  <si>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</si>
  <si>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</si>
  <si>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</si>
  <si>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</si>
  <si>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</si>
  <si>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</si>
  <si>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</si>
  <si>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</si>
  <si>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</si>
  <si>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</si>
  <si>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</si>
  <si>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</si>
  <si>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</si>
  <si>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</si>
  <si>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</si>
  <si>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</si>
  <si>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</si>
  <si>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</si>
  <si>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</si>
  <si>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</si>
  <si>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</si>
  <si>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</si>
  <si>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</si>
  <si>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</si>
  <si>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</si>
  <si>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</si>
  <si>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</si>
  <si>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</si>
  <si>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</si>
  <si>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</si>
  <si>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</si>
  <si>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</si>
  <si>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</si>
  <si>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</si>
  <si>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</si>
  <si>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</si>
  <si>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</si>
  <si>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</si>
  <si>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</si>
  <si>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</si>
  <si>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</si>
  <si>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</si>
  <si>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</si>
  <si>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</si>
  <si>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</si>
  <si>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</si>
  <si>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</si>
  <si>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</si>
  <si>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</si>
  <si>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</si>
  <si>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</si>
  <si>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</si>
  <si>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</si>
  <si>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</si>
  <si>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</si>
  <si>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</si>
  <si>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</si>
  <si>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</si>
  <si>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</si>
  <si>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</si>
  <si>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</si>
  <si>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</si>
  <si>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</si>
  <si>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</si>
  <si>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</si>
  <si>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</si>
  <si>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</si>
  <si>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</si>
  <si>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</si>
  <si>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</si>
  <si>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</si>
  <si>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</si>
  <si>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</si>
  <si>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</si>
  <si>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</si>
  <si>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</si>
  <si>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</si>
  <si>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</si>
  <si>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</si>
  <si>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</si>
  <si>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</si>
  <si>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</si>
  <si>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</si>
  <si>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</si>
  <si>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</si>
  <si>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</si>
  <si>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</si>
  <si>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</si>
  <si>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</si>
  <si>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</si>
  <si>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</si>
  <si>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</si>
  <si>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</si>
  <si>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</si>
  <si>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</si>
  <si>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</si>
  <si>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</si>
  <si>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</si>
  <si>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</si>
  <si>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</si>
  <si>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</si>
  <si>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</si>
  <si>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</si>
  <si>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</si>
  <si>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</si>
  <si>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</si>
  <si>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</si>
  <si>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</si>
  <si>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</si>
  <si>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</si>
  <si>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</si>
  <si>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</si>
  <si>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</si>
  <si>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</si>
  <si>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</si>
  <si>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</si>
  <si>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</si>
  <si>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</si>
  <si>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</si>
  <si>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</si>
  <si>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</si>
  <si>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</si>
  <si>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</si>
  <si>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</si>
  <si>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</si>
  <si>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</si>
  <si>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</si>
  <si>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</si>
  <si>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</si>
  <si>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</si>
  <si>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</si>
  <si>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</si>
  <si>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</si>
  <si>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</si>
  <si>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</si>
  <si>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</si>
  <si>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</si>
  <si>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</si>
  <si>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</si>
  <si>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</si>
  <si>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</si>
  <si>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</si>
  <si>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</si>
  <si>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</si>
  <si>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</si>
  <si>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</si>
  <si>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</si>
  <si>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</si>
  <si>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</si>
  <si>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</si>
  <si>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</si>
  <si>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</si>
  <si>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</si>
  <si>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</si>
  <si>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</si>
  <si>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</si>
  <si>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</si>
  <si>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</si>
  <si>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</si>
  <si>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</si>
  <si>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</si>
  <si>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</si>
  <si>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</si>
  <si>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</si>
  <si>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</si>
  <si>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</si>
  <si>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</si>
  <si>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</si>
  <si>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</si>
  <si>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</si>
  <si>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</si>
  <si>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</si>
  <si>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</si>
  <si>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</si>
  <si>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</si>
  <si>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</si>
  <si>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</si>
  <si>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</si>
  <si>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</si>
  <si>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</si>
  <si>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</si>
  <si>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</si>
  <si>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</si>
  <si>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</si>
  <si>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</si>
  <si>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</si>
  <si>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</si>
  <si>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</si>
  <si>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</si>
  <si>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</si>
  <si>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</si>
  <si>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</si>
  <si>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</si>
  <si>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</si>
  <si>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</si>
  <si>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</si>
  <si>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</si>
  <si>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</si>
  <si>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</si>
  <si>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</si>
  <si>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</si>
  <si>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</si>
  <si>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</si>
  <si>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</si>
  <si>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</si>
  <si>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</si>
  <si>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</si>
  <si>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</si>
  <si>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</si>
  <si>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</si>
  <si>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</si>
  <si>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</si>
  <si>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</si>
  <si>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</si>
  <si>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</si>
  <si>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</si>
  <si>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</si>
  <si>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</si>
  <si>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</si>
  <si>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</si>
  <si>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</si>
  <si>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</si>
  <si>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</si>
  <si>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</si>
  <si>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</si>
  <si>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</si>
  <si>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</si>
  <si>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</si>
  <si>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</si>
  <si>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</si>
  <si>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</si>
  <si>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</si>
  <si>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</si>
  <si>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</si>
  <si>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</si>
  <si>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</si>
  <si>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</si>
  <si>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</si>
  <si>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</si>
  <si>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</si>
  <si>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</si>
  <si>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</si>
  <si>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</si>
  <si>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</si>
  <si>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</si>
  <si>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</si>
  <si>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</si>
  <si>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</si>
  <si>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</si>
  <si>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</si>
  <si>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</si>
  <si>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</si>
  <si>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</si>
  <si>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</si>
  <si>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</si>
  <si>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</si>
  <si>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</si>
  <si>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</si>
  <si>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</si>
  <si>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</si>
  <si>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</si>
  <si>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</si>
  <si>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</si>
  <si>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</si>
  <si>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</si>
  <si>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</si>
  <si>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</si>
  <si>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</si>
  <si>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</si>
  <si>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</si>
  <si>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</si>
  <si>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</si>
  <si>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</si>
  <si>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</si>
  <si>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</si>
  <si>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</si>
  <si>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</si>
  <si>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</si>
  <si>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</si>
  <si>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</si>
  <si>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</si>
  <si>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</si>
  <si>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</si>
  <si>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</si>
  <si>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</si>
  <si>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</si>
  <si>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</si>
  <si>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</si>
  <si>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</si>
  <si>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</si>
  <si>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</si>
  <si>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</si>
  <si>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</si>
  <si>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</si>
  <si>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</si>
  <si>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</si>
  <si>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</si>
  <si>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</si>
  <si>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</si>
  <si>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</si>
  <si>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</si>
  <si>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</si>
  <si>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</si>
  <si>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</si>
  <si>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</si>
  <si>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</si>
  <si>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</si>
  <si>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</si>
  <si>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</si>
  <si>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</si>
  <si>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</si>
  <si>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</si>
  <si>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</si>
  <si>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</si>
  <si>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</si>
  <si>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</si>
  <si>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000000000349-NF-009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</si>
  <si>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</si>
  <si>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</si>
  <si>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</si>
  <si>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</si>
  <si>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</si>
  <si>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</si>
  <si>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</si>
  <si>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</si>
  <si>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</si>
  <si>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</si>
  <si>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</si>
  <si>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</si>
  <si>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</si>
  <si>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</si>
  <si>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</si>
  <si>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</si>
  <si>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</si>
  <si>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</si>
  <si>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</si>
  <si>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</si>
  <si>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</si>
  <si>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</si>
  <si>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</si>
  <si>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</si>
  <si>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</si>
  <si>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</si>
  <si>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</si>
  <si>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</si>
  <si>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</si>
  <si>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</si>
  <si>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</si>
  <si>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</si>
  <si>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</si>
  <si>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</si>
  <si>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</si>
  <si>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</si>
  <si>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</si>
  <si>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</si>
  <si>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</si>
  <si>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</si>
  <si>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</si>
  <si>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</si>
  <si>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</si>
  <si>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</si>
  <si>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</si>
  <si>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</si>
  <si>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</si>
  <si>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</si>
  <si>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</si>
  <si>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</si>
  <si>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</si>
  <si>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</si>
  <si>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</si>
  <si>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</si>
  <si>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</si>
  <si>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</si>
  <si>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</si>
  <si>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</si>
  <si>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</si>
  <si>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</si>
  <si>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</si>
  <si>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</si>
  <si>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</si>
  <si>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</si>
  <si>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</si>
  <si>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</si>
  <si>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</si>
  <si>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</si>
  <si>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</si>
  <si>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</si>
  <si>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</si>
  <si>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</si>
  <si>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</si>
  <si>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</si>
  <si>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</si>
  <si>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</si>
  <si>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</si>
  <si>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</si>
  <si>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</si>
  <si>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</si>
  <si>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</si>
  <si>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</si>
  <si>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</si>
  <si>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</si>
  <si>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</si>
  <si>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</si>
  <si>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</si>
  <si>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</si>
  <si>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</si>
  <si>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</si>
  <si>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</si>
  <si>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</si>
  <si>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</si>
  <si>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</si>
  <si>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</si>
  <si>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</si>
  <si>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</si>
  <si>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</si>
  <si>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</si>
  <si>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</si>
  <si>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</si>
  <si>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</si>
  <si>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</si>
  <si>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</si>
  <si>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</si>
  <si>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</si>
  <si>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</si>
  <si>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</si>
  <si>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</si>
  <si>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</si>
  <si>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</si>
  <si>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</si>
  <si>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</si>
  <si>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</si>
  <si>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</si>
  <si>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</si>
  <si>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</si>
  <si>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</si>
  <si>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</si>
  <si>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</si>
  <si>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</si>
  <si>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</si>
  <si>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</si>
  <si>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</si>
  <si>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</si>
  <si>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</si>
  <si>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</si>
  <si>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</si>
  <si>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</si>
  <si>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</si>
  <si>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</si>
  <si>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</si>
  <si>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</si>
  <si>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</si>
  <si>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</si>
  <si>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</si>
  <si>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</si>
  <si>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</si>
  <si>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</si>
  <si>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</si>
  <si>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</si>
  <si>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</si>
  <si>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</si>
  <si>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</si>
  <si>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</si>
  <si>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</si>
  <si>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</si>
  <si>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</si>
  <si>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</si>
  <si>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</si>
  <si>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</si>
  <si>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</si>
  <si>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</si>
  <si>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</si>
  <si>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</si>
  <si>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</si>
  <si>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</si>
  <si>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</si>
  <si>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</si>
  <si>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</si>
  <si>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</si>
  <si>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</si>
  <si>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</si>
  <si>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</si>
  <si>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</si>
  <si>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</si>
  <si>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</si>
  <si>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</si>
  <si>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</si>
  <si>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</si>
  <si>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</si>
  <si>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</si>
  <si>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</si>
  <si>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</si>
  <si>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</si>
  <si>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</si>
  <si>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</si>
  <si>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</si>
  <si>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</si>
  <si>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</si>
  <si>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</si>
  <si>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</si>
  <si>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</si>
  <si>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</si>
  <si>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</si>
  <si>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</si>
  <si>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</si>
  <si>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</si>
  <si>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</si>
  <si>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</si>
  <si>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</si>
  <si>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</si>
  <si>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</si>
  <si>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</si>
  <si>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</si>
  <si>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</si>
  <si>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</si>
  <si>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</si>
  <si>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</si>
  <si>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</si>
  <si>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</si>
  <si>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</si>
  <si>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</si>
  <si>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</si>
  <si>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</si>
  <si>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</si>
  <si>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</si>
  <si>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</si>
  <si>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</si>
  <si>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</si>
  <si>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</si>
  <si>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</si>
  <si>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</si>
  <si>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</si>
  <si>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</si>
  <si>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</si>
  <si>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</si>
  <si>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</si>
  <si>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</si>
  <si>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</si>
  <si>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</si>
  <si>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</si>
  <si>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</si>
  <si>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</si>
  <si>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</si>
  <si>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</si>
  <si>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</si>
  <si>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</si>
  <si>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</si>
  <si>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</si>
  <si>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</si>
  <si>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</si>
  <si>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</si>
  <si>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</si>
  <si>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</si>
  <si>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</si>
  <si>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</si>
  <si>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</si>
  <si>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</si>
  <si>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</si>
  <si>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</si>
  <si>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</si>
  <si>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</si>
  <si>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'35260160561719002258550210004967041367606813'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</si>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</sst>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0" fillId="0" borderId="0" xfId="0" applyNumberFormat="1"/>
    <xf numFmtId="0" fontId="20" fillId="35" borderId="11" xfId="0" applyNumberFormat="1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3" formatCode="#,##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121" totalsRowShown="0">
  <autoFilter ref="A1:N121" xr:uid="{668F62ED-5636-4915-A1DC-D96782914117}">
    <filterColumn colId="13">
      <filters>
        <filter val="AKZO NOBEL LTDA AUTO"/>
      </filters>
    </filterColumn>
  </autoFilter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4735" totalsRowShown="0" headerRowDxfId="26" dataDxfId="24" headerRowBorderDxfId="25" tableBorderDxfId="23" totalsRowBorderDxfId="22">
  <autoFilter ref="A1:K473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Tabela14[[#This Row],[PR. ULT. COMP]]*Tabela14[[#This Row],[GIRO]]</calculatedColumnFormula>
    </tableColumn>
    <tableColumn id="38" xr3:uid="{AB9C4948-B364-443A-A5BE-AE6B7B1A73CF}" name="VLR ESTOQUE" dataDxfId="13" dataCellStyle="Moeda">
      <calculatedColumnFormula>Tabela14[[#This Row],[PR. ULT. COMP]]*Tabela14[[#This Row],[ESTOQUE]]</calculatedColumnFormula>
    </tableColumn>
    <tableColumn id="3" xr3:uid="{B5893912-8670-45A1-BD1C-63492B349024}" name="MÊS" dataDxfId="12"/>
    <tableColumn id="5" xr3:uid="{3EB783B0-4517-486E-978F-07C4A96C141B}" name="LINHA" dataDxfId="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118" totalsRowShown="0">
  <autoFilter ref="A1:AA1118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5"/>
    <tableColumn id="4" xr3:uid="{26A2EE6B-F33F-4BA0-952F-679EC8CB6D60}" name="CÓDIGO" dataDxfId="4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11"/>
    <tableColumn id="22" xr3:uid="{D0F7F420-682C-4CC6-A2D7-CD5BA9FF57B1}" name="CNPJ" dataDxfId="10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9"/>
    <tableColumn id="25" xr3:uid="{E40D140E-5F62-4223-A425-C56513AACD14}" name="LINHA" dataDxfId="0">
      <calculatedColumnFormula>VLOOKUP(Tabela1[[#This Row],[CÓD PRODUTO ]],[1]fornnecedor!$A:$G,7,0)</calculatedColumnFormula>
    </tableColumn>
    <tableColumn id="26" xr3:uid="{EABA5543-958B-444F-BA7B-8A778CFCFB4C}" name="NR NOTA FISCAL " dataDxfId="8"/>
    <tableColumn id="27" xr3:uid="{BB51CBB7-A3A1-4585-8D47-5DF5731495A0}" name="FORNECEDOR2" dataDxfId="7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1480" totalsRowShown="0">
  <autoFilter ref="A1:T1480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3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2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121"/>
  <sheetViews>
    <sheetView tabSelected="1" topLeftCell="H1" zoomScale="80" zoomScaleNormal="80" workbookViewId="0">
      <selection activeCell="K92" sqref="K92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1097</v>
      </c>
      <c r="B1" t="s">
        <v>1096</v>
      </c>
      <c r="C1" t="s">
        <v>1095</v>
      </c>
      <c r="D1" t="s">
        <v>1094</v>
      </c>
      <c r="E1" t="s">
        <v>1093</v>
      </c>
      <c r="F1" t="s">
        <v>1092</v>
      </c>
      <c r="G1" t="s">
        <v>1091</v>
      </c>
      <c r="H1" t="s">
        <v>1090</v>
      </c>
      <c r="I1" t="s">
        <v>1089</v>
      </c>
      <c r="J1" s="34" t="s">
        <v>1088</v>
      </c>
      <c r="K1" t="s">
        <v>1087</v>
      </c>
      <c r="L1" t="s">
        <v>1086</v>
      </c>
      <c r="M1" t="s">
        <v>1085</v>
      </c>
      <c r="N1" s="35" t="s">
        <v>1</v>
      </c>
    </row>
    <row r="2" spans="1:14" hidden="1" x14ac:dyDescent="0.3">
      <c r="A2" t="s">
        <v>907</v>
      </c>
      <c r="B2" t="s">
        <v>1084</v>
      </c>
      <c r="C2" t="s">
        <v>905</v>
      </c>
      <c r="D2" t="s">
        <v>904</v>
      </c>
      <c r="E2" t="s">
        <v>1082</v>
      </c>
      <c r="F2" t="s">
        <v>936</v>
      </c>
      <c r="G2" s="1">
        <v>46053</v>
      </c>
      <c r="H2">
        <v>1935617</v>
      </c>
      <c r="I2">
        <v>21</v>
      </c>
      <c r="J2" s="34">
        <v>17129.189999999999</v>
      </c>
      <c r="K2" t="s">
        <v>901</v>
      </c>
      <c r="L2" s="6">
        <v>46053.438414351855</v>
      </c>
      <c r="M2" t="s">
        <v>900</v>
      </c>
      <c r="N2" t="str">
        <f>VLOOKUP(Tabela2[[#This Row],[NR_CNPJ_EMITENTE]],'[1]BASE FORNECEDORES'!$K:$R,8,0)</f>
        <v>AKZO NOBEL LTDA DECOR</v>
      </c>
    </row>
    <row r="3" spans="1:14" hidden="1" x14ac:dyDescent="0.3">
      <c r="A3" t="s">
        <v>907</v>
      </c>
      <c r="B3" t="s">
        <v>1083</v>
      </c>
      <c r="C3" t="s">
        <v>905</v>
      </c>
      <c r="D3" t="s">
        <v>904</v>
      </c>
      <c r="E3" t="s">
        <v>1082</v>
      </c>
      <c r="F3" t="s">
        <v>936</v>
      </c>
      <c r="G3" s="1">
        <v>46053</v>
      </c>
      <c r="H3">
        <v>1935616</v>
      </c>
      <c r="I3">
        <v>21</v>
      </c>
      <c r="J3" s="34">
        <v>6764.65</v>
      </c>
      <c r="K3" t="s">
        <v>901</v>
      </c>
      <c r="L3" s="6">
        <v>46053.438425925924</v>
      </c>
      <c r="M3" t="s">
        <v>900</v>
      </c>
      <c r="N3" t="str">
        <f>VLOOKUP(Tabela2[[#This Row],[NR_CNPJ_EMITENTE]],'[1]BASE FORNECEDORES'!$K:$R,8,0)</f>
        <v>AKZO NOBEL LTDA DECOR</v>
      </c>
    </row>
    <row r="4" spans="1:14" hidden="1" x14ac:dyDescent="0.3">
      <c r="A4" t="s">
        <v>907</v>
      </c>
      <c r="B4" t="s">
        <v>1081</v>
      </c>
      <c r="C4" t="s">
        <v>905</v>
      </c>
      <c r="D4" t="s">
        <v>904</v>
      </c>
      <c r="E4" t="s">
        <v>930</v>
      </c>
      <c r="F4" t="s">
        <v>929</v>
      </c>
      <c r="G4" s="1">
        <v>46053</v>
      </c>
      <c r="H4">
        <v>656784</v>
      </c>
      <c r="I4">
        <v>25</v>
      </c>
      <c r="J4" s="34">
        <v>245.76</v>
      </c>
      <c r="K4" t="s">
        <v>901</v>
      </c>
      <c r="L4" s="6">
        <v>46053.438414351855</v>
      </c>
      <c r="M4" t="s">
        <v>900</v>
      </c>
      <c r="N4" t="str">
        <f>VLOOKUP(Tabela2[[#This Row],[NR_CNPJ_EMITENTE]],'[1]BASE FORNECEDORES'!$K:$R,8,0)</f>
        <v>3M DO BRASIL LTDA</v>
      </c>
    </row>
    <row r="5" spans="1:14" hidden="1" x14ac:dyDescent="0.3">
      <c r="A5" t="s">
        <v>907</v>
      </c>
      <c r="B5" t="s">
        <v>1080</v>
      </c>
      <c r="C5" t="s">
        <v>905</v>
      </c>
      <c r="D5" t="s">
        <v>904</v>
      </c>
      <c r="E5" t="s">
        <v>930</v>
      </c>
      <c r="F5" t="s">
        <v>929</v>
      </c>
      <c r="G5" s="1">
        <v>46053</v>
      </c>
      <c r="H5">
        <v>656783</v>
      </c>
      <c r="I5">
        <v>25</v>
      </c>
      <c r="J5" s="34">
        <v>519.76</v>
      </c>
      <c r="K5" t="s">
        <v>901</v>
      </c>
      <c r="L5" s="6">
        <v>46053.438414351855</v>
      </c>
      <c r="M5" t="s">
        <v>900</v>
      </c>
      <c r="N5" t="str">
        <f>VLOOKUP(Tabela2[[#This Row],[NR_CNPJ_EMITENTE]],'[1]BASE FORNECEDORES'!$K:$R,8,0)</f>
        <v>3M DO BRASIL LTDA</v>
      </c>
    </row>
    <row r="6" spans="1:14" hidden="1" x14ac:dyDescent="0.3">
      <c r="A6" t="s">
        <v>907</v>
      </c>
      <c r="B6" t="s">
        <v>1079</v>
      </c>
      <c r="C6" t="s">
        <v>905</v>
      </c>
      <c r="D6" t="s">
        <v>904</v>
      </c>
      <c r="E6" t="s">
        <v>930</v>
      </c>
      <c r="F6" t="s">
        <v>929</v>
      </c>
      <c r="G6" s="1">
        <v>46053</v>
      </c>
      <c r="H6">
        <v>656777</v>
      </c>
      <c r="I6">
        <v>25</v>
      </c>
      <c r="J6" s="34">
        <v>2394.0100000000002</v>
      </c>
      <c r="K6" t="s">
        <v>901</v>
      </c>
      <c r="L6" s="6">
        <v>46053.438414351855</v>
      </c>
      <c r="M6" t="s">
        <v>900</v>
      </c>
      <c r="N6" t="str">
        <f>VLOOKUP(Tabela2[[#This Row],[NR_CNPJ_EMITENTE]],'[1]BASE FORNECEDORES'!$K:$R,8,0)</f>
        <v>3M DO BRASIL LTDA</v>
      </c>
    </row>
    <row r="7" spans="1:14" hidden="1" x14ac:dyDescent="0.3">
      <c r="A7" t="s">
        <v>907</v>
      </c>
      <c r="B7" t="s">
        <v>1078</v>
      </c>
      <c r="C7" t="s">
        <v>905</v>
      </c>
      <c r="D7" t="s">
        <v>904</v>
      </c>
      <c r="E7" t="s">
        <v>930</v>
      </c>
      <c r="F7" t="s">
        <v>929</v>
      </c>
      <c r="G7" s="1">
        <v>46053</v>
      </c>
      <c r="H7">
        <v>656776</v>
      </c>
      <c r="I7">
        <v>25</v>
      </c>
      <c r="J7" s="34">
        <v>1618.2</v>
      </c>
      <c r="K7" t="s">
        <v>901</v>
      </c>
      <c r="L7" s="6">
        <v>46053.438414351855</v>
      </c>
      <c r="M7" t="s">
        <v>900</v>
      </c>
      <c r="N7" t="str">
        <f>VLOOKUP(Tabela2[[#This Row],[NR_CNPJ_EMITENTE]],'[1]BASE FORNECEDORES'!$K:$R,8,0)</f>
        <v>3M DO BRASIL LTDA</v>
      </c>
    </row>
    <row r="8" spans="1:14" hidden="1" x14ac:dyDescent="0.3">
      <c r="A8" t="s">
        <v>907</v>
      </c>
      <c r="B8" t="s">
        <v>1077</v>
      </c>
      <c r="C8" t="s">
        <v>905</v>
      </c>
      <c r="D8" t="s">
        <v>904</v>
      </c>
      <c r="E8" t="s">
        <v>930</v>
      </c>
      <c r="F8" t="s">
        <v>929</v>
      </c>
      <c r="G8" s="1">
        <v>46053</v>
      </c>
      <c r="H8">
        <v>656740</v>
      </c>
      <c r="I8">
        <v>25</v>
      </c>
      <c r="J8" s="34">
        <v>177.84</v>
      </c>
      <c r="K8" t="s">
        <v>901</v>
      </c>
      <c r="L8" s="6">
        <v>46053.438414351855</v>
      </c>
      <c r="M8" t="s">
        <v>900</v>
      </c>
      <c r="N8" t="str">
        <f>VLOOKUP(Tabela2[[#This Row],[NR_CNPJ_EMITENTE]],'[1]BASE FORNECEDORES'!$K:$R,8,0)</f>
        <v>3M DO BRASIL LTDA</v>
      </c>
    </row>
    <row r="9" spans="1:14" hidden="1" x14ac:dyDescent="0.3">
      <c r="A9" t="s">
        <v>907</v>
      </c>
      <c r="B9" t="s">
        <v>1076</v>
      </c>
      <c r="C9" t="s">
        <v>905</v>
      </c>
      <c r="D9" t="s">
        <v>904</v>
      </c>
      <c r="E9" t="s">
        <v>930</v>
      </c>
      <c r="F9" t="s">
        <v>929</v>
      </c>
      <c r="G9" s="1">
        <v>46053</v>
      </c>
      <c r="H9">
        <v>656739</v>
      </c>
      <c r="I9">
        <v>25</v>
      </c>
      <c r="J9" s="34">
        <v>1830.32</v>
      </c>
      <c r="K9" t="s">
        <v>901</v>
      </c>
      <c r="L9" s="6">
        <v>46053.438414351855</v>
      </c>
      <c r="M9" t="s">
        <v>900</v>
      </c>
      <c r="N9" t="str">
        <f>VLOOKUP(Tabela2[[#This Row],[NR_CNPJ_EMITENTE]],'[1]BASE FORNECEDORES'!$K:$R,8,0)</f>
        <v>3M DO BRASIL LTDA</v>
      </c>
    </row>
    <row r="10" spans="1:14" hidden="1" x14ac:dyDescent="0.3">
      <c r="A10" t="s">
        <v>907</v>
      </c>
      <c r="B10" t="s">
        <v>1075</v>
      </c>
      <c r="C10" t="s">
        <v>905</v>
      </c>
      <c r="D10" t="s">
        <v>904</v>
      </c>
      <c r="E10" t="s">
        <v>930</v>
      </c>
      <c r="F10" t="s">
        <v>929</v>
      </c>
      <c r="G10" s="1">
        <v>46053</v>
      </c>
      <c r="H10">
        <v>656738</v>
      </c>
      <c r="I10">
        <v>25</v>
      </c>
      <c r="J10" s="34">
        <v>4428.96</v>
      </c>
      <c r="K10" t="s">
        <v>901</v>
      </c>
      <c r="L10" s="6">
        <v>46053.438414351855</v>
      </c>
      <c r="M10" t="s">
        <v>900</v>
      </c>
      <c r="N10" t="str">
        <f>VLOOKUP(Tabela2[[#This Row],[NR_CNPJ_EMITENTE]],'[1]BASE FORNECEDORES'!$K:$R,8,0)</f>
        <v>3M DO BRASIL LTDA</v>
      </c>
    </row>
    <row r="11" spans="1:14" hidden="1" x14ac:dyDescent="0.3">
      <c r="A11" t="s">
        <v>907</v>
      </c>
      <c r="B11" t="s">
        <v>1074</v>
      </c>
      <c r="C11" t="s">
        <v>905</v>
      </c>
      <c r="D11" t="s">
        <v>904</v>
      </c>
      <c r="E11" t="s">
        <v>930</v>
      </c>
      <c r="F11" t="s">
        <v>929</v>
      </c>
      <c r="G11" s="1">
        <v>46053</v>
      </c>
      <c r="H11">
        <v>656737</v>
      </c>
      <c r="I11">
        <v>25</v>
      </c>
      <c r="J11" s="34">
        <v>2396.6799999999998</v>
      </c>
      <c r="K11" t="s">
        <v>901</v>
      </c>
      <c r="L11" s="6">
        <v>46053.438414351855</v>
      </c>
      <c r="M11" t="s">
        <v>900</v>
      </c>
      <c r="N11" t="str">
        <f>VLOOKUP(Tabela2[[#This Row],[NR_CNPJ_EMITENTE]],'[1]BASE FORNECEDORES'!$K:$R,8,0)</f>
        <v>3M DO BRASIL LTDA</v>
      </c>
    </row>
    <row r="12" spans="1:14" hidden="1" x14ac:dyDescent="0.3">
      <c r="A12" t="s">
        <v>907</v>
      </c>
      <c r="B12" t="s">
        <v>1073</v>
      </c>
      <c r="C12" t="s">
        <v>905</v>
      </c>
      <c r="D12" t="s">
        <v>904</v>
      </c>
      <c r="E12" t="s">
        <v>930</v>
      </c>
      <c r="F12" t="s">
        <v>929</v>
      </c>
      <c r="G12" s="1">
        <v>46053</v>
      </c>
      <c r="H12">
        <v>656736</v>
      </c>
      <c r="I12">
        <v>25</v>
      </c>
      <c r="J12" s="34">
        <v>6281.67</v>
      </c>
      <c r="K12" t="s">
        <v>901</v>
      </c>
      <c r="L12" s="6">
        <v>46053.438414351855</v>
      </c>
      <c r="M12" t="s">
        <v>900</v>
      </c>
      <c r="N12" t="str">
        <f>VLOOKUP(Tabela2[[#This Row],[NR_CNPJ_EMITENTE]],'[1]BASE FORNECEDORES'!$K:$R,8,0)</f>
        <v>3M DO BRASIL LTDA</v>
      </c>
    </row>
    <row r="13" spans="1:14" hidden="1" x14ac:dyDescent="0.3">
      <c r="A13" t="s">
        <v>907</v>
      </c>
      <c r="B13" t="s">
        <v>1072</v>
      </c>
      <c r="C13" t="s">
        <v>905</v>
      </c>
      <c r="D13" t="s">
        <v>904</v>
      </c>
      <c r="E13" t="s">
        <v>930</v>
      </c>
      <c r="F13" t="s">
        <v>929</v>
      </c>
      <c r="G13" s="1">
        <v>46053</v>
      </c>
      <c r="H13">
        <v>656735</v>
      </c>
      <c r="I13">
        <v>25</v>
      </c>
      <c r="J13" s="34">
        <v>4214.45</v>
      </c>
      <c r="K13" t="s">
        <v>901</v>
      </c>
      <c r="L13" s="6">
        <v>46053.438414351855</v>
      </c>
      <c r="M13" t="s">
        <v>900</v>
      </c>
      <c r="N13" t="str">
        <f>VLOOKUP(Tabela2[[#This Row],[NR_CNPJ_EMITENTE]],'[1]BASE FORNECEDORES'!$K:$R,8,0)</f>
        <v>3M DO BRASIL LTDA</v>
      </c>
    </row>
    <row r="14" spans="1:14" hidden="1" x14ac:dyDescent="0.3">
      <c r="A14" t="s">
        <v>907</v>
      </c>
      <c r="B14" t="s">
        <v>1071</v>
      </c>
      <c r="C14" t="s">
        <v>905</v>
      </c>
      <c r="D14" t="s">
        <v>904</v>
      </c>
      <c r="E14" t="s">
        <v>930</v>
      </c>
      <c r="F14" t="s">
        <v>929</v>
      </c>
      <c r="G14" s="1">
        <v>46053</v>
      </c>
      <c r="H14">
        <v>656734</v>
      </c>
      <c r="I14">
        <v>25</v>
      </c>
      <c r="J14" s="34">
        <v>2812.57</v>
      </c>
      <c r="K14" t="s">
        <v>901</v>
      </c>
      <c r="L14" s="6">
        <v>46053.438414351855</v>
      </c>
      <c r="M14" t="s">
        <v>900</v>
      </c>
      <c r="N14" t="str">
        <f>VLOOKUP(Tabela2[[#This Row],[NR_CNPJ_EMITENTE]],'[1]BASE FORNECEDORES'!$K:$R,8,0)</f>
        <v>3M DO BRASIL LTDA</v>
      </c>
    </row>
    <row r="15" spans="1:14" hidden="1" x14ac:dyDescent="0.3">
      <c r="A15" t="s">
        <v>907</v>
      </c>
      <c r="B15" t="s">
        <v>1070</v>
      </c>
      <c r="C15" t="s">
        <v>905</v>
      </c>
      <c r="D15" t="s">
        <v>904</v>
      </c>
      <c r="E15" t="s">
        <v>1000</v>
      </c>
      <c r="F15" t="s">
        <v>999</v>
      </c>
      <c r="G15" s="1">
        <v>46052</v>
      </c>
      <c r="H15">
        <v>7121</v>
      </c>
      <c r="I15">
        <v>0</v>
      </c>
      <c r="J15" s="34">
        <v>1620.55</v>
      </c>
      <c r="K15" t="s">
        <v>901</v>
      </c>
      <c r="L15" s="6">
        <v>46052.646689814814</v>
      </c>
      <c r="M15" t="s">
        <v>900</v>
      </c>
      <c r="N15" t="str">
        <f>VLOOKUP(Tabela2[[#This Row],[NR_CNPJ_EMITENTE]],'[1]BASE FORNECEDORES'!$K:$R,8,0)</f>
        <v>ATACADAO DAS TINTAS IRMAOS SOARES LTDA</v>
      </c>
    </row>
    <row r="16" spans="1:14" hidden="1" x14ac:dyDescent="0.3">
      <c r="A16" t="s">
        <v>907</v>
      </c>
      <c r="B16" t="s">
        <v>1069</v>
      </c>
      <c r="C16" t="s">
        <v>905</v>
      </c>
      <c r="D16" t="s">
        <v>904</v>
      </c>
      <c r="E16" t="s">
        <v>1068</v>
      </c>
      <c r="F16" t="s">
        <v>1067</v>
      </c>
      <c r="G16" s="1">
        <v>46052</v>
      </c>
      <c r="H16">
        <v>81868</v>
      </c>
      <c r="I16">
        <v>1</v>
      </c>
      <c r="J16" s="34">
        <v>89025.74</v>
      </c>
      <c r="K16" t="s">
        <v>901</v>
      </c>
      <c r="L16" s="6">
        <v>46052.646689814814</v>
      </c>
      <c r="M16" t="s">
        <v>900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907</v>
      </c>
      <c r="B17" t="s">
        <v>1066</v>
      </c>
      <c r="C17" t="s">
        <v>905</v>
      </c>
      <c r="D17" t="s">
        <v>904</v>
      </c>
      <c r="E17" t="s">
        <v>937</v>
      </c>
      <c r="F17" t="s">
        <v>936</v>
      </c>
      <c r="G17" s="1">
        <v>46052</v>
      </c>
      <c r="H17">
        <v>496844</v>
      </c>
      <c r="I17">
        <v>21</v>
      </c>
      <c r="J17" s="34">
        <v>2141.16</v>
      </c>
      <c r="K17" t="s">
        <v>901</v>
      </c>
      <c r="L17" s="6">
        <v>46052.646620370368</v>
      </c>
      <c r="M17" t="s">
        <v>900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907</v>
      </c>
      <c r="B18" t="s">
        <v>1065</v>
      </c>
      <c r="C18" t="s">
        <v>905</v>
      </c>
      <c r="D18" t="s">
        <v>904</v>
      </c>
      <c r="E18" t="s">
        <v>937</v>
      </c>
      <c r="F18" t="s">
        <v>936</v>
      </c>
      <c r="G18" s="1">
        <v>46052</v>
      </c>
      <c r="H18">
        <v>496843</v>
      </c>
      <c r="I18">
        <v>21</v>
      </c>
      <c r="J18" s="34">
        <v>500.61</v>
      </c>
      <c r="K18" t="s">
        <v>901</v>
      </c>
      <c r="L18" s="6">
        <v>46052.646689814814</v>
      </c>
      <c r="M18" t="s">
        <v>900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907</v>
      </c>
      <c r="B19" t="s">
        <v>1064</v>
      </c>
      <c r="C19" t="s">
        <v>905</v>
      </c>
      <c r="D19" t="s">
        <v>904</v>
      </c>
      <c r="E19" t="s">
        <v>937</v>
      </c>
      <c r="F19" t="s">
        <v>936</v>
      </c>
      <c r="G19" s="1">
        <v>46052</v>
      </c>
      <c r="H19">
        <v>496842</v>
      </c>
      <c r="I19">
        <v>21</v>
      </c>
      <c r="J19" s="34">
        <v>279</v>
      </c>
      <c r="K19" t="s">
        <v>901</v>
      </c>
      <c r="L19" s="6">
        <v>46052.646620370368</v>
      </c>
      <c r="M19" t="s">
        <v>900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907</v>
      </c>
      <c r="B20" t="s">
        <v>1063</v>
      </c>
      <c r="C20" t="s">
        <v>905</v>
      </c>
      <c r="D20" t="s">
        <v>904</v>
      </c>
      <c r="E20" t="s">
        <v>937</v>
      </c>
      <c r="F20" t="s">
        <v>936</v>
      </c>
      <c r="G20" s="1">
        <v>46052</v>
      </c>
      <c r="H20">
        <v>496841</v>
      </c>
      <c r="I20">
        <v>21</v>
      </c>
      <c r="J20" s="34">
        <v>340.92</v>
      </c>
      <c r="K20" t="s">
        <v>901</v>
      </c>
      <c r="L20" s="6">
        <v>46052.646689814814</v>
      </c>
      <c r="M20" t="s">
        <v>900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907</v>
      </c>
      <c r="B21" t="s">
        <v>1062</v>
      </c>
      <c r="C21" t="s">
        <v>905</v>
      </c>
      <c r="D21" t="s">
        <v>904</v>
      </c>
      <c r="E21" t="s">
        <v>937</v>
      </c>
      <c r="F21" t="s">
        <v>936</v>
      </c>
      <c r="G21" s="1">
        <v>46052</v>
      </c>
      <c r="H21">
        <v>496704</v>
      </c>
      <c r="I21">
        <v>21</v>
      </c>
      <c r="J21" s="34">
        <v>75601.399999999994</v>
      </c>
      <c r="K21" t="s">
        <v>901</v>
      </c>
      <c r="L21" s="6">
        <v>46052.334155092591</v>
      </c>
      <c r="M21" t="s">
        <v>900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907</v>
      </c>
      <c r="B22" t="s">
        <v>1061</v>
      </c>
      <c r="C22" t="s">
        <v>905</v>
      </c>
      <c r="D22" t="s">
        <v>904</v>
      </c>
      <c r="E22" t="s">
        <v>937</v>
      </c>
      <c r="F22" t="s">
        <v>936</v>
      </c>
      <c r="G22" s="1">
        <v>46052</v>
      </c>
      <c r="H22">
        <v>496703</v>
      </c>
      <c r="I22">
        <v>21</v>
      </c>
      <c r="J22" s="34">
        <v>75601.399999999994</v>
      </c>
      <c r="K22" t="s">
        <v>901</v>
      </c>
      <c r="L22" s="6">
        <v>46052.334155092591</v>
      </c>
      <c r="M22" t="s">
        <v>900</v>
      </c>
      <c r="N22" t="str">
        <f>VLOOKUP(Tabela2[[#This Row],[NR_CNPJ_EMITENTE]],'[1]BASE FORNECEDORES'!$K:$R,8,0)</f>
        <v>AKZO NOBEL LTDA AUTO</v>
      </c>
    </row>
    <row r="23" spans="1:14" hidden="1" x14ac:dyDescent="0.3">
      <c r="A23" t="s">
        <v>907</v>
      </c>
      <c r="B23" t="s">
        <v>1060</v>
      </c>
      <c r="C23" t="s">
        <v>905</v>
      </c>
      <c r="D23" t="s">
        <v>904</v>
      </c>
      <c r="E23" t="s">
        <v>1059</v>
      </c>
      <c r="F23" t="s">
        <v>1058</v>
      </c>
      <c r="G23" s="1">
        <v>46052</v>
      </c>
      <c r="H23">
        <v>2631</v>
      </c>
      <c r="I23">
        <v>1</v>
      </c>
      <c r="J23" s="34">
        <v>4204.8</v>
      </c>
      <c r="K23" t="s">
        <v>901</v>
      </c>
      <c r="L23" s="6">
        <v>46052.646562499998</v>
      </c>
      <c r="M23" t="s">
        <v>900</v>
      </c>
      <c r="N23" t="str">
        <f>VLOOKUP(Tabela2[[#This Row],[NR_CNPJ_EMITENTE]],'[1]BASE FORNECEDORES'!$K:$R,8,0)</f>
        <v>PAINT COMERCIO ATACADISTA DE TINTAS LTDA</v>
      </c>
    </row>
    <row r="24" spans="1:14" hidden="1" x14ac:dyDescent="0.3">
      <c r="A24" t="s">
        <v>907</v>
      </c>
      <c r="B24" t="s">
        <v>1057</v>
      </c>
      <c r="C24" t="s">
        <v>905</v>
      </c>
      <c r="D24" t="s">
        <v>904</v>
      </c>
      <c r="E24" t="s">
        <v>903</v>
      </c>
      <c r="F24" t="s">
        <v>902</v>
      </c>
      <c r="G24" s="1">
        <v>46051</v>
      </c>
      <c r="H24">
        <v>2434718</v>
      </c>
      <c r="I24">
        <v>1</v>
      </c>
      <c r="J24" s="34">
        <v>2330.17</v>
      </c>
      <c r="K24" t="s">
        <v>901</v>
      </c>
      <c r="L24" s="6">
        <v>46051.084386574075</v>
      </c>
      <c r="M24" t="s">
        <v>900</v>
      </c>
      <c r="N24" t="str">
        <f>VLOOKUP(Tabela2[[#This Row],[NR_CNPJ_EMITENTE]],'[1]BASE FORNECEDORES'!$K:$R,8,0)</f>
        <v>SAINT- GOBAIN DO BRASIL PROD. IND. E CONSTR. LTDA</v>
      </c>
    </row>
    <row r="25" spans="1:14" x14ac:dyDescent="0.3">
      <c r="A25" t="s">
        <v>907</v>
      </c>
      <c r="B25" t="s">
        <v>1056</v>
      </c>
      <c r="C25" t="s">
        <v>905</v>
      </c>
      <c r="D25" t="s">
        <v>904</v>
      </c>
      <c r="E25" t="s">
        <v>937</v>
      </c>
      <c r="F25" t="s">
        <v>936</v>
      </c>
      <c r="G25" s="1">
        <v>46050</v>
      </c>
      <c r="H25">
        <v>496670</v>
      </c>
      <c r="I25">
        <v>21</v>
      </c>
      <c r="J25" s="34">
        <v>26737.87</v>
      </c>
      <c r="K25" t="s">
        <v>901</v>
      </c>
      <c r="L25" s="6">
        <v>46050.875902777778</v>
      </c>
      <c r="M25" t="s">
        <v>900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907</v>
      </c>
      <c r="B26" t="s">
        <v>1055</v>
      </c>
      <c r="C26" t="s">
        <v>905</v>
      </c>
      <c r="D26" t="s">
        <v>904</v>
      </c>
      <c r="E26" t="s">
        <v>937</v>
      </c>
      <c r="F26" t="s">
        <v>936</v>
      </c>
      <c r="G26" s="1">
        <v>46050</v>
      </c>
      <c r="H26">
        <v>496624</v>
      </c>
      <c r="I26">
        <v>21</v>
      </c>
      <c r="J26" s="34">
        <v>4441.21</v>
      </c>
      <c r="K26" t="s">
        <v>901</v>
      </c>
      <c r="L26" s="6">
        <v>46050.834328703706</v>
      </c>
      <c r="M26" t="s">
        <v>900</v>
      </c>
      <c r="N26" t="str">
        <f>VLOOKUP(Tabela2[[#This Row],[NR_CNPJ_EMITENTE]],'[1]BASE FORNECEDORES'!$K:$R,8,0)</f>
        <v>AKZO NOBEL LTDA AUTO</v>
      </c>
    </row>
    <row r="27" spans="1:14" hidden="1" x14ac:dyDescent="0.3">
      <c r="A27" t="s">
        <v>907</v>
      </c>
      <c r="B27" t="s">
        <v>1054</v>
      </c>
      <c r="C27" t="s">
        <v>905</v>
      </c>
      <c r="D27" t="s">
        <v>904</v>
      </c>
      <c r="E27" t="s">
        <v>1053</v>
      </c>
      <c r="F27" t="s">
        <v>929</v>
      </c>
      <c r="G27" s="1">
        <v>46050</v>
      </c>
      <c r="H27">
        <v>950836</v>
      </c>
      <c r="I27">
        <v>14</v>
      </c>
      <c r="J27" s="34">
        <v>1385.62</v>
      </c>
      <c r="K27" t="s">
        <v>901</v>
      </c>
      <c r="L27" s="6">
        <v>46050.834328703706</v>
      </c>
      <c r="M27" t="s">
        <v>900</v>
      </c>
      <c r="N27" t="str">
        <f>VLOOKUP(Tabela2[[#This Row],[NR_CNPJ_EMITENTE]],'[1]BASE FORNECEDORES'!$K:$R,8,0)</f>
        <v>3M DO BRASIL LTDA</v>
      </c>
    </row>
    <row r="28" spans="1:14" hidden="1" x14ac:dyDescent="0.3">
      <c r="A28" t="s">
        <v>907</v>
      </c>
      <c r="B28" t="s">
        <v>1052</v>
      </c>
      <c r="C28" t="s">
        <v>905</v>
      </c>
      <c r="D28" t="s">
        <v>904</v>
      </c>
      <c r="E28" t="s">
        <v>915</v>
      </c>
      <c r="F28" t="s">
        <v>914</v>
      </c>
      <c r="G28" s="1">
        <v>46050</v>
      </c>
      <c r="H28">
        <v>1376334</v>
      </c>
      <c r="I28">
        <v>1</v>
      </c>
      <c r="J28" s="34">
        <v>544.62</v>
      </c>
      <c r="K28" t="s">
        <v>901</v>
      </c>
      <c r="L28" s="6">
        <v>46050.688206018516</v>
      </c>
      <c r="M28" t="s">
        <v>900</v>
      </c>
      <c r="N28" t="str">
        <f>VLOOKUP(Tabela2[[#This Row],[NR_CNPJ_EMITENTE]],'[1]BASE FORNECEDORES'!$K:$R,8,0)</f>
        <v>COM.ALVORADA LIMPEZA E DESCARTAVEIS</v>
      </c>
    </row>
    <row r="29" spans="1:14" hidden="1" x14ac:dyDescent="0.3">
      <c r="A29" t="s">
        <v>907</v>
      </c>
      <c r="B29" t="s">
        <v>1051</v>
      </c>
      <c r="C29" t="s">
        <v>905</v>
      </c>
      <c r="D29" t="s">
        <v>904</v>
      </c>
      <c r="E29" t="s">
        <v>1050</v>
      </c>
      <c r="F29" t="s">
        <v>1049</v>
      </c>
      <c r="G29" s="1">
        <v>46050</v>
      </c>
      <c r="H29">
        <v>33981</v>
      </c>
      <c r="I29">
        <v>1</v>
      </c>
      <c r="J29" s="34">
        <v>5767.25</v>
      </c>
      <c r="K29" t="s">
        <v>901</v>
      </c>
      <c r="L29" s="6">
        <v>46050.688206018516</v>
      </c>
      <c r="M29" t="s">
        <v>900</v>
      </c>
      <c r="N29" t="str">
        <f>VLOOKUP(Tabela2[[#This Row],[NR_CNPJ_EMITENTE]],'[1]BASE FORNECEDORES'!$K:$R,8,0)</f>
        <v>PLASTIKA INDUSTRIA</v>
      </c>
    </row>
    <row r="30" spans="1:14" hidden="1" x14ac:dyDescent="0.3">
      <c r="A30" t="s">
        <v>907</v>
      </c>
      <c r="B30" t="s">
        <v>1048</v>
      </c>
      <c r="C30" t="s">
        <v>905</v>
      </c>
      <c r="D30" t="s">
        <v>904</v>
      </c>
      <c r="E30" t="s">
        <v>956</v>
      </c>
      <c r="F30" t="s">
        <v>955</v>
      </c>
      <c r="G30" s="1">
        <v>46050</v>
      </c>
      <c r="H30">
        <v>335615</v>
      </c>
      <c r="I30">
        <v>5</v>
      </c>
      <c r="J30" s="34">
        <v>3280.5</v>
      </c>
      <c r="K30" t="s">
        <v>901</v>
      </c>
      <c r="L30" s="6">
        <v>46050.688206018516</v>
      </c>
      <c r="M30" t="s">
        <v>900</v>
      </c>
      <c r="N30" t="str">
        <f>VLOOKUP(Tabela2[[#This Row],[NR_CNPJ_EMITENTE]],'[1]BASE FORNECEDORES'!$K:$R,8,0)</f>
        <v>SHERWIN - WILLIAMS DO BRASIL IND. E COM. LTDA</v>
      </c>
    </row>
    <row r="31" spans="1:14" x14ac:dyDescent="0.3">
      <c r="A31" t="s">
        <v>907</v>
      </c>
      <c r="B31" t="s">
        <v>1047</v>
      </c>
      <c r="C31" t="s">
        <v>905</v>
      </c>
      <c r="D31" t="s">
        <v>904</v>
      </c>
      <c r="E31" t="s">
        <v>937</v>
      </c>
      <c r="F31" t="s">
        <v>936</v>
      </c>
      <c r="G31" s="1">
        <v>46050</v>
      </c>
      <c r="H31">
        <v>496582</v>
      </c>
      <c r="I31">
        <v>21</v>
      </c>
      <c r="J31" s="34">
        <v>29133.51</v>
      </c>
      <c r="K31" t="s">
        <v>901</v>
      </c>
      <c r="L31" s="6">
        <v>46050.417407407411</v>
      </c>
      <c r="M31" t="s">
        <v>900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907</v>
      </c>
      <c r="B32" t="s">
        <v>1046</v>
      </c>
      <c r="C32" t="s">
        <v>905</v>
      </c>
      <c r="D32" t="s">
        <v>904</v>
      </c>
      <c r="E32" t="s">
        <v>937</v>
      </c>
      <c r="F32" t="s">
        <v>936</v>
      </c>
      <c r="G32" s="1">
        <v>46050</v>
      </c>
      <c r="H32">
        <v>496581</v>
      </c>
      <c r="I32">
        <v>21</v>
      </c>
      <c r="J32" s="34">
        <v>6582.56</v>
      </c>
      <c r="K32" t="s">
        <v>901</v>
      </c>
      <c r="L32" s="6">
        <v>46050.417407407411</v>
      </c>
      <c r="M32" t="s">
        <v>900</v>
      </c>
      <c r="N32" t="str">
        <f>VLOOKUP(Tabela2[[#This Row],[NR_CNPJ_EMITENTE]],'[1]BASE FORNECEDORES'!$K:$R,8,0)</f>
        <v>AKZO NOBEL LTDA AUTO</v>
      </c>
    </row>
    <row r="33" spans="1:14" hidden="1" x14ac:dyDescent="0.3">
      <c r="A33" t="s">
        <v>907</v>
      </c>
      <c r="B33" t="s">
        <v>1045</v>
      </c>
      <c r="C33" t="s">
        <v>905</v>
      </c>
      <c r="D33" t="s">
        <v>904</v>
      </c>
      <c r="E33" t="s">
        <v>1044</v>
      </c>
      <c r="F33" t="s">
        <v>1043</v>
      </c>
      <c r="G33" s="1">
        <v>46049</v>
      </c>
      <c r="H33">
        <v>796145</v>
      </c>
      <c r="I33">
        <v>1</v>
      </c>
      <c r="J33" s="34">
        <v>3047.99</v>
      </c>
      <c r="K33" t="s">
        <v>901</v>
      </c>
      <c r="L33" s="6">
        <v>46049.980324074073</v>
      </c>
      <c r="M33" t="s">
        <v>900</v>
      </c>
      <c r="N33" t="str">
        <f>VLOOKUP(Tabela2[[#This Row],[NR_CNPJ_EMITENTE]],'[1]BASE FORNECEDORES'!$K:$R,8,0)</f>
        <v>MAZA PRODUTOS QUIMICOS LTDA</v>
      </c>
    </row>
    <row r="34" spans="1:14" hidden="1" x14ac:dyDescent="0.3">
      <c r="A34" t="s">
        <v>907</v>
      </c>
      <c r="B34" t="s">
        <v>1042</v>
      </c>
      <c r="C34" t="s">
        <v>905</v>
      </c>
      <c r="D34" t="s">
        <v>904</v>
      </c>
      <c r="E34" t="s">
        <v>1041</v>
      </c>
      <c r="F34" t="s">
        <v>1040</v>
      </c>
      <c r="G34" s="1">
        <v>46049</v>
      </c>
      <c r="H34">
        <v>357897</v>
      </c>
      <c r="I34">
        <v>1</v>
      </c>
      <c r="J34" s="34">
        <v>3784.24</v>
      </c>
      <c r="K34" t="s">
        <v>901</v>
      </c>
      <c r="L34" s="6">
        <v>46049.709016203706</v>
      </c>
      <c r="M34" t="s">
        <v>900</v>
      </c>
      <c r="N34" t="str">
        <f>VLOOKUP(Tabela2[[#This Row],[NR_CNPJ_EMITENTE]],'[1]BASE FORNECEDORES'!$K:$R,8,0)</f>
        <v>OMNI COMERCIO E SERVIÇOS LTDA</v>
      </c>
    </row>
    <row r="35" spans="1:14" hidden="1" x14ac:dyDescent="0.3">
      <c r="A35" t="s">
        <v>907</v>
      </c>
      <c r="B35" t="s">
        <v>1039</v>
      </c>
      <c r="C35" t="s">
        <v>905</v>
      </c>
      <c r="D35" t="s">
        <v>904</v>
      </c>
      <c r="E35" t="s">
        <v>1038</v>
      </c>
      <c r="F35" t="s">
        <v>1037</v>
      </c>
      <c r="G35" s="1">
        <v>46049</v>
      </c>
      <c r="H35">
        <v>1802</v>
      </c>
      <c r="I35">
        <v>1</v>
      </c>
      <c r="J35" s="34">
        <v>9075.5</v>
      </c>
      <c r="K35" t="s">
        <v>901</v>
      </c>
      <c r="L35" s="6">
        <v>46049.709016203706</v>
      </c>
      <c r="M35" t="s">
        <v>900</v>
      </c>
      <c r="N35" t="str">
        <f>VLOOKUP(Tabela2[[#This Row],[NR_CNPJ_EMITENTE]],'[1]BASE FORNECEDORES'!$K:$R,8,0)</f>
        <v>RB REFINISH COMERCIAL ACESSORIOS LTDA</v>
      </c>
    </row>
    <row r="36" spans="1:14" hidden="1" x14ac:dyDescent="0.3">
      <c r="A36" t="s">
        <v>907</v>
      </c>
      <c r="B36" t="s">
        <v>1036</v>
      </c>
      <c r="C36" t="s">
        <v>905</v>
      </c>
      <c r="D36" t="s">
        <v>904</v>
      </c>
      <c r="E36" t="s">
        <v>956</v>
      </c>
      <c r="F36" t="s">
        <v>955</v>
      </c>
      <c r="G36" s="1">
        <v>46049</v>
      </c>
      <c r="H36">
        <v>335272</v>
      </c>
      <c r="I36">
        <v>5</v>
      </c>
      <c r="J36" s="34">
        <v>61219.45</v>
      </c>
      <c r="K36" t="s">
        <v>901</v>
      </c>
      <c r="L36" s="6">
        <v>46049.646597222221</v>
      </c>
      <c r="M36" t="s">
        <v>900</v>
      </c>
      <c r="N36" t="str">
        <f>VLOOKUP(Tabela2[[#This Row],[NR_CNPJ_EMITENTE]],'[1]BASE FORNECEDORES'!$K:$R,8,0)</f>
        <v>SHERWIN - WILLIAMS DO BRASIL IND. E COM. LTDA</v>
      </c>
    </row>
    <row r="37" spans="1:14" x14ac:dyDescent="0.3">
      <c r="A37" t="s">
        <v>907</v>
      </c>
      <c r="B37" t="s">
        <v>1035</v>
      </c>
      <c r="C37" t="s">
        <v>905</v>
      </c>
      <c r="D37" t="s">
        <v>904</v>
      </c>
      <c r="E37" t="s">
        <v>937</v>
      </c>
      <c r="F37" t="s">
        <v>936</v>
      </c>
      <c r="G37" s="1">
        <v>46049</v>
      </c>
      <c r="H37">
        <v>496482</v>
      </c>
      <c r="I37">
        <v>21</v>
      </c>
      <c r="J37" s="34">
        <v>72266.2</v>
      </c>
      <c r="K37" t="s">
        <v>901</v>
      </c>
      <c r="L37" s="6">
        <v>46049.417511574073</v>
      </c>
      <c r="M37" t="s">
        <v>900</v>
      </c>
      <c r="N37" t="str">
        <f>VLOOKUP(Tabela2[[#This Row],[NR_CNPJ_EMITENTE]],'[1]BASE FORNECEDORES'!$K:$R,8,0)</f>
        <v>AKZO NOBEL LTDA AUTO</v>
      </c>
    </row>
    <row r="38" spans="1:14" hidden="1" x14ac:dyDescent="0.3">
      <c r="A38" t="s">
        <v>907</v>
      </c>
      <c r="B38" t="s">
        <v>1034</v>
      </c>
      <c r="C38" t="s">
        <v>905</v>
      </c>
      <c r="D38" t="s">
        <v>904</v>
      </c>
      <c r="E38" t="s">
        <v>915</v>
      </c>
      <c r="F38" t="s">
        <v>914</v>
      </c>
      <c r="G38" s="1">
        <v>46049</v>
      </c>
      <c r="H38">
        <v>1375459</v>
      </c>
      <c r="I38">
        <v>1</v>
      </c>
      <c r="J38" s="34">
        <v>1384.97</v>
      </c>
      <c r="K38" t="s">
        <v>901</v>
      </c>
      <c r="L38" s="6">
        <v>46049.250983796293</v>
      </c>
      <c r="M38" t="s">
        <v>900</v>
      </c>
      <c r="N38" t="str">
        <f>VLOOKUP(Tabela2[[#This Row],[NR_CNPJ_EMITENTE]],'[1]BASE FORNECEDORES'!$K:$R,8,0)</f>
        <v>COM.ALVORADA LIMPEZA E DESCARTAVEIS</v>
      </c>
    </row>
    <row r="39" spans="1:14" hidden="1" x14ac:dyDescent="0.3">
      <c r="A39" t="s">
        <v>907</v>
      </c>
      <c r="B39" t="s">
        <v>1033</v>
      </c>
      <c r="C39" t="s">
        <v>905</v>
      </c>
      <c r="D39" t="s">
        <v>904</v>
      </c>
      <c r="E39" t="s">
        <v>930</v>
      </c>
      <c r="F39" t="s">
        <v>929</v>
      </c>
      <c r="G39" s="1">
        <v>46046</v>
      </c>
      <c r="H39">
        <v>647331</v>
      </c>
      <c r="I39">
        <v>25</v>
      </c>
      <c r="J39" s="34">
        <v>1778.4</v>
      </c>
      <c r="K39" t="s">
        <v>901</v>
      </c>
      <c r="L39" s="6">
        <v>46046.438090277778</v>
      </c>
      <c r="M39" t="s">
        <v>900</v>
      </c>
      <c r="N39" t="str">
        <f>VLOOKUP(Tabela2[[#This Row],[NR_CNPJ_EMITENTE]],'[1]BASE FORNECEDORES'!$K:$R,8,0)</f>
        <v>3M DO BRASIL LTDA</v>
      </c>
    </row>
    <row r="40" spans="1:14" hidden="1" x14ac:dyDescent="0.3">
      <c r="A40" t="s">
        <v>907</v>
      </c>
      <c r="B40" t="s">
        <v>1032</v>
      </c>
      <c r="C40" t="s">
        <v>905</v>
      </c>
      <c r="D40" t="s">
        <v>904</v>
      </c>
      <c r="E40" t="s">
        <v>930</v>
      </c>
      <c r="F40" t="s">
        <v>929</v>
      </c>
      <c r="G40" s="1">
        <v>46046</v>
      </c>
      <c r="H40">
        <v>647330</v>
      </c>
      <c r="I40">
        <v>25</v>
      </c>
      <c r="J40" s="34">
        <v>121.27</v>
      </c>
      <c r="K40" t="s">
        <v>901</v>
      </c>
      <c r="L40" s="6">
        <v>46046.438090277778</v>
      </c>
      <c r="M40" t="s">
        <v>900</v>
      </c>
      <c r="N40" t="str">
        <f>VLOOKUP(Tabela2[[#This Row],[NR_CNPJ_EMITENTE]],'[1]BASE FORNECEDORES'!$K:$R,8,0)</f>
        <v>3M DO BRASIL LTDA</v>
      </c>
    </row>
    <row r="41" spans="1:14" hidden="1" x14ac:dyDescent="0.3">
      <c r="A41" t="s">
        <v>907</v>
      </c>
      <c r="B41" t="s">
        <v>1031</v>
      </c>
      <c r="C41" t="s">
        <v>905</v>
      </c>
      <c r="D41" t="s">
        <v>904</v>
      </c>
      <c r="E41" t="s">
        <v>930</v>
      </c>
      <c r="F41" t="s">
        <v>929</v>
      </c>
      <c r="G41" s="1">
        <v>46046</v>
      </c>
      <c r="H41">
        <v>647329</v>
      </c>
      <c r="I41">
        <v>25</v>
      </c>
      <c r="J41" s="34">
        <v>1778.4</v>
      </c>
      <c r="K41" t="s">
        <v>901</v>
      </c>
      <c r="L41" s="6">
        <v>46046.438090277778</v>
      </c>
      <c r="M41" t="s">
        <v>900</v>
      </c>
      <c r="N41" t="str">
        <f>VLOOKUP(Tabela2[[#This Row],[NR_CNPJ_EMITENTE]],'[1]BASE FORNECEDORES'!$K:$R,8,0)</f>
        <v>3M DO BRASIL LTDA</v>
      </c>
    </row>
    <row r="42" spans="1:14" x14ac:dyDescent="0.3">
      <c r="A42" t="s">
        <v>907</v>
      </c>
      <c r="B42" t="s">
        <v>1030</v>
      </c>
      <c r="C42" t="s">
        <v>905</v>
      </c>
      <c r="D42" t="s">
        <v>904</v>
      </c>
      <c r="E42" t="s">
        <v>937</v>
      </c>
      <c r="F42" t="s">
        <v>936</v>
      </c>
      <c r="G42" s="1">
        <v>46046</v>
      </c>
      <c r="H42">
        <v>496299</v>
      </c>
      <c r="I42">
        <v>21</v>
      </c>
      <c r="J42" s="34">
        <v>441.32</v>
      </c>
      <c r="K42" t="s">
        <v>901</v>
      </c>
      <c r="L42" s="6">
        <v>46046.39671296296</v>
      </c>
      <c r="M42" t="s">
        <v>900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907</v>
      </c>
      <c r="B43" t="s">
        <v>1029</v>
      </c>
      <c r="C43" t="s">
        <v>905</v>
      </c>
      <c r="D43" t="s">
        <v>904</v>
      </c>
      <c r="E43" t="s">
        <v>937</v>
      </c>
      <c r="F43" t="s">
        <v>936</v>
      </c>
      <c r="G43" s="1">
        <v>46046</v>
      </c>
      <c r="H43">
        <v>496298</v>
      </c>
      <c r="I43">
        <v>21</v>
      </c>
      <c r="J43" s="34">
        <v>38982.339999999997</v>
      </c>
      <c r="K43" t="s">
        <v>901</v>
      </c>
      <c r="L43" s="6">
        <v>46046.39671296296</v>
      </c>
      <c r="M43" t="s">
        <v>900</v>
      </c>
      <c r="N43" t="str">
        <f>VLOOKUP(Tabela2[[#This Row],[NR_CNPJ_EMITENTE]],'[1]BASE FORNECEDORES'!$K:$R,8,0)</f>
        <v>AKZO NOBEL LTDA AUTO</v>
      </c>
    </row>
    <row r="44" spans="1:14" hidden="1" x14ac:dyDescent="0.3">
      <c r="A44" t="s">
        <v>907</v>
      </c>
      <c r="B44" t="s">
        <v>1028</v>
      </c>
      <c r="C44" t="s">
        <v>905</v>
      </c>
      <c r="D44" t="s">
        <v>904</v>
      </c>
      <c r="E44" t="s">
        <v>903</v>
      </c>
      <c r="F44" t="s">
        <v>902</v>
      </c>
      <c r="G44" s="1">
        <v>46046</v>
      </c>
      <c r="H44">
        <v>2431994</v>
      </c>
      <c r="I44">
        <v>1</v>
      </c>
      <c r="J44" s="34">
        <v>11824.01</v>
      </c>
      <c r="K44" t="s">
        <v>901</v>
      </c>
      <c r="L44" s="6">
        <v>46046.042395833334</v>
      </c>
      <c r="M44" t="s">
        <v>900</v>
      </c>
      <c r="N44" t="str">
        <f>VLOOKUP(Tabela2[[#This Row],[NR_CNPJ_EMITENTE]],'[1]BASE FORNECEDORES'!$K:$R,8,0)</f>
        <v>SAINT- GOBAIN DO BRASIL PROD. IND. E CONSTR. LTDA</v>
      </c>
    </row>
    <row r="45" spans="1:14" hidden="1" x14ac:dyDescent="0.3">
      <c r="A45" t="s">
        <v>907</v>
      </c>
      <c r="B45" t="s">
        <v>1027</v>
      </c>
      <c r="C45" t="s">
        <v>905</v>
      </c>
      <c r="D45" t="s">
        <v>904</v>
      </c>
      <c r="E45" t="s">
        <v>903</v>
      </c>
      <c r="F45" t="s">
        <v>902</v>
      </c>
      <c r="G45" s="1">
        <v>46046</v>
      </c>
      <c r="H45">
        <v>2431993</v>
      </c>
      <c r="I45">
        <v>1</v>
      </c>
      <c r="J45" s="34">
        <v>1338.26</v>
      </c>
      <c r="K45" t="s">
        <v>901</v>
      </c>
      <c r="L45" s="6">
        <v>46046.042395833334</v>
      </c>
      <c r="M45" t="s">
        <v>900</v>
      </c>
      <c r="N45" t="str">
        <f>VLOOKUP(Tabela2[[#This Row],[NR_CNPJ_EMITENTE]],'[1]BASE FORNECEDORES'!$K:$R,8,0)</f>
        <v>SAINT- GOBAIN DO BRASIL PROD. IND. E CONSTR. LTDA</v>
      </c>
    </row>
    <row r="46" spans="1:14" hidden="1" x14ac:dyDescent="0.3">
      <c r="A46" t="s">
        <v>907</v>
      </c>
      <c r="B46" t="s">
        <v>1026</v>
      </c>
      <c r="C46" t="s">
        <v>905</v>
      </c>
      <c r="D46" t="s">
        <v>904</v>
      </c>
      <c r="E46" t="s">
        <v>1025</v>
      </c>
      <c r="F46" t="s">
        <v>1024</v>
      </c>
      <c r="G46" s="1">
        <v>46044</v>
      </c>
      <c r="H46">
        <v>2312653</v>
      </c>
      <c r="I46">
        <v>23</v>
      </c>
      <c r="J46" s="34">
        <v>3755.4</v>
      </c>
      <c r="K46" t="s">
        <v>901</v>
      </c>
      <c r="L46" s="6">
        <v>46044.960092592592</v>
      </c>
      <c r="M46" t="s">
        <v>900</v>
      </c>
      <c r="N46" t="str">
        <f>VLOOKUP(Tabela2[[#This Row],[NR_CNPJ_EMITENTE]],'[1]BASE FORNECEDORES'!$K:$R,8,0)</f>
        <v>BLACK &amp; DECKER DO BRASIL LTDA</v>
      </c>
    </row>
    <row r="47" spans="1:14" hidden="1" x14ac:dyDescent="0.3">
      <c r="A47" t="s">
        <v>907</v>
      </c>
      <c r="B47" t="s">
        <v>1023</v>
      </c>
      <c r="C47" t="s">
        <v>905</v>
      </c>
      <c r="D47" t="s">
        <v>904</v>
      </c>
      <c r="E47" t="s">
        <v>903</v>
      </c>
      <c r="F47" t="s">
        <v>902</v>
      </c>
      <c r="G47" s="1">
        <v>46044</v>
      </c>
      <c r="H47">
        <v>2430844</v>
      </c>
      <c r="I47">
        <v>1</v>
      </c>
      <c r="J47" s="34">
        <v>2432.42</v>
      </c>
      <c r="K47" t="s">
        <v>901</v>
      </c>
      <c r="L47" s="6">
        <v>46044.043217592596</v>
      </c>
      <c r="M47" t="s">
        <v>900</v>
      </c>
      <c r="N47" t="str">
        <f>VLOOKUP(Tabela2[[#This Row],[NR_CNPJ_EMITENTE]],'[1]BASE FORNECEDORES'!$K:$R,8,0)</f>
        <v>SAINT- GOBAIN DO BRASIL PROD. IND. E CONSTR. LTDA</v>
      </c>
    </row>
    <row r="48" spans="1:14" hidden="1" x14ac:dyDescent="0.3">
      <c r="A48" t="s">
        <v>907</v>
      </c>
      <c r="B48" t="s">
        <v>1022</v>
      </c>
      <c r="C48" t="s">
        <v>905</v>
      </c>
      <c r="D48" t="s">
        <v>904</v>
      </c>
      <c r="E48" t="s">
        <v>1021</v>
      </c>
      <c r="F48" t="s">
        <v>1020</v>
      </c>
      <c r="G48" s="1">
        <v>46043</v>
      </c>
      <c r="H48">
        <v>1697</v>
      </c>
      <c r="I48">
        <v>0</v>
      </c>
      <c r="J48" s="34">
        <v>22980</v>
      </c>
      <c r="K48" t="s">
        <v>901</v>
      </c>
      <c r="L48" s="6">
        <v>46043.729884259257</v>
      </c>
      <c r="M48" t="s">
        <v>900</v>
      </c>
      <c r="N48" t="str">
        <f>VLOOKUP(Tabela2[[#This Row],[NR_CNPJ_EMITENTE]],'[1]BASE FORNECEDORES'!$K:$R,8,0)</f>
        <v>Unipel Comercio de Importacao e Exportacao Ltda.</v>
      </c>
    </row>
    <row r="49" spans="1:14" hidden="1" x14ac:dyDescent="0.3">
      <c r="A49" t="s">
        <v>907</v>
      </c>
      <c r="B49" t="s">
        <v>1019</v>
      </c>
      <c r="C49" t="s">
        <v>905</v>
      </c>
      <c r="D49" t="s">
        <v>904</v>
      </c>
      <c r="E49" t="s">
        <v>921</v>
      </c>
      <c r="F49" t="s">
        <v>920</v>
      </c>
      <c r="G49" s="1">
        <v>46043</v>
      </c>
      <c r="H49">
        <v>795328</v>
      </c>
      <c r="I49">
        <v>1</v>
      </c>
      <c r="J49" s="34">
        <v>10485.66</v>
      </c>
      <c r="K49" t="s">
        <v>901</v>
      </c>
      <c r="L49" s="6">
        <v>46043.729884259257</v>
      </c>
      <c r="M49" t="s">
        <v>900</v>
      </c>
      <c r="N49" t="str">
        <f>VLOOKUP(Tabela2[[#This Row],[NR_CNPJ_EMITENTE]],'[1]BASE FORNECEDORES'!$K:$R,8,0)</f>
        <v>BRASILUX TINTAS TECNICAS LTDA</v>
      </c>
    </row>
    <row r="50" spans="1:14" hidden="1" x14ac:dyDescent="0.3">
      <c r="A50" t="s">
        <v>907</v>
      </c>
      <c r="B50" t="s">
        <v>1018</v>
      </c>
      <c r="C50" t="s">
        <v>905</v>
      </c>
      <c r="D50" t="s">
        <v>904</v>
      </c>
      <c r="E50" t="s">
        <v>930</v>
      </c>
      <c r="F50" t="s">
        <v>929</v>
      </c>
      <c r="G50" s="1">
        <v>46043</v>
      </c>
      <c r="H50">
        <v>643291</v>
      </c>
      <c r="I50">
        <v>25</v>
      </c>
      <c r="J50" s="34">
        <v>3189.93</v>
      </c>
      <c r="K50" t="s">
        <v>901</v>
      </c>
      <c r="L50" s="6">
        <v>46043.604814814818</v>
      </c>
      <c r="M50" t="s">
        <v>900</v>
      </c>
      <c r="N50" t="str">
        <f>VLOOKUP(Tabela2[[#This Row],[NR_CNPJ_EMITENTE]],'[1]BASE FORNECEDORES'!$K:$R,8,0)</f>
        <v>3M DO BRASIL LTDA</v>
      </c>
    </row>
    <row r="51" spans="1:14" hidden="1" x14ac:dyDescent="0.3">
      <c r="A51" t="s">
        <v>907</v>
      </c>
      <c r="B51" t="s">
        <v>1017</v>
      </c>
      <c r="C51" t="s">
        <v>905</v>
      </c>
      <c r="D51" t="s">
        <v>904</v>
      </c>
      <c r="E51" t="s">
        <v>930</v>
      </c>
      <c r="F51" t="s">
        <v>929</v>
      </c>
      <c r="G51" s="1">
        <v>46043</v>
      </c>
      <c r="H51">
        <v>643290</v>
      </c>
      <c r="I51">
        <v>25</v>
      </c>
      <c r="J51" s="34">
        <v>167.82</v>
      </c>
      <c r="K51" t="s">
        <v>901</v>
      </c>
      <c r="L51" s="6">
        <v>46043.604814814818</v>
      </c>
      <c r="M51" t="s">
        <v>900</v>
      </c>
      <c r="N51" t="str">
        <f>VLOOKUP(Tabela2[[#This Row],[NR_CNPJ_EMITENTE]],'[1]BASE FORNECEDORES'!$K:$R,8,0)</f>
        <v>3M DO BRASIL LTDA</v>
      </c>
    </row>
    <row r="52" spans="1:14" hidden="1" x14ac:dyDescent="0.3">
      <c r="A52" t="s">
        <v>907</v>
      </c>
      <c r="B52" t="s">
        <v>1016</v>
      </c>
      <c r="C52" t="s">
        <v>905</v>
      </c>
      <c r="D52" t="s">
        <v>904</v>
      </c>
      <c r="E52" t="s">
        <v>930</v>
      </c>
      <c r="F52" t="s">
        <v>929</v>
      </c>
      <c r="G52" s="1">
        <v>46043</v>
      </c>
      <c r="H52">
        <v>642950</v>
      </c>
      <c r="I52">
        <v>25</v>
      </c>
      <c r="J52" s="34">
        <v>750.7</v>
      </c>
      <c r="K52" t="s">
        <v>901</v>
      </c>
      <c r="L52" s="6">
        <v>46043.326539351852</v>
      </c>
      <c r="M52" t="s">
        <v>900</v>
      </c>
      <c r="N52" t="str">
        <f>VLOOKUP(Tabela2[[#This Row],[NR_CNPJ_EMITENTE]],'[1]BASE FORNECEDORES'!$K:$R,8,0)</f>
        <v>3M DO BRASIL LTDA</v>
      </c>
    </row>
    <row r="53" spans="1:14" hidden="1" x14ac:dyDescent="0.3">
      <c r="A53" t="s">
        <v>907</v>
      </c>
      <c r="B53" t="s">
        <v>1015</v>
      </c>
      <c r="C53" t="s">
        <v>905</v>
      </c>
      <c r="D53" t="s">
        <v>904</v>
      </c>
      <c r="E53" t="s">
        <v>930</v>
      </c>
      <c r="F53" t="s">
        <v>929</v>
      </c>
      <c r="G53" s="1">
        <v>46043</v>
      </c>
      <c r="H53">
        <v>642949</v>
      </c>
      <c r="I53">
        <v>25</v>
      </c>
      <c r="J53" s="34">
        <v>519.76</v>
      </c>
      <c r="K53" t="s">
        <v>901</v>
      </c>
      <c r="L53" s="6">
        <v>46043.326539351852</v>
      </c>
      <c r="M53" t="s">
        <v>900</v>
      </c>
      <c r="N53" t="str">
        <f>VLOOKUP(Tabela2[[#This Row],[NR_CNPJ_EMITENTE]],'[1]BASE FORNECEDORES'!$K:$R,8,0)</f>
        <v>3M DO BRASIL LTDA</v>
      </c>
    </row>
    <row r="54" spans="1:14" hidden="1" x14ac:dyDescent="0.3">
      <c r="A54" t="s">
        <v>907</v>
      </c>
      <c r="B54" t="s">
        <v>1014</v>
      </c>
      <c r="C54" t="s">
        <v>905</v>
      </c>
      <c r="D54" t="s">
        <v>904</v>
      </c>
      <c r="E54" t="s">
        <v>930</v>
      </c>
      <c r="F54" t="s">
        <v>929</v>
      </c>
      <c r="G54" s="1">
        <v>46043</v>
      </c>
      <c r="H54">
        <v>642947</v>
      </c>
      <c r="I54">
        <v>25</v>
      </c>
      <c r="J54" s="34">
        <v>908.08</v>
      </c>
      <c r="K54" t="s">
        <v>901</v>
      </c>
      <c r="L54" s="6">
        <v>46043.326481481483</v>
      </c>
      <c r="M54" t="s">
        <v>900</v>
      </c>
      <c r="N54" t="str">
        <f>VLOOKUP(Tabela2[[#This Row],[NR_CNPJ_EMITENTE]],'[1]BASE FORNECEDORES'!$K:$R,8,0)</f>
        <v>3M DO BRASIL LTDA</v>
      </c>
    </row>
    <row r="55" spans="1:14" hidden="1" x14ac:dyDescent="0.3">
      <c r="A55" t="s">
        <v>907</v>
      </c>
      <c r="B55" t="s">
        <v>1013</v>
      </c>
      <c r="C55" t="s">
        <v>905</v>
      </c>
      <c r="D55" t="s">
        <v>904</v>
      </c>
      <c r="E55" t="s">
        <v>930</v>
      </c>
      <c r="F55" t="s">
        <v>929</v>
      </c>
      <c r="G55" s="1">
        <v>46043</v>
      </c>
      <c r="H55">
        <v>642946</v>
      </c>
      <c r="I55">
        <v>25</v>
      </c>
      <c r="J55" s="34">
        <v>2745.79</v>
      </c>
      <c r="K55" t="s">
        <v>901</v>
      </c>
      <c r="L55" s="6">
        <v>46043.326469907406</v>
      </c>
      <c r="M55" t="s">
        <v>900</v>
      </c>
      <c r="N55" t="str">
        <f>VLOOKUP(Tabela2[[#This Row],[NR_CNPJ_EMITENTE]],'[1]BASE FORNECEDORES'!$K:$R,8,0)</f>
        <v>3M DO BRASIL LTDA</v>
      </c>
    </row>
    <row r="56" spans="1:14" hidden="1" x14ac:dyDescent="0.3">
      <c r="A56" t="s">
        <v>907</v>
      </c>
      <c r="B56" t="s">
        <v>1012</v>
      </c>
      <c r="C56" t="s">
        <v>905</v>
      </c>
      <c r="D56" t="s">
        <v>904</v>
      </c>
      <c r="E56" t="s">
        <v>930</v>
      </c>
      <c r="F56" t="s">
        <v>929</v>
      </c>
      <c r="G56" s="1">
        <v>46043</v>
      </c>
      <c r="H56">
        <v>642936</v>
      </c>
      <c r="I56">
        <v>25</v>
      </c>
      <c r="J56" s="34">
        <v>217.36</v>
      </c>
      <c r="K56" t="s">
        <v>901</v>
      </c>
      <c r="L56" s="6">
        <v>46043.331412037034</v>
      </c>
      <c r="M56" t="s">
        <v>900</v>
      </c>
      <c r="N56" t="str">
        <f>VLOOKUP(Tabela2[[#This Row],[NR_CNPJ_EMITENTE]],'[1]BASE FORNECEDORES'!$K:$R,8,0)</f>
        <v>3M DO BRASIL LTDA</v>
      </c>
    </row>
    <row r="57" spans="1:14" hidden="1" x14ac:dyDescent="0.3">
      <c r="A57" t="s">
        <v>907</v>
      </c>
      <c r="B57" t="s">
        <v>1011</v>
      </c>
      <c r="C57" t="s">
        <v>905</v>
      </c>
      <c r="D57" t="s">
        <v>904</v>
      </c>
      <c r="E57" t="s">
        <v>930</v>
      </c>
      <c r="F57" t="s">
        <v>929</v>
      </c>
      <c r="G57" s="1">
        <v>46043</v>
      </c>
      <c r="H57">
        <v>642935</v>
      </c>
      <c r="I57">
        <v>25</v>
      </c>
      <c r="J57" s="34">
        <v>862.14</v>
      </c>
      <c r="K57" t="s">
        <v>901</v>
      </c>
      <c r="L57" s="6">
        <v>46043.331423611111</v>
      </c>
      <c r="M57" t="s">
        <v>900</v>
      </c>
      <c r="N57" t="str">
        <f>VLOOKUP(Tabela2[[#This Row],[NR_CNPJ_EMITENTE]],'[1]BASE FORNECEDORES'!$K:$R,8,0)</f>
        <v>3M DO BRASIL LTDA</v>
      </c>
    </row>
    <row r="58" spans="1:14" hidden="1" x14ac:dyDescent="0.3">
      <c r="A58" t="s">
        <v>907</v>
      </c>
      <c r="B58" t="s">
        <v>1010</v>
      </c>
      <c r="C58" t="s">
        <v>905</v>
      </c>
      <c r="D58" t="s">
        <v>904</v>
      </c>
      <c r="E58" t="s">
        <v>930</v>
      </c>
      <c r="F58" t="s">
        <v>929</v>
      </c>
      <c r="G58" s="1">
        <v>46043</v>
      </c>
      <c r="H58">
        <v>642934</v>
      </c>
      <c r="I58">
        <v>25</v>
      </c>
      <c r="J58" s="34">
        <v>4455.46</v>
      </c>
      <c r="K58" t="s">
        <v>901</v>
      </c>
      <c r="M58" t="s">
        <v>900</v>
      </c>
      <c r="N58" t="str">
        <f>VLOOKUP(Tabela2[[#This Row],[NR_CNPJ_EMITENTE]],'[1]BASE FORNECEDORES'!$K:$R,8,0)</f>
        <v>3M DO BRASIL LTDA</v>
      </c>
    </row>
    <row r="59" spans="1:14" hidden="1" x14ac:dyDescent="0.3">
      <c r="A59" t="s">
        <v>907</v>
      </c>
      <c r="B59" t="s">
        <v>1009</v>
      </c>
      <c r="C59" t="s">
        <v>905</v>
      </c>
      <c r="D59" t="s">
        <v>904</v>
      </c>
      <c r="E59" t="s">
        <v>930</v>
      </c>
      <c r="F59" t="s">
        <v>929</v>
      </c>
      <c r="G59" s="1">
        <v>46043</v>
      </c>
      <c r="H59">
        <v>642933</v>
      </c>
      <c r="I59">
        <v>25</v>
      </c>
      <c r="J59" s="34">
        <v>3585.24</v>
      </c>
      <c r="K59" t="s">
        <v>901</v>
      </c>
      <c r="L59" s="6">
        <v>46043.332048611112</v>
      </c>
      <c r="M59" t="s">
        <v>900</v>
      </c>
      <c r="N59" t="str">
        <f>VLOOKUP(Tabela2[[#This Row],[NR_CNPJ_EMITENTE]],'[1]BASE FORNECEDORES'!$K:$R,8,0)</f>
        <v>3M DO BRASIL LTDA</v>
      </c>
    </row>
    <row r="60" spans="1:14" hidden="1" x14ac:dyDescent="0.3">
      <c r="A60" t="s">
        <v>907</v>
      </c>
      <c r="B60" t="s">
        <v>1008</v>
      </c>
      <c r="C60" t="s">
        <v>905</v>
      </c>
      <c r="D60" t="s">
        <v>904</v>
      </c>
      <c r="E60" t="s">
        <v>930</v>
      </c>
      <c r="F60" t="s">
        <v>929</v>
      </c>
      <c r="G60" s="1">
        <v>46043</v>
      </c>
      <c r="H60">
        <v>642932</v>
      </c>
      <c r="I60">
        <v>25</v>
      </c>
      <c r="J60" s="34">
        <v>637.75</v>
      </c>
      <c r="K60" t="s">
        <v>901</v>
      </c>
      <c r="M60" t="s">
        <v>900</v>
      </c>
      <c r="N60" t="str">
        <f>VLOOKUP(Tabela2[[#This Row],[NR_CNPJ_EMITENTE]],'[1]BASE FORNECEDORES'!$K:$R,8,0)</f>
        <v>3M DO BRASIL LTDA</v>
      </c>
    </row>
    <row r="61" spans="1:14" hidden="1" x14ac:dyDescent="0.3">
      <c r="A61" t="s">
        <v>907</v>
      </c>
      <c r="B61" t="s">
        <v>1007</v>
      </c>
      <c r="C61" t="s">
        <v>905</v>
      </c>
      <c r="D61" t="s">
        <v>904</v>
      </c>
      <c r="E61" t="s">
        <v>930</v>
      </c>
      <c r="F61" t="s">
        <v>929</v>
      </c>
      <c r="G61" s="1">
        <v>46043</v>
      </c>
      <c r="H61">
        <v>642931</v>
      </c>
      <c r="I61">
        <v>25</v>
      </c>
      <c r="J61" s="34">
        <v>2446.69</v>
      </c>
      <c r="K61" t="s">
        <v>901</v>
      </c>
      <c r="L61" s="6">
        <v>46043.332118055558</v>
      </c>
      <c r="M61" t="s">
        <v>900</v>
      </c>
      <c r="N61" t="str">
        <f>VLOOKUP(Tabela2[[#This Row],[NR_CNPJ_EMITENTE]],'[1]BASE FORNECEDORES'!$K:$R,8,0)</f>
        <v>3M DO BRASIL LTDA</v>
      </c>
    </row>
    <row r="62" spans="1:14" hidden="1" x14ac:dyDescent="0.3">
      <c r="A62" t="s">
        <v>907</v>
      </c>
      <c r="B62" t="s">
        <v>1006</v>
      </c>
      <c r="C62" t="s">
        <v>905</v>
      </c>
      <c r="D62" t="s">
        <v>904</v>
      </c>
      <c r="E62" t="s">
        <v>930</v>
      </c>
      <c r="F62" t="s">
        <v>929</v>
      </c>
      <c r="G62" s="1">
        <v>46043</v>
      </c>
      <c r="H62">
        <v>642930</v>
      </c>
      <c r="I62">
        <v>25</v>
      </c>
      <c r="J62" s="34">
        <v>7321.07</v>
      </c>
      <c r="K62" t="s">
        <v>901</v>
      </c>
      <c r="L62" s="6">
        <v>46043.331747685188</v>
      </c>
      <c r="M62" t="s">
        <v>900</v>
      </c>
      <c r="N62" t="str">
        <f>VLOOKUP(Tabela2[[#This Row],[NR_CNPJ_EMITENTE]],'[1]BASE FORNECEDORES'!$K:$R,8,0)</f>
        <v>3M DO BRASIL LTDA</v>
      </c>
    </row>
    <row r="63" spans="1:14" x14ac:dyDescent="0.3">
      <c r="A63" t="s">
        <v>907</v>
      </c>
      <c r="B63" t="s">
        <v>1005</v>
      </c>
      <c r="C63" t="s">
        <v>905</v>
      </c>
      <c r="D63" t="s">
        <v>904</v>
      </c>
      <c r="E63" t="s">
        <v>937</v>
      </c>
      <c r="F63" t="s">
        <v>936</v>
      </c>
      <c r="G63" s="1">
        <v>46042</v>
      </c>
      <c r="H63">
        <v>496115</v>
      </c>
      <c r="I63">
        <v>21</v>
      </c>
      <c r="J63" s="34">
        <v>397.81</v>
      </c>
      <c r="K63" t="s">
        <v>901</v>
      </c>
      <c r="L63" s="6">
        <v>46042.876018518517</v>
      </c>
      <c r="M63" t="s">
        <v>900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907</v>
      </c>
      <c r="B64" t="s">
        <v>1004</v>
      </c>
      <c r="C64" t="s">
        <v>905</v>
      </c>
      <c r="D64" t="s">
        <v>904</v>
      </c>
      <c r="E64" t="s">
        <v>937</v>
      </c>
      <c r="F64" t="s">
        <v>936</v>
      </c>
      <c r="G64" s="1">
        <v>46042</v>
      </c>
      <c r="H64">
        <v>496114</v>
      </c>
      <c r="I64">
        <v>21</v>
      </c>
      <c r="J64" s="34">
        <v>341.38</v>
      </c>
      <c r="K64" t="s">
        <v>901</v>
      </c>
      <c r="L64" s="6">
        <v>46042.876018518517</v>
      </c>
      <c r="M64" t="s">
        <v>900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907</v>
      </c>
      <c r="B65" t="s">
        <v>1003</v>
      </c>
      <c r="C65" t="s">
        <v>905</v>
      </c>
      <c r="D65" t="s">
        <v>904</v>
      </c>
      <c r="E65" t="s">
        <v>937</v>
      </c>
      <c r="F65" t="s">
        <v>936</v>
      </c>
      <c r="G65" s="1">
        <v>46042</v>
      </c>
      <c r="H65">
        <v>496113</v>
      </c>
      <c r="I65">
        <v>21</v>
      </c>
      <c r="J65" s="34">
        <v>1318.29</v>
      </c>
      <c r="K65" t="s">
        <v>901</v>
      </c>
      <c r="L65" s="6">
        <v>46042.876018518517</v>
      </c>
      <c r="M65" t="s">
        <v>900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907</v>
      </c>
      <c r="B66" t="s">
        <v>1002</v>
      </c>
      <c r="C66" t="s">
        <v>905</v>
      </c>
      <c r="D66" t="s">
        <v>904</v>
      </c>
      <c r="E66" t="s">
        <v>937</v>
      </c>
      <c r="F66" t="s">
        <v>936</v>
      </c>
      <c r="G66" s="1">
        <v>46042</v>
      </c>
      <c r="H66">
        <v>496112</v>
      </c>
      <c r="I66">
        <v>21</v>
      </c>
      <c r="J66" s="34">
        <v>29212.68</v>
      </c>
      <c r="K66" t="s">
        <v>901</v>
      </c>
      <c r="L66" s="6">
        <v>46042.876018518517</v>
      </c>
      <c r="M66" t="s">
        <v>900</v>
      </c>
      <c r="N66" t="str">
        <f>VLOOKUP(Tabela2[[#This Row],[NR_CNPJ_EMITENTE]],'[1]BASE FORNECEDORES'!$K:$R,8,0)</f>
        <v>AKZO NOBEL LTDA AUTO</v>
      </c>
    </row>
    <row r="67" spans="1:14" hidden="1" x14ac:dyDescent="0.3">
      <c r="A67" t="s">
        <v>907</v>
      </c>
      <c r="B67" t="s">
        <v>1001</v>
      </c>
      <c r="C67" t="s">
        <v>905</v>
      </c>
      <c r="D67" t="s">
        <v>904</v>
      </c>
      <c r="E67" t="s">
        <v>1000</v>
      </c>
      <c r="F67" t="s">
        <v>999</v>
      </c>
      <c r="G67" s="1">
        <v>46042</v>
      </c>
      <c r="H67">
        <v>6710</v>
      </c>
      <c r="I67">
        <v>0</v>
      </c>
      <c r="J67" s="34">
        <v>644.38</v>
      </c>
      <c r="K67" t="s">
        <v>901</v>
      </c>
      <c r="L67" s="6">
        <v>46042.667442129627</v>
      </c>
      <c r="M67" t="s">
        <v>900</v>
      </c>
      <c r="N67" t="str">
        <f>VLOOKUP(Tabela2[[#This Row],[NR_CNPJ_EMITENTE]],'[1]BASE FORNECEDORES'!$K:$R,8,0)</f>
        <v>ATACADAO DAS TINTAS IRMAOS SOARES LTDA</v>
      </c>
    </row>
    <row r="68" spans="1:14" hidden="1" x14ac:dyDescent="0.3">
      <c r="A68" t="s">
        <v>907</v>
      </c>
      <c r="B68" t="s">
        <v>998</v>
      </c>
      <c r="C68" t="s">
        <v>905</v>
      </c>
      <c r="D68" t="s">
        <v>904</v>
      </c>
      <c r="E68" t="s">
        <v>997</v>
      </c>
      <c r="F68" t="s">
        <v>996</v>
      </c>
      <c r="G68" s="1">
        <v>46042</v>
      </c>
      <c r="H68">
        <v>243913</v>
      </c>
      <c r="I68">
        <v>1</v>
      </c>
      <c r="J68" s="34">
        <v>18163.060000000001</v>
      </c>
      <c r="K68" t="s">
        <v>901</v>
      </c>
      <c r="L68" s="6">
        <v>46042.625856481478</v>
      </c>
      <c r="M68" t="s">
        <v>900</v>
      </c>
      <c r="N68" t="str">
        <f>VLOOKUP(Tabela2[[#This Row],[NR_CNPJ_EMITENTE]],'[1]BASE FORNECEDORES'!$K:$R,8,0)</f>
        <v>AUTOAMERICA IMP.EXP. DE PROD. AUTO. LTDA</v>
      </c>
    </row>
    <row r="69" spans="1:14" hidden="1" x14ac:dyDescent="0.3">
      <c r="A69" t="s">
        <v>907</v>
      </c>
      <c r="B69" t="s">
        <v>995</v>
      </c>
      <c r="C69" t="s">
        <v>905</v>
      </c>
      <c r="D69" t="s">
        <v>904</v>
      </c>
      <c r="E69" t="s">
        <v>921</v>
      </c>
      <c r="F69" t="s">
        <v>920</v>
      </c>
      <c r="G69" s="1">
        <v>46042</v>
      </c>
      <c r="H69">
        <v>794990</v>
      </c>
      <c r="I69">
        <v>1</v>
      </c>
      <c r="J69" s="34">
        <v>6964.56</v>
      </c>
      <c r="K69" t="s">
        <v>901</v>
      </c>
      <c r="L69" s="6">
        <v>46042.625856481478</v>
      </c>
      <c r="M69" t="s">
        <v>900</v>
      </c>
      <c r="N69" t="str">
        <f>VLOOKUP(Tabela2[[#This Row],[NR_CNPJ_EMITENTE]],'[1]BASE FORNECEDORES'!$K:$R,8,0)</f>
        <v>BRASILUX TINTAS TECNICAS LTDA</v>
      </c>
    </row>
    <row r="70" spans="1:14" x14ac:dyDescent="0.3">
      <c r="A70" t="s">
        <v>907</v>
      </c>
      <c r="B70" t="s">
        <v>994</v>
      </c>
      <c r="C70" t="s">
        <v>905</v>
      </c>
      <c r="D70" t="s">
        <v>904</v>
      </c>
      <c r="E70" t="s">
        <v>937</v>
      </c>
      <c r="F70" t="s">
        <v>936</v>
      </c>
      <c r="G70" s="1">
        <v>46042</v>
      </c>
      <c r="H70">
        <v>496036</v>
      </c>
      <c r="I70">
        <v>21</v>
      </c>
      <c r="J70" s="34">
        <v>64182.75</v>
      </c>
      <c r="K70" t="s">
        <v>901</v>
      </c>
      <c r="L70" s="6">
        <v>46042.355127314811</v>
      </c>
      <c r="M70" t="s">
        <v>900</v>
      </c>
      <c r="N70" t="str">
        <f>VLOOKUP(Tabela2[[#This Row],[NR_CNPJ_EMITENTE]],'[1]BASE FORNECEDORES'!$K:$R,8,0)</f>
        <v>AKZO NOBEL LTDA AUTO</v>
      </c>
    </row>
    <row r="71" spans="1:14" hidden="1" x14ac:dyDescent="0.3">
      <c r="A71" t="s">
        <v>907</v>
      </c>
      <c r="B71" t="s">
        <v>993</v>
      </c>
      <c r="C71" t="s">
        <v>905</v>
      </c>
      <c r="D71" t="s">
        <v>904</v>
      </c>
      <c r="E71" t="s">
        <v>903</v>
      </c>
      <c r="F71" t="s">
        <v>902</v>
      </c>
      <c r="G71" s="1">
        <v>46042</v>
      </c>
      <c r="H71">
        <v>2429555</v>
      </c>
      <c r="I71">
        <v>1</v>
      </c>
      <c r="J71" s="34">
        <v>6596.99</v>
      </c>
      <c r="K71" t="s">
        <v>901</v>
      </c>
      <c r="L71" s="6">
        <v>46042.063506944447</v>
      </c>
      <c r="M71" t="s">
        <v>900</v>
      </c>
      <c r="N71" t="str">
        <f>VLOOKUP(Tabela2[[#This Row],[NR_CNPJ_EMITENTE]],'[1]BASE FORNECEDORES'!$K:$R,8,0)</f>
        <v>SAINT- GOBAIN DO BRASIL PROD. IND. E CONSTR. LTDA</v>
      </c>
    </row>
    <row r="72" spans="1:14" hidden="1" x14ac:dyDescent="0.3">
      <c r="A72" t="s">
        <v>907</v>
      </c>
      <c r="B72" t="s">
        <v>992</v>
      </c>
      <c r="C72" t="s">
        <v>905</v>
      </c>
      <c r="D72" t="s">
        <v>904</v>
      </c>
      <c r="E72" t="s">
        <v>903</v>
      </c>
      <c r="F72" t="s">
        <v>902</v>
      </c>
      <c r="G72" s="1">
        <v>46039</v>
      </c>
      <c r="H72">
        <v>2429074</v>
      </c>
      <c r="I72">
        <v>1</v>
      </c>
      <c r="J72" s="34">
        <v>1826.53</v>
      </c>
      <c r="K72" t="s">
        <v>901</v>
      </c>
      <c r="L72" s="6">
        <v>46039.042708333334</v>
      </c>
      <c r="M72" t="s">
        <v>900</v>
      </c>
      <c r="N72" t="str">
        <f>VLOOKUP(Tabela2[[#This Row],[NR_CNPJ_EMITENTE]],'[1]BASE FORNECEDORES'!$K:$R,8,0)</f>
        <v>SAINT- GOBAIN DO BRASIL PROD. IND. E CONSTR. LTDA</v>
      </c>
    </row>
    <row r="73" spans="1:14" hidden="1" x14ac:dyDescent="0.3">
      <c r="A73" t="s">
        <v>907</v>
      </c>
      <c r="B73" t="s">
        <v>991</v>
      </c>
      <c r="C73" t="s">
        <v>905</v>
      </c>
      <c r="D73" t="s">
        <v>904</v>
      </c>
      <c r="E73" t="s">
        <v>990</v>
      </c>
      <c r="F73" t="s">
        <v>989</v>
      </c>
      <c r="G73" s="1">
        <v>46038</v>
      </c>
      <c r="H73">
        <v>1012909</v>
      </c>
      <c r="I73">
        <v>0</v>
      </c>
      <c r="J73" s="34">
        <v>5737.5</v>
      </c>
      <c r="K73" t="s">
        <v>901</v>
      </c>
      <c r="L73" s="6">
        <v>46038.917881944442</v>
      </c>
      <c r="M73" t="s">
        <v>900</v>
      </c>
      <c r="N73" t="str">
        <f>VLOOKUP(Tabela2[[#This Row],[NR_CNPJ_EMITENTE]],'[1]BASE FORNECEDORES'!$K:$R,8,0)</f>
        <v>PINCEIS ATLAS S.A.</v>
      </c>
    </row>
    <row r="74" spans="1:14" hidden="1" x14ac:dyDescent="0.3">
      <c r="A74" t="s">
        <v>907</v>
      </c>
      <c r="B74" t="s">
        <v>988</v>
      </c>
      <c r="C74" t="s">
        <v>905</v>
      </c>
      <c r="D74" t="s">
        <v>904</v>
      </c>
      <c r="E74" t="s">
        <v>903</v>
      </c>
      <c r="F74" t="s">
        <v>902</v>
      </c>
      <c r="G74" s="1">
        <v>46038</v>
      </c>
      <c r="H74">
        <v>2428655</v>
      </c>
      <c r="I74">
        <v>1</v>
      </c>
      <c r="J74" s="34">
        <v>11609.22</v>
      </c>
      <c r="K74" t="s">
        <v>901</v>
      </c>
      <c r="L74" s="6">
        <v>46038.708969907406</v>
      </c>
      <c r="M74" t="s">
        <v>900</v>
      </c>
      <c r="N74" t="str">
        <f>VLOOKUP(Tabela2[[#This Row],[NR_CNPJ_EMITENTE]],'[1]BASE FORNECEDORES'!$K:$R,8,0)</f>
        <v>SAINT- GOBAIN DO BRASIL PROD. IND. E CONSTR. LTDA</v>
      </c>
    </row>
    <row r="75" spans="1:14" hidden="1" x14ac:dyDescent="0.3">
      <c r="A75" t="s">
        <v>907</v>
      </c>
      <c r="B75" t="s">
        <v>987</v>
      </c>
      <c r="C75" t="s">
        <v>905</v>
      </c>
      <c r="D75" t="s">
        <v>904</v>
      </c>
      <c r="E75" t="s">
        <v>903</v>
      </c>
      <c r="F75" t="s">
        <v>902</v>
      </c>
      <c r="G75" s="1">
        <v>46038</v>
      </c>
      <c r="H75">
        <v>2428654</v>
      </c>
      <c r="I75">
        <v>1</v>
      </c>
      <c r="J75" s="34">
        <v>13261.78</v>
      </c>
      <c r="K75" t="s">
        <v>901</v>
      </c>
      <c r="L75" s="6">
        <v>46038.708969907406</v>
      </c>
      <c r="M75" t="s">
        <v>900</v>
      </c>
      <c r="N75" t="str">
        <f>VLOOKUP(Tabela2[[#This Row],[NR_CNPJ_EMITENTE]],'[1]BASE FORNECEDORES'!$K:$R,8,0)</f>
        <v>SAINT- GOBAIN DO BRASIL PROD. IND. E CONSTR. LTDA</v>
      </c>
    </row>
    <row r="76" spans="1:14" hidden="1" x14ac:dyDescent="0.3">
      <c r="A76" t="s">
        <v>907</v>
      </c>
      <c r="B76" t="s">
        <v>986</v>
      </c>
      <c r="C76" t="s">
        <v>905</v>
      </c>
      <c r="D76" t="s">
        <v>904</v>
      </c>
      <c r="E76" t="s">
        <v>903</v>
      </c>
      <c r="F76" t="s">
        <v>902</v>
      </c>
      <c r="G76" s="1">
        <v>46038</v>
      </c>
      <c r="H76">
        <v>2428653</v>
      </c>
      <c r="I76">
        <v>1</v>
      </c>
      <c r="J76" s="34">
        <v>16642.939999999999</v>
      </c>
      <c r="K76" t="s">
        <v>901</v>
      </c>
      <c r="L76" s="6">
        <v>46038.708969907406</v>
      </c>
      <c r="M76" t="s">
        <v>900</v>
      </c>
      <c r="N76" t="str">
        <f>VLOOKUP(Tabela2[[#This Row],[NR_CNPJ_EMITENTE]],'[1]BASE FORNECEDORES'!$K:$R,8,0)</f>
        <v>SAINT- GOBAIN DO BRASIL PROD. IND. E CONSTR. LTDA</v>
      </c>
    </row>
    <row r="77" spans="1:14" hidden="1" x14ac:dyDescent="0.3">
      <c r="A77" t="s">
        <v>907</v>
      </c>
      <c r="B77" t="s">
        <v>985</v>
      </c>
      <c r="C77" t="s">
        <v>905</v>
      </c>
      <c r="D77" t="s">
        <v>904</v>
      </c>
      <c r="E77" t="s">
        <v>903</v>
      </c>
      <c r="F77" t="s">
        <v>902</v>
      </c>
      <c r="G77" s="1">
        <v>46038</v>
      </c>
      <c r="H77">
        <v>2428652</v>
      </c>
      <c r="I77">
        <v>1</v>
      </c>
      <c r="J77" s="34">
        <v>185.47</v>
      </c>
      <c r="K77" t="s">
        <v>901</v>
      </c>
      <c r="L77" s="6">
        <v>46038.708969907406</v>
      </c>
      <c r="M77" t="s">
        <v>900</v>
      </c>
      <c r="N77" t="str">
        <f>VLOOKUP(Tabela2[[#This Row],[NR_CNPJ_EMITENTE]],'[1]BASE FORNECEDORES'!$K:$R,8,0)</f>
        <v>SAINT- GOBAIN DO BRASIL PROD. IND. E CONSTR. LTDA</v>
      </c>
    </row>
    <row r="78" spans="1:14" hidden="1" x14ac:dyDescent="0.3">
      <c r="A78" t="s">
        <v>907</v>
      </c>
      <c r="B78" t="s">
        <v>984</v>
      </c>
      <c r="C78" t="s">
        <v>905</v>
      </c>
      <c r="D78" t="s">
        <v>904</v>
      </c>
      <c r="E78" t="s">
        <v>903</v>
      </c>
      <c r="F78" t="s">
        <v>902</v>
      </c>
      <c r="G78" s="1">
        <v>46038</v>
      </c>
      <c r="H78">
        <v>2428651</v>
      </c>
      <c r="I78">
        <v>1</v>
      </c>
      <c r="J78" s="34">
        <v>7578.16</v>
      </c>
      <c r="K78" t="s">
        <v>901</v>
      </c>
      <c r="L78" s="6">
        <v>46038.708969907406</v>
      </c>
      <c r="M78" t="s">
        <v>900</v>
      </c>
      <c r="N78" t="str">
        <f>VLOOKUP(Tabela2[[#This Row],[NR_CNPJ_EMITENTE]],'[1]BASE FORNECEDORES'!$K:$R,8,0)</f>
        <v>SAINT- GOBAIN DO BRASIL PROD. IND. E CONSTR. LTDA</v>
      </c>
    </row>
    <row r="79" spans="1:14" hidden="1" x14ac:dyDescent="0.3">
      <c r="A79" t="s">
        <v>907</v>
      </c>
      <c r="B79" t="s">
        <v>983</v>
      </c>
      <c r="C79" t="s">
        <v>905</v>
      </c>
      <c r="D79" t="s">
        <v>904</v>
      </c>
      <c r="E79" t="s">
        <v>903</v>
      </c>
      <c r="F79" t="s">
        <v>902</v>
      </c>
      <c r="G79" s="1">
        <v>46038</v>
      </c>
      <c r="H79">
        <v>2428650</v>
      </c>
      <c r="I79">
        <v>1</v>
      </c>
      <c r="J79" s="34">
        <v>42075.56</v>
      </c>
      <c r="K79" t="s">
        <v>901</v>
      </c>
      <c r="L79" s="6">
        <v>46038.708969907406</v>
      </c>
      <c r="M79" t="s">
        <v>900</v>
      </c>
      <c r="N79" t="str">
        <f>VLOOKUP(Tabela2[[#This Row],[NR_CNPJ_EMITENTE]],'[1]BASE FORNECEDORES'!$K:$R,8,0)</f>
        <v>SAINT- GOBAIN DO BRASIL PROD. IND. E CONSTR. LTDA</v>
      </c>
    </row>
    <row r="80" spans="1:14" hidden="1" x14ac:dyDescent="0.3">
      <c r="A80" t="s">
        <v>907</v>
      </c>
      <c r="B80" t="s">
        <v>982</v>
      </c>
      <c r="C80" t="s">
        <v>905</v>
      </c>
      <c r="D80" t="s">
        <v>904</v>
      </c>
      <c r="E80" t="s">
        <v>981</v>
      </c>
      <c r="F80" t="s">
        <v>980</v>
      </c>
      <c r="G80" s="1">
        <v>46038</v>
      </c>
      <c r="H80">
        <v>172577</v>
      </c>
      <c r="I80">
        <v>1</v>
      </c>
      <c r="J80" s="34">
        <v>22410.61</v>
      </c>
      <c r="K80" t="s">
        <v>901</v>
      </c>
      <c r="L80" s="6">
        <v>46038.66746527778</v>
      </c>
      <c r="M80" t="s">
        <v>900</v>
      </c>
      <c r="N80" t="str">
        <f>VLOOKUP(Tabela2[[#This Row],[NR_CNPJ_EMITENTE]],'[1]BASE FORNECEDORES'!$K:$R,8,0)</f>
        <v>VONIXX INDUSTRIA E COMERCIO DE POLIDORES LTDA</v>
      </c>
    </row>
    <row r="81" spans="1:14" hidden="1" x14ac:dyDescent="0.3">
      <c r="A81" t="s">
        <v>907</v>
      </c>
      <c r="B81" t="s">
        <v>979</v>
      </c>
      <c r="C81" t="s">
        <v>905</v>
      </c>
      <c r="D81" t="s">
        <v>904</v>
      </c>
      <c r="E81" t="s">
        <v>978</v>
      </c>
      <c r="F81" t="s">
        <v>977</v>
      </c>
      <c r="G81" s="1">
        <v>46038</v>
      </c>
      <c r="H81">
        <v>4128</v>
      </c>
      <c r="I81">
        <v>1</v>
      </c>
      <c r="J81" s="34">
        <v>12588.86</v>
      </c>
      <c r="K81" t="s">
        <v>901</v>
      </c>
      <c r="L81" s="6">
        <v>46038.521562499998</v>
      </c>
      <c r="M81" t="s">
        <v>900</v>
      </c>
      <c r="N81" t="str">
        <f>VLOOKUP(Tabela2[[#This Row],[NR_CNPJ_EMITENTE]],'[1]BASE FORNECEDORES'!$K:$R,8,0)</f>
        <v>MARTELENA ALMEIDA INDUSTRIA E COMERCIO DE TINTAS EIRELI</v>
      </c>
    </row>
    <row r="82" spans="1:14" x14ac:dyDescent="0.3">
      <c r="A82" t="s">
        <v>907</v>
      </c>
      <c r="B82" t="s">
        <v>976</v>
      </c>
      <c r="C82" t="s">
        <v>905</v>
      </c>
      <c r="D82" t="s">
        <v>904</v>
      </c>
      <c r="E82" t="s">
        <v>937</v>
      </c>
      <c r="F82" t="s">
        <v>936</v>
      </c>
      <c r="G82" s="1">
        <v>46038</v>
      </c>
      <c r="H82">
        <v>495880</v>
      </c>
      <c r="I82">
        <v>21</v>
      </c>
      <c r="J82" s="34">
        <v>55503.06</v>
      </c>
      <c r="K82" t="s">
        <v>901</v>
      </c>
      <c r="L82" s="6">
        <v>46038.313171296293</v>
      </c>
      <c r="M82" t="s">
        <v>900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907</v>
      </c>
      <c r="B83" t="s">
        <v>975</v>
      </c>
      <c r="C83" t="s">
        <v>905</v>
      </c>
      <c r="D83" t="s">
        <v>904</v>
      </c>
      <c r="E83" t="s">
        <v>937</v>
      </c>
      <c r="F83" t="s">
        <v>936</v>
      </c>
      <c r="G83" s="1">
        <v>46038</v>
      </c>
      <c r="H83">
        <v>495879</v>
      </c>
      <c r="I83">
        <v>21</v>
      </c>
      <c r="J83" s="34">
        <v>4456.4799999999996</v>
      </c>
      <c r="K83" t="s">
        <v>901</v>
      </c>
      <c r="L83" s="6">
        <v>46038.313171296293</v>
      </c>
      <c r="M83" t="s">
        <v>900</v>
      </c>
      <c r="N83" t="str">
        <f>VLOOKUP(Tabela2[[#This Row],[NR_CNPJ_EMITENTE]],'[1]BASE FORNECEDORES'!$K:$R,8,0)</f>
        <v>AKZO NOBEL LTDA AUTO</v>
      </c>
    </row>
    <row r="84" spans="1:14" hidden="1" x14ac:dyDescent="0.3">
      <c r="A84" t="s">
        <v>907</v>
      </c>
      <c r="B84" t="s">
        <v>974</v>
      </c>
      <c r="C84" t="s">
        <v>905</v>
      </c>
      <c r="D84" t="s">
        <v>904</v>
      </c>
      <c r="E84" t="s">
        <v>903</v>
      </c>
      <c r="F84" t="s">
        <v>902</v>
      </c>
      <c r="G84" s="1">
        <v>46038</v>
      </c>
      <c r="H84">
        <v>2428540</v>
      </c>
      <c r="I84">
        <v>1</v>
      </c>
      <c r="J84" s="34">
        <v>605.89</v>
      </c>
      <c r="K84" t="s">
        <v>901</v>
      </c>
      <c r="L84" s="6">
        <v>46038.063344907408</v>
      </c>
      <c r="M84" t="s">
        <v>900</v>
      </c>
      <c r="N84" t="str">
        <f>VLOOKUP(Tabela2[[#This Row],[NR_CNPJ_EMITENTE]],'[1]BASE FORNECEDORES'!$K:$R,8,0)</f>
        <v>SAINT- GOBAIN DO BRASIL PROD. IND. E CONSTR. LTDA</v>
      </c>
    </row>
    <row r="85" spans="1:14" x14ac:dyDescent="0.3">
      <c r="A85" t="s">
        <v>907</v>
      </c>
      <c r="B85" t="s">
        <v>973</v>
      </c>
      <c r="C85" t="s">
        <v>905</v>
      </c>
      <c r="D85" t="s">
        <v>904</v>
      </c>
      <c r="E85" t="s">
        <v>937</v>
      </c>
      <c r="F85" t="s">
        <v>936</v>
      </c>
      <c r="G85" s="1">
        <v>46036</v>
      </c>
      <c r="H85">
        <v>495806</v>
      </c>
      <c r="I85">
        <v>21</v>
      </c>
      <c r="J85" s="34">
        <v>15081.45</v>
      </c>
      <c r="K85" t="s">
        <v>901</v>
      </c>
      <c r="L85" s="6">
        <v>46036.938668981478</v>
      </c>
      <c r="M85" t="s">
        <v>900</v>
      </c>
      <c r="N85" t="str">
        <f>VLOOKUP(Tabela2[[#This Row],[NR_CNPJ_EMITENTE]],'[1]BASE FORNECEDORES'!$K:$R,8,0)</f>
        <v>AKZO NOBEL LTDA AUTO</v>
      </c>
    </row>
    <row r="86" spans="1:14" hidden="1" x14ac:dyDescent="0.3">
      <c r="A86" t="s">
        <v>907</v>
      </c>
      <c r="B86" t="s">
        <v>972</v>
      </c>
      <c r="C86" t="s">
        <v>905</v>
      </c>
      <c r="D86" t="s">
        <v>904</v>
      </c>
      <c r="E86" t="s">
        <v>971</v>
      </c>
      <c r="F86" t="s">
        <v>970</v>
      </c>
      <c r="G86" s="1">
        <v>46036</v>
      </c>
      <c r="H86">
        <v>6728</v>
      </c>
      <c r="I86">
        <v>1</v>
      </c>
      <c r="J86" s="34">
        <v>27.1</v>
      </c>
      <c r="K86" t="s">
        <v>901</v>
      </c>
      <c r="L86" s="6">
        <v>46036.500555555554</v>
      </c>
      <c r="M86" t="s">
        <v>900</v>
      </c>
      <c r="N86" t="str">
        <f>VLOOKUP(Tabela2[[#This Row],[NR_CNPJ_EMITENTE]],'[1]BASE FORNECEDORES'!$K:$R,8,0)</f>
        <v>BAIFER DISTRIBUIDORA DE FERRAMENTAS LTDA</v>
      </c>
    </row>
    <row r="87" spans="1:14" hidden="1" x14ac:dyDescent="0.3">
      <c r="A87" t="s">
        <v>907</v>
      </c>
      <c r="B87" t="s">
        <v>969</v>
      </c>
      <c r="C87" t="s">
        <v>905</v>
      </c>
      <c r="D87" t="s">
        <v>904</v>
      </c>
      <c r="E87" t="s">
        <v>968</v>
      </c>
      <c r="F87" t="s">
        <v>967</v>
      </c>
      <c r="G87" s="1">
        <v>46036</v>
      </c>
      <c r="H87">
        <v>348</v>
      </c>
      <c r="I87">
        <v>1</v>
      </c>
      <c r="J87" s="34">
        <v>37159.68</v>
      </c>
      <c r="K87" t="s">
        <v>901</v>
      </c>
      <c r="L87" s="6">
        <v>46036.438414351855</v>
      </c>
      <c r="M87" t="s">
        <v>900</v>
      </c>
      <c r="N87" t="str">
        <f>VLOOKUP(Tabela2[[#This Row],[NR_CNPJ_EMITENTE]],'[1]BASE FORNECEDORES'!$K:$R,8,0)</f>
        <v>ONKRAFT COMERCIO DE PAPEL E PAPELAO LTDA</v>
      </c>
    </row>
    <row r="88" spans="1:14" hidden="1" x14ac:dyDescent="0.3">
      <c r="A88" t="s">
        <v>907</v>
      </c>
      <c r="B88" t="s">
        <v>966</v>
      </c>
      <c r="C88" t="s">
        <v>905</v>
      </c>
      <c r="D88" t="s">
        <v>904</v>
      </c>
      <c r="E88" t="s">
        <v>930</v>
      </c>
      <c r="F88" t="s">
        <v>929</v>
      </c>
      <c r="G88" s="1">
        <v>46036</v>
      </c>
      <c r="H88">
        <v>637039</v>
      </c>
      <c r="I88">
        <v>25</v>
      </c>
      <c r="J88" s="34">
        <v>3000.67</v>
      </c>
      <c r="K88" t="s">
        <v>901</v>
      </c>
      <c r="L88" s="6">
        <v>46036.355046296296</v>
      </c>
      <c r="M88" t="s">
        <v>900</v>
      </c>
      <c r="N88" t="str">
        <f>VLOOKUP(Tabela2[[#This Row],[NR_CNPJ_EMITENTE]],'[1]BASE FORNECEDORES'!$K:$R,8,0)</f>
        <v>3M DO BRASIL LTDA</v>
      </c>
    </row>
    <row r="89" spans="1:14" hidden="1" x14ac:dyDescent="0.3">
      <c r="A89" t="s">
        <v>907</v>
      </c>
      <c r="B89" t="s">
        <v>965</v>
      </c>
      <c r="C89" t="s">
        <v>905</v>
      </c>
      <c r="D89" t="s">
        <v>904</v>
      </c>
      <c r="E89" t="s">
        <v>930</v>
      </c>
      <c r="F89" t="s">
        <v>929</v>
      </c>
      <c r="G89" s="1">
        <v>46036</v>
      </c>
      <c r="H89">
        <v>637038</v>
      </c>
      <c r="I89">
        <v>25</v>
      </c>
      <c r="J89" s="34">
        <v>2155.86</v>
      </c>
      <c r="K89" t="s">
        <v>901</v>
      </c>
      <c r="L89" s="6">
        <v>46036.355046296296</v>
      </c>
      <c r="M89" t="s">
        <v>900</v>
      </c>
      <c r="N89" t="str">
        <f>VLOOKUP(Tabela2[[#This Row],[NR_CNPJ_EMITENTE]],'[1]BASE FORNECEDORES'!$K:$R,8,0)</f>
        <v>3M DO BRASIL LTDA</v>
      </c>
    </row>
    <row r="90" spans="1:14" hidden="1" x14ac:dyDescent="0.3">
      <c r="A90" t="s">
        <v>907</v>
      </c>
      <c r="B90" t="s">
        <v>964</v>
      </c>
      <c r="C90" t="s">
        <v>905</v>
      </c>
      <c r="D90" t="s">
        <v>904</v>
      </c>
      <c r="E90" t="s">
        <v>903</v>
      </c>
      <c r="F90" t="s">
        <v>902</v>
      </c>
      <c r="G90" s="1">
        <v>46036</v>
      </c>
      <c r="H90">
        <v>2427545</v>
      </c>
      <c r="I90">
        <v>1</v>
      </c>
      <c r="J90" s="34">
        <v>5328.59</v>
      </c>
      <c r="K90" t="s">
        <v>901</v>
      </c>
      <c r="L90" s="6">
        <v>46036.022106481483</v>
      </c>
      <c r="M90" t="s">
        <v>900</v>
      </c>
      <c r="N90" t="str">
        <f>VLOOKUP(Tabela2[[#This Row],[NR_CNPJ_EMITENTE]],'[1]BASE FORNECEDORES'!$K:$R,8,0)</f>
        <v>SAINT- GOBAIN DO BRASIL PROD. IND. E CONSTR. LTDA</v>
      </c>
    </row>
    <row r="91" spans="1:14" hidden="1" x14ac:dyDescent="0.3">
      <c r="A91" t="s">
        <v>907</v>
      </c>
      <c r="B91" t="s">
        <v>963</v>
      </c>
      <c r="C91" t="s">
        <v>905</v>
      </c>
      <c r="D91" t="s">
        <v>904</v>
      </c>
      <c r="E91" t="s">
        <v>962</v>
      </c>
      <c r="F91" t="s">
        <v>961</v>
      </c>
      <c r="G91" s="1">
        <v>46035</v>
      </c>
      <c r="H91">
        <v>1461</v>
      </c>
      <c r="I91">
        <v>0</v>
      </c>
      <c r="J91" s="34">
        <v>11700</v>
      </c>
      <c r="K91" t="s">
        <v>901</v>
      </c>
      <c r="L91" s="6">
        <v>46035.729884259257</v>
      </c>
      <c r="M91" t="s">
        <v>900</v>
      </c>
      <c r="N91" t="str">
        <f>VLOOKUP(Tabela2[[#This Row],[NR_CNPJ_EMITENTE]],'[1]BASE FORNECEDORES'!$K:$R,8,0)</f>
        <v>PLASTINI EMBALAGENS LTDA</v>
      </c>
    </row>
    <row r="92" spans="1:14" x14ac:dyDescent="0.3">
      <c r="A92" t="s">
        <v>907</v>
      </c>
      <c r="B92" t="s">
        <v>960</v>
      </c>
      <c r="C92" t="s">
        <v>905</v>
      </c>
      <c r="D92" t="s">
        <v>904</v>
      </c>
      <c r="E92" t="s">
        <v>937</v>
      </c>
      <c r="F92" t="s">
        <v>936</v>
      </c>
      <c r="G92" s="1">
        <v>46035</v>
      </c>
      <c r="H92">
        <v>495695</v>
      </c>
      <c r="I92">
        <v>21</v>
      </c>
      <c r="J92" s="34">
        <v>2103.5500000000002</v>
      </c>
      <c r="K92" t="s">
        <v>901</v>
      </c>
      <c r="L92" s="6">
        <v>46035.334166666667</v>
      </c>
      <c r="M92" t="s">
        <v>900</v>
      </c>
      <c r="N92" t="str">
        <f>VLOOKUP(Tabela2[[#This Row],[NR_CNPJ_EMITENTE]],'[1]BASE FORNECEDORES'!$K:$R,8,0)</f>
        <v>AKZO NOBEL LTDA AUTO</v>
      </c>
    </row>
    <row r="93" spans="1:14" hidden="1" x14ac:dyDescent="0.3">
      <c r="A93" t="s">
        <v>907</v>
      </c>
      <c r="B93" t="s">
        <v>959</v>
      </c>
      <c r="C93" t="s">
        <v>905</v>
      </c>
      <c r="D93" t="s">
        <v>904</v>
      </c>
      <c r="E93" t="s">
        <v>903</v>
      </c>
      <c r="F93" t="s">
        <v>902</v>
      </c>
      <c r="G93" s="1">
        <v>46035</v>
      </c>
      <c r="H93">
        <v>2427046</v>
      </c>
      <c r="I93">
        <v>1</v>
      </c>
      <c r="J93" s="34">
        <v>2649.51</v>
      </c>
      <c r="K93" t="s">
        <v>901</v>
      </c>
      <c r="L93" s="6">
        <v>46035.063356481478</v>
      </c>
      <c r="M93" t="s">
        <v>900</v>
      </c>
      <c r="N93" t="str">
        <f>VLOOKUP(Tabela2[[#This Row],[NR_CNPJ_EMITENTE]],'[1]BASE FORNECEDORES'!$K:$R,8,0)</f>
        <v>SAINT- GOBAIN DO BRASIL PROD. IND. E CONSTR. LTDA</v>
      </c>
    </row>
    <row r="94" spans="1:14" x14ac:dyDescent="0.3">
      <c r="A94" t="s">
        <v>907</v>
      </c>
      <c r="B94" t="s">
        <v>958</v>
      </c>
      <c r="C94" t="s">
        <v>905</v>
      </c>
      <c r="D94" t="s">
        <v>904</v>
      </c>
      <c r="E94" t="s">
        <v>937</v>
      </c>
      <c r="F94" t="s">
        <v>936</v>
      </c>
      <c r="G94" s="1">
        <v>46034</v>
      </c>
      <c r="H94">
        <v>495664</v>
      </c>
      <c r="I94">
        <v>21</v>
      </c>
      <c r="J94" s="34">
        <v>122980.76</v>
      </c>
      <c r="K94" t="s">
        <v>901</v>
      </c>
      <c r="L94" s="6">
        <v>46034.855000000003</v>
      </c>
      <c r="M94" t="s">
        <v>900</v>
      </c>
      <c r="N94" t="str">
        <f>VLOOKUP(Tabela2[[#This Row],[NR_CNPJ_EMITENTE]],'[1]BASE FORNECEDORES'!$K:$R,8,0)</f>
        <v>AKZO NOBEL LTDA AUTO</v>
      </c>
    </row>
    <row r="95" spans="1:14" hidden="1" x14ac:dyDescent="0.3">
      <c r="A95" t="s">
        <v>907</v>
      </c>
      <c r="B95" t="s">
        <v>957</v>
      </c>
      <c r="C95" t="s">
        <v>905</v>
      </c>
      <c r="D95" t="s">
        <v>904</v>
      </c>
      <c r="E95" t="s">
        <v>956</v>
      </c>
      <c r="F95" t="s">
        <v>955</v>
      </c>
      <c r="G95" s="1">
        <v>46034</v>
      </c>
      <c r="H95">
        <v>332920</v>
      </c>
      <c r="I95">
        <v>5</v>
      </c>
      <c r="J95" s="34">
        <v>52991.01</v>
      </c>
      <c r="K95" t="s">
        <v>901</v>
      </c>
      <c r="L95" s="6">
        <v>46034.625671296293</v>
      </c>
      <c r="M95" t="s">
        <v>900</v>
      </c>
      <c r="N95" t="str">
        <f>VLOOKUP(Tabela2[[#This Row],[NR_CNPJ_EMITENTE]],'[1]BASE FORNECEDORES'!$K:$R,8,0)</f>
        <v>SHERWIN - WILLIAMS DO BRASIL IND. E COM. LTDA</v>
      </c>
    </row>
    <row r="96" spans="1:14" hidden="1" x14ac:dyDescent="0.3">
      <c r="A96" t="s">
        <v>907</v>
      </c>
      <c r="B96" t="s">
        <v>954</v>
      </c>
      <c r="C96" t="s">
        <v>905</v>
      </c>
      <c r="D96" t="s">
        <v>904</v>
      </c>
      <c r="E96" t="s">
        <v>953</v>
      </c>
      <c r="F96" t="s">
        <v>952</v>
      </c>
      <c r="G96" s="1">
        <v>46034</v>
      </c>
      <c r="H96">
        <v>195110</v>
      </c>
      <c r="I96">
        <v>1</v>
      </c>
      <c r="J96" s="34">
        <v>2136.39</v>
      </c>
      <c r="K96" t="s">
        <v>901</v>
      </c>
      <c r="L96" s="6">
        <v>46034.45894675926</v>
      </c>
      <c r="M96" t="s">
        <v>900</v>
      </c>
      <c r="N96" t="str">
        <f>VLOOKUP(Tabela2[[#This Row],[NR_CNPJ_EMITENTE]],'[1]BASE FORNECEDORES'!$K:$R,8,0)</f>
        <v>J.PROLAB IND. E COM. DE PRODUTOS PARA LABORATORIO</v>
      </c>
    </row>
    <row r="97" spans="1:14" x14ac:dyDescent="0.3">
      <c r="A97" t="s">
        <v>907</v>
      </c>
      <c r="B97" t="s">
        <v>951</v>
      </c>
      <c r="C97" t="s">
        <v>905</v>
      </c>
      <c r="D97" t="s">
        <v>904</v>
      </c>
      <c r="E97" t="s">
        <v>937</v>
      </c>
      <c r="F97" t="s">
        <v>936</v>
      </c>
      <c r="G97" s="1">
        <v>46034</v>
      </c>
      <c r="H97">
        <v>495641</v>
      </c>
      <c r="I97">
        <v>21</v>
      </c>
      <c r="J97" s="34">
        <v>19710.79</v>
      </c>
      <c r="K97" t="s">
        <v>901</v>
      </c>
      <c r="L97" s="6">
        <v>46034.375555555554</v>
      </c>
      <c r="M97" t="s">
        <v>900</v>
      </c>
      <c r="N97" t="str">
        <f>VLOOKUP(Tabela2[[#This Row],[NR_CNPJ_EMITENTE]],'[1]BASE FORNECEDORES'!$K:$R,8,0)</f>
        <v>AKZO NOBEL LTDA AUTO</v>
      </c>
    </row>
    <row r="98" spans="1:14" hidden="1" x14ac:dyDescent="0.3">
      <c r="A98" t="s">
        <v>907</v>
      </c>
      <c r="B98" t="s">
        <v>950</v>
      </c>
      <c r="C98" t="s">
        <v>905</v>
      </c>
      <c r="D98" t="s">
        <v>904</v>
      </c>
      <c r="E98" t="s">
        <v>949</v>
      </c>
      <c r="F98" t="s">
        <v>948</v>
      </c>
      <c r="G98" s="1">
        <v>46031</v>
      </c>
      <c r="H98">
        <v>96808</v>
      </c>
      <c r="I98">
        <v>1</v>
      </c>
      <c r="J98" s="34">
        <v>4908</v>
      </c>
      <c r="K98" t="s">
        <v>901</v>
      </c>
      <c r="L98" s="6">
        <v>46031.709085648145</v>
      </c>
      <c r="M98" t="s">
        <v>900</v>
      </c>
      <c r="N98" t="str">
        <f>VLOOKUP(Tabela2[[#This Row],[NR_CNPJ_EMITENTE]],'[1]BASE FORNECEDORES'!$K:$R,8,0)</f>
        <v>SOLUCAO ADESIVOS E SELANTES LTDA</v>
      </c>
    </row>
    <row r="99" spans="1:14" x14ac:dyDescent="0.3">
      <c r="A99" t="s">
        <v>907</v>
      </c>
      <c r="B99" t="s">
        <v>947</v>
      </c>
      <c r="C99" t="s">
        <v>905</v>
      </c>
      <c r="D99" t="s">
        <v>904</v>
      </c>
      <c r="E99" t="s">
        <v>937</v>
      </c>
      <c r="F99" t="s">
        <v>936</v>
      </c>
      <c r="G99" s="1">
        <v>46031</v>
      </c>
      <c r="H99">
        <v>495571</v>
      </c>
      <c r="I99">
        <v>21</v>
      </c>
      <c r="J99" s="34">
        <v>742.21</v>
      </c>
      <c r="K99" t="s">
        <v>901</v>
      </c>
      <c r="L99" s="6">
        <v>46031.438194444447</v>
      </c>
      <c r="M99" t="s">
        <v>900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907</v>
      </c>
      <c r="B100" t="s">
        <v>946</v>
      </c>
      <c r="C100" t="s">
        <v>905</v>
      </c>
      <c r="D100" t="s">
        <v>904</v>
      </c>
      <c r="E100" t="s">
        <v>937</v>
      </c>
      <c r="F100" t="s">
        <v>936</v>
      </c>
      <c r="G100" s="1">
        <v>46031</v>
      </c>
      <c r="H100">
        <v>495570</v>
      </c>
      <c r="I100">
        <v>21</v>
      </c>
      <c r="J100" s="34">
        <v>286.05</v>
      </c>
      <c r="K100" t="s">
        <v>901</v>
      </c>
      <c r="L100" s="6">
        <v>46031.43818287037</v>
      </c>
      <c r="M100" t="s">
        <v>900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907</v>
      </c>
      <c r="B101" t="s">
        <v>945</v>
      </c>
      <c r="C101" t="s">
        <v>905</v>
      </c>
      <c r="D101" t="s">
        <v>904</v>
      </c>
      <c r="E101" t="s">
        <v>937</v>
      </c>
      <c r="F101" t="s">
        <v>936</v>
      </c>
      <c r="G101" s="1">
        <v>46031</v>
      </c>
      <c r="H101">
        <v>495569</v>
      </c>
      <c r="I101">
        <v>21</v>
      </c>
      <c r="J101" s="34">
        <v>2958.22</v>
      </c>
      <c r="K101" t="s">
        <v>901</v>
      </c>
      <c r="L101" s="6">
        <v>46031.43818287037</v>
      </c>
      <c r="M101" t="s">
        <v>900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907</v>
      </c>
      <c r="B102" t="s">
        <v>944</v>
      </c>
      <c r="C102" t="s">
        <v>905</v>
      </c>
      <c r="D102" t="s">
        <v>904</v>
      </c>
      <c r="E102" t="s">
        <v>937</v>
      </c>
      <c r="F102" t="s">
        <v>936</v>
      </c>
      <c r="G102" s="1">
        <v>46031</v>
      </c>
      <c r="H102">
        <v>495568</v>
      </c>
      <c r="I102">
        <v>21</v>
      </c>
      <c r="J102" s="34">
        <v>1002.83</v>
      </c>
      <c r="K102" t="s">
        <v>901</v>
      </c>
      <c r="L102" s="6">
        <v>46031.43818287037</v>
      </c>
      <c r="M102" t="s">
        <v>900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907</v>
      </c>
      <c r="B103" t="s">
        <v>943</v>
      </c>
      <c r="C103" t="s">
        <v>905</v>
      </c>
      <c r="D103" t="s">
        <v>904</v>
      </c>
      <c r="E103" t="s">
        <v>937</v>
      </c>
      <c r="F103" t="s">
        <v>936</v>
      </c>
      <c r="G103" s="1">
        <v>46031</v>
      </c>
      <c r="H103">
        <v>495567</v>
      </c>
      <c r="I103">
        <v>21</v>
      </c>
      <c r="J103" s="34">
        <v>531.97</v>
      </c>
      <c r="K103" t="s">
        <v>901</v>
      </c>
      <c r="L103" s="6">
        <v>46031.438194444447</v>
      </c>
      <c r="M103" t="s">
        <v>900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907</v>
      </c>
      <c r="B104" t="s">
        <v>942</v>
      </c>
      <c r="C104" t="s">
        <v>905</v>
      </c>
      <c r="D104" t="s">
        <v>904</v>
      </c>
      <c r="E104" t="s">
        <v>937</v>
      </c>
      <c r="F104" t="s">
        <v>936</v>
      </c>
      <c r="G104" s="1">
        <v>46031</v>
      </c>
      <c r="H104">
        <v>495566</v>
      </c>
      <c r="I104">
        <v>21</v>
      </c>
      <c r="J104" s="34">
        <v>2087.9499999999998</v>
      </c>
      <c r="K104" t="s">
        <v>901</v>
      </c>
      <c r="L104" s="6">
        <v>46031.43818287037</v>
      </c>
      <c r="M104" t="s">
        <v>900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907</v>
      </c>
      <c r="B105" t="s">
        <v>941</v>
      </c>
      <c r="C105" t="s">
        <v>905</v>
      </c>
      <c r="D105" t="s">
        <v>904</v>
      </c>
      <c r="E105" t="s">
        <v>937</v>
      </c>
      <c r="F105" t="s">
        <v>936</v>
      </c>
      <c r="G105" s="1">
        <v>46031</v>
      </c>
      <c r="H105">
        <v>495565</v>
      </c>
      <c r="I105">
        <v>21</v>
      </c>
      <c r="J105" s="34">
        <v>3460.52</v>
      </c>
      <c r="K105" t="s">
        <v>901</v>
      </c>
      <c r="L105" s="6">
        <v>46031.438194444447</v>
      </c>
      <c r="M105" t="s">
        <v>900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907</v>
      </c>
      <c r="B106" t="s">
        <v>940</v>
      </c>
      <c r="C106" t="s">
        <v>905</v>
      </c>
      <c r="D106" t="s">
        <v>904</v>
      </c>
      <c r="E106" t="s">
        <v>937</v>
      </c>
      <c r="F106" t="s">
        <v>936</v>
      </c>
      <c r="G106" s="1">
        <v>46031</v>
      </c>
      <c r="H106">
        <v>495564</v>
      </c>
      <c r="I106">
        <v>21</v>
      </c>
      <c r="J106" s="34">
        <v>1727.01</v>
      </c>
      <c r="K106" t="s">
        <v>901</v>
      </c>
      <c r="L106" s="6">
        <v>46031.43818287037</v>
      </c>
      <c r="M106" t="s">
        <v>900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907</v>
      </c>
      <c r="B107" t="s">
        <v>939</v>
      </c>
      <c r="C107" t="s">
        <v>905</v>
      </c>
      <c r="D107" t="s">
        <v>904</v>
      </c>
      <c r="E107" t="s">
        <v>937</v>
      </c>
      <c r="F107" t="s">
        <v>936</v>
      </c>
      <c r="G107" s="1">
        <v>46031</v>
      </c>
      <c r="H107">
        <v>495563</v>
      </c>
      <c r="I107">
        <v>21</v>
      </c>
      <c r="J107" s="34">
        <v>1974.77</v>
      </c>
      <c r="K107" t="s">
        <v>901</v>
      </c>
      <c r="L107" s="6">
        <v>46031.43818287037</v>
      </c>
      <c r="M107" t="s">
        <v>900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907</v>
      </c>
      <c r="B108" t="s">
        <v>938</v>
      </c>
      <c r="C108" t="s">
        <v>905</v>
      </c>
      <c r="D108" t="s">
        <v>904</v>
      </c>
      <c r="E108" t="s">
        <v>937</v>
      </c>
      <c r="F108" t="s">
        <v>936</v>
      </c>
      <c r="G108" s="1">
        <v>46031</v>
      </c>
      <c r="H108">
        <v>495562</v>
      </c>
      <c r="I108">
        <v>21</v>
      </c>
      <c r="J108" s="34">
        <v>286.05</v>
      </c>
      <c r="K108" t="s">
        <v>901</v>
      </c>
      <c r="L108" s="6">
        <v>46031.43818287037</v>
      </c>
      <c r="M108" t="s">
        <v>900</v>
      </c>
      <c r="N108" t="str">
        <f>VLOOKUP(Tabela2[[#This Row],[NR_CNPJ_EMITENTE]],'[1]BASE FORNECEDORES'!$K:$R,8,0)</f>
        <v>AKZO NOBEL LTDA AUTO</v>
      </c>
    </row>
    <row r="109" spans="1:14" hidden="1" x14ac:dyDescent="0.3">
      <c r="A109" t="s">
        <v>907</v>
      </c>
      <c r="B109" t="s">
        <v>935</v>
      </c>
      <c r="C109" t="s">
        <v>905</v>
      </c>
      <c r="D109" t="s">
        <v>904</v>
      </c>
      <c r="E109" t="s">
        <v>921</v>
      </c>
      <c r="F109" t="s">
        <v>920</v>
      </c>
      <c r="G109" s="1">
        <v>46030</v>
      </c>
      <c r="H109">
        <v>792911</v>
      </c>
      <c r="I109">
        <v>1</v>
      </c>
      <c r="J109" s="34">
        <v>871.1</v>
      </c>
      <c r="K109" t="s">
        <v>901</v>
      </c>
      <c r="L109" s="6">
        <v>46030.625590277778</v>
      </c>
      <c r="M109" t="s">
        <v>900</v>
      </c>
      <c r="N109" t="str">
        <f>VLOOKUP(Tabela2[[#This Row],[NR_CNPJ_EMITENTE]],'[1]BASE FORNECEDORES'!$K:$R,8,0)</f>
        <v>BRASILUX TINTAS TECNICAS LTDA</v>
      </c>
    </row>
    <row r="110" spans="1:14" hidden="1" x14ac:dyDescent="0.3">
      <c r="A110" t="s">
        <v>907</v>
      </c>
      <c r="B110" t="s">
        <v>934</v>
      </c>
      <c r="C110" t="s">
        <v>905</v>
      </c>
      <c r="D110" t="s">
        <v>904</v>
      </c>
      <c r="E110" t="s">
        <v>933</v>
      </c>
      <c r="F110" t="s">
        <v>932</v>
      </c>
      <c r="G110" s="1">
        <v>46030</v>
      </c>
      <c r="H110">
        <v>1566129</v>
      </c>
      <c r="I110">
        <v>1</v>
      </c>
      <c r="J110" s="34">
        <v>2650.01</v>
      </c>
      <c r="K110" t="s">
        <v>901</v>
      </c>
      <c r="L110" s="6">
        <v>46030.50068287037</v>
      </c>
      <c r="M110" t="s">
        <v>900</v>
      </c>
      <c r="N110" t="str">
        <f>VLOOKUP(Tabela2[[#This Row],[NR_CNPJ_EMITENTE]],'[1]BASE FORNECEDORES'!$K:$R,8,0)</f>
        <v>KARCHER IND E COM LTDA</v>
      </c>
    </row>
    <row r="111" spans="1:14" hidden="1" x14ac:dyDescent="0.3">
      <c r="A111" t="s">
        <v>907</v>
      </c>
      <c r="B111" t="s">
        <v>931</v>
      </c>
      <c r="C111" t="s">
        <v>905</v>
      </c>
      <c r="D111" t="s">
        <v>904</v>
      </c>
      <c r="E111" t="s">
        <v>930</v>
      </c>
      <c r="F111" t="s">
        <v>929</v>
      </c>
      <c r="G111" s="1">
        <v>46029</v>
      </c>
      <c r="H111">
        <v>632821</v>
      </c>
      <c r="I111">
        <v>25</v>
      </c>
      <c r="J111" s="34">
        <v>12695.62</v>
      </c>
      <c r="K111" t="s">
        <v>901</v>
      </c>
      <c r="L111" s="6">
        <v>46029.417349537034</v>
      </c>
      <c r="M111" t="s">
        <v>900</v>
      </c>
      <c r="N111" t="str">
        <f>VLOOKUP(Tabela2[[#This Row],[NR_CNPJ_EMITENTE]],'[1]BASE FORNECEDORES'!$K:$R,8,0)</f>
        <v>3M DO BRASIL LTDA</v>
      </c>
    </row>
    <row r="112" spans="1:14" hidden="1" x14ac:dyDescent="0.3">
      <c r="A112" t="s">
        <v>907</v>
      </c>
      <c r="B112" t="s">
        <v>928</v>
      </c>
      <c r="C112" t="s">
        <v>905</v>
      </c>
      <c r="D112" t="s">
        <v>904</v>
      </c>
      <c r="E112" t="s">
        <v>927</v>
      </c>
      <c r="F112" t="s">
        <v>926</v>
      </c>
      <c r="G112" s="1">
        <v>46029</v>
      </c>
      <c r="H112">
        <v>921565</v>
      </c>
      <c r="I112">
        <v>1</v>
      </c>
      <c r="J112" s="34">
        <v>77.44</v>
      </c>
      <c r="K112" t="s">
        <v>901</v>
      </c>
      <c r="L112" s="6">
        <v>46029.375775462962</v>
      </c>
      <c r="M112" t="s">
        <v>900</v>
      </c>
      <c r="N112" t="str">
        <f>VLOOKUP(Tabela2[[#This Row],[NR_CNPJ_EMITENTE]],'[1]BASE FORNECEDORES'!$K:$R,8,0)</f>
        <v>TERRA UTIL. DE MAQUINAS, FERRAMENTAS E UTILID.</v>
      </c>
    </row>
    <row r="113" spans="1:14" hidden="1" x14ac:dyDescent="0.3">
      <c r="A113" t="s">
        <v>907</v>
      </c>
      <c r="B113" t="s">
        <v>925</v>
      </c>
      <c r="C113" t="s">
        <v>905</v>
      </c>
      <c r="D113" t="s">
        <v>904</v>
      </c>
      <c r="E113" t="s">
        <v>912</v>
      </c>
      <c r="F113" t="s">
        <v>911</v>
      </c>
      <c r="G113" s="1">
        <v>46029</v>
      </c>
      <c r="H113">
        <v>370395</v>
      </c>
      <c r="I113">
        <v>24</v>
      </c>
      <c r="J113" s="34">
        <v>5661.49</v>
      </c>
      <c r="K113" t="s">
        <v>901</v>
      </c>
      <c r="L113" s="6">
        <v>46029.334201388891</v>
      </c>
      <c r="M113" t="s">
        <v>900</v>
      </c>
      <c r="N113" t="str">
        <f>VLOOKUP(Tabela2[[#This Row],[NR_CNPJ_EMITENTE]],'[1]BASE FORNECEDORES'!$K:$R,8,0)</f>
        <v>SIKA SA</v>
      </c>
    </row>
    <row r="114" spans="1:14" hidden="1" x14ac:dyDescent="0.3">
      <c r="A114" t="s">
        <v>907</v>
      </c>
      <c r="B114" t="s">
        <v>924</v>
      </c>
      <c r="C114" t="s">
        <v>905</v>
      </c>
      <c r="D114" t="s">
        <v>904</v>
      </c>
      <c r="E114" t="s">
        <v>921</v>
      </c>
      <c r="F114" t="s">
        <v>920</v>
      </c>
      <c r="G114" s="1">
        <v>46029</v>
      </c>
      <c r="H114">
        <v>792642</v>
      </c>
      <c r="I114">
        <v>1</v>
      </c>
      <c r="J114" s="34">
        <v>67151.55</v>
      </c>
      <c r="K114" t="s">
        <v>901</v>
      </c>
      <c r="L114" s="6">
        <v>46029.319525462961</v>
      </c>
      <c r="M114" t="s">
        <v>900</v>
      </c>
      <c r="N114" t="str">
        <f>VLOOKUP(Tabela2[[#This Row],[NR_CNPJ_EMITENTE]],'[1]BASE FORNECEDORES'!$K:$R,8,0)</f>
        <v>BRASILUX TINTAS TECNICAS LTDA</v>
      </c>
    </row>
    <row r="115" spans="1:14" hidden="1" x14ac:dyDescent="0.3">
      <c r="A115" t="s">
        <v>907</v>
      </c>
      <c r="B115" t="s">
        <v>923</v>
      </c>
      <c r="C115" t="s">
        <v>905</v>
      </c>
      <c r="D115" t="s">
        <v>904</v>
      </c>
      <c r="E115" t="s">
        <v>921</v>
      </c>
      <c r="F115" t="s">
        <v>920</v>
      </c>
      <c r="G115" s="1">
        <v>46029</v>
      </c>
      <c r="H115">
        <v>792641</v>
      </c>
      <c r="I115">
        <v>1</v>
      </c>
      <c r="J115" s="34">
        <v>157019.79</v>
      </c>
      <c r="K115" t="s">
        <v>901</v>
      </c>
      <c r="L115" s="6">
        <v>46029.319444444445</v>
      </c>
      <c r="M115" t="s">
        <v>900</v>
      </c>
      <c r="N115" t="str">
        <f>VLOOKUP(Tabela2[[#This Row],[NR_CNPJ_EMITENTE]],'[1]BASE FORNECEDORES'!$K:$R,8,0)</f>
        <v>BRASILUX TINTAS TECNICAS LTDA</v>
      </c>
    </row>
    <row r="116" spans="1:14" hidden="1" x14ac:dyDescent="0.3">
      <c r="A116" t="s">
        <v>907</v>
      </c>
      <c r="B116" t="s">
        <v>922</v>
      </c>
      <c r="C116" t="s">
        <v>905</v>
      </c>
      <c r="D116" t="s">
        <v>904</v>
      </c>
      <c r="E116" t="s">
        <v>921</v>
      </c>
      <c r="F116" t="s">
        <v>920</v>
      </c>
      <c r="G116" s="1">
        <v>46029</v>
      </c>
      <c r="H116">
        <v>792640</v>
      </c>
      <c r="I116">
        <v>1</v>
      </c>
      <c r="J116" s="34">
        <v>69610.87</v>
      </c>
      <c r="K116" t="s">
        <v>901</v>
      </c>
      <c r="L116" s="6">
        <v>46029.319432870368</v>
      </c>
      <c r="M116" t="s">
        <v>900</v>
      </c>
      <c r="N116" t="str">
        <f>VLOOKUP(Tabela2[[#This Row],[NR_CNPJ_EMITENTE]],'[1]BASE FORNECEDORES'!$K:$R,8,0)</f>
        <v>BRASILUX TINTAS TECNICAS LTDA</v>
      </c>
    </row>
    <row r="117" spans="1:14" hidden="1" x14ac:dyDescent="0.3">
      <c r="A117" t="s">
        <v>907</v>
      </c>
      <c r="B117" t="s">
        <v>919</v>
      </c>
      <c r="C117" t="s">
        <v>905</v>
      </c>
      <c r="D117" t="s">
        <v>904</v>
      </c>
      <c r="E117" t="s">
        <v>918</v>
      </c>
      <c r="F117" t="s">
        <v>917</v>
      </c>
      <c r="G117" s="1">
        <v>46028</v>
      </c>
      <c r="H117">
        <v>108590</v>
      </c>
      <c r="I117">
        <v>1</v>
      </c>
      <c r="J117" s="34">
        <v>25552.02</v>
      </c>
      <c r="K117" t="s">
        <v>901</v>
      </c>
      <c r="L117" s="6">
        <v>46028.688020833331</v>
      </c>
      <c r="M117" t="s">
        <v>900</v>
      </c>
      <c r="N117" t="str">
        <f>VLOOKUP(Tabela2[[#This Row],[NR_CNPJ_EMITENTE]],'[1]BASE FORNECEDORES'!$K:$R,8,0)</f>
        <v>DISSOLTEX IND QUIMICA LTDA</v>
      </c>
    </row>
    <row r="118" spans="1:14" hidden="1" x14ac:dyDescent="0.3">
      <c r="A118" t="s">
        <v>907</v>
      </c>
      <c r="B118" t="s">
        <v>916</v>
      </c>
      <c r="C118" t="s">
        <v>905</v>
      </c>
      <c r="D118" t="s">
        <v>904</v>
      </c>
      <c r="E118" t="s">
        <v>915</v>
      </c>
      <c r="F118" t="s">
        <v>914</v>
      </c>
      <c r="G118" s="1">
        <v>46028</v>
      </c>
      <c r="H118">
        <v>1366946</v>
      </c>
      <c r="I118">
        <v>1</v>
      </c>
      <c r="J118" s="34">
        <v>2566.23</v>
      </c>
      <c r="K118" t="s">
        <v>901</v>
      </c>
      <c r="L118" s="6">
        <v>46028.417280092595</v>
      </c>
      <c r="M118" t="s">
        <v>900</v>
      </c>
      <c r="N118" t="str">
        <f>VLOOKUP(Tabela2[[#This Row],[NR_CNPJ_EMITENTE]],'[1]BASE FORNECEDORES'!$K:$R,8,0)</f>
        <v>COM.ALVORADA LIMPEZA E DESCARTAVEIS</v>
      </c>
    </row>
    <row r="119" spans="1:14" hidden="1" x14ac:dyDescent="0.3">
      <c r="A119" t="s">
        <v>907</v>
      </c>
      <c r="B119" t="s">
        <v>913</v>
      </c>
      <c r="C119" t="s">
        <v>905</v>
      </c>
      <c r="D119" t="s">
        <v>904</v>
      </c>
      <c r="E119" t="s">
        <v>912</v>
      </c>
      <c r="F119" t="s">
        <v>911</v>
      </c>
      <c r="G119" s="1">
        <v>46028</v>
      </c>
      <c r="H119">
        <v>370301</v>
      </c>
      <c r="I119">
        <v>24</v>
      </c>
      <c r="J119" s="34">
        <v>5113.3500000000004</v>
      </c>
      <c r="K119" t="s">
        <v>901</v>
      </c>
      <c r="L119" s="6">
        <v>46028.354745370372</v>
      </c>
      <c r="M119" t="s">
        <v>900</v>
      </c>
      <c r="N119" t="str">
        <f>VLOOKUP(Tabela2[[#This Row],[NR_CNPJ_EMITENTE]],'[1]BASE FORNECEDORES'!$K:$R,8,0)</f>
        <v>SIKA SA</v>
      </c>
    </row>
    <row r="120" spans="1:14" hidden="1" x14ac:dyDescent="0.3">
      <c r="A120" t="s">
        <v>907</v>
      </c>
      <c r="B120" t="s">
        <v>910</v>
      </c>
      <c r="C120" t="s">
        <v>905</v>
      </c>
      <c r="D120" t="s">
        <v>904</v>
      </c>
      <c r="E120" t="s">
        <v>909</v>
      </c>
      <c r="F120" t="s">
        <v>908</v>
      </c>
      <c r="G120" s="1">
        <v>46028</v>
      </c>
      <c r="H120">
        <v>3125</v>
      </c>
      <c r="I120">
        <v>1</v>
      </c>
      <c r="J120" s="34">
        <v>3800</v>
      </c>
      <c r="K120" t="s">
        <v>901</v>
      </c>
      <c r="L120" s="6">
        <v>46028.521493055552</v>
      </c>
      <c r="M120" t="s">
        <v>900</v>
      </c>
      <c r="N120" t="str">
        <f>VLOOKUP(Tabela2[[#This Row],[NR_CNPJ_EMITENTE]],'[1]BASE FORNECEDORES'!$K:$R,8,0)</f>
        <v>SONIA SERTANEJO NETO EIRELI - ME</v>
      </c>
    </row>
    <row r="121" spans="1:14" hidden="1" x14ac:dyDescent="0.3">
      <c r="A121" t="s">
        <v>907</v>
      </c>
      <c r="B121" t="s">
        <v>906</v>
      </c>
      <c r="C121" t="s">
        <v>905</v>
      </c>
      <c r="D121" t="s">
        <v>904</v>
      </c>
      <c r="E121" t="s">
        <v>903</v>
      </c>
      <c r="F121" t="s">
        <v>902</v>
      </c>
      <c r="G121" s="1">
        <v>46027</v>
      </c>
      <c r="H121">
        <v>2425802</v>
      </c>
      <c r="I121">
        <v>1</v>
      </c>
      <c r="J121" s="34">
        <v>457.55</v>
      </c>
      <c r="K121" t="s">
        <v>901</v>
      </c>
      <c r="L121" s="6">
        <v>46027.708981481483</v>
      </c>
      <c r="M121" t="s">
        <v>900</v>
      </c>
      <c r="N121" t="str">
        <f>VLOOKUP(Tabela2[[#This Row],[NR_CNPJ_EMITENTE]],'[1]BASE FORNECEDORES'!$K:$R,8,0)</f>
        <v>SAINT- GOBAIN DO BRASIL PROD. IND. E CONSTR.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4735"/>
  <sheetViews>
    <sheetView topLeftCell="D1" zoomScale="80" zoomScaleNormal="80" workbookViewId="0">
      <selection activeCell="K2" sqref="K2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8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1101</v>
      </c>
      <c r="F1" s="27" t="s">
        <v>1102</v>
      </c>
      <c r="G1" s="29" t="s">
        <v>1103</v>
      </c>
      <c r="H1" s="27" t="s">
        <v>1104</v>
      </c>
      <c r="I1" s="29" t="s">
        <v>1105</v>
      </c>
      <c r="J1" s="27" t="s">
        <v>1106</v>
      </c>
      <c r="K1" s="37" t="s">
        <v>1099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>Tabela14[[#This Row],[PR. ULT. COMP]]*Tabela14[[#This Row],[GIRO]]</f>
        <v>49006.619999999995</v>
      </c>
      <c r="I2" s="12">
        <f>Tabela14[[#This Row],[PR. ULT. COMP]]*Tabela14[[#This Row],[ESTOQUE]]</f>
        <v>18172.079999999998</v>
      </c>
      <c r="J2" s="13" t="s">
        <v>1107</v>
      </c>
      <c r="K2" s="38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>Tabela14[[#This Row],[PR. ULT. COMP]]*Tabela14[[#This Row],[GIRO]]</f>
        <v>38398.14</v>
      </c>
      <c r="I3" s="12">
        <f>Tabela14[[#This Row],[PR. ULT. COMP]]*Tabela14[[#This Row],[ESTOQUE]]</f>
        <v>51278.7</v>
      </c>
      <c r="J3" s="13" t="s">
        <v>1107</v>
      </c>
      <c r="K3" s="38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>Tabela14[[#This Row],[PR. ULT. COMP]]*Tabela14[[#This Row],[GIRO]]</f>
        <v>35592.959999999999</v>
      </c>
      <c r="I4" s="12">
        <f>Tabela14[[#This Row],[PR. ULT. COMP]]*Tabela14[[#This Row],[ESTOQUE]]</f>
        <v>60159.840000000004</v>
      </c>
      <c r="J4" s="13" t="s">
        <v>1107</v>
      </c>
      <c r="K4" s="38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>Tabela14[[#This Row],[PR. ULT. COMP]]*Tabela14[[#This Row],[GIRO]]</f>
        <v>32096.936099999999</v>
      </c>
      <c r="I5" s="12">
        <f>Tabela14[[#This Row],[PR. ULT. COMP]]*Tabela14[[#This Row],[ESTOQUE]]</f>
        <v>38149.065000000002</v>
      </c>
      <c r="J5" s="13" t="s">
        <v>1107</v>
      </c>
      <c r="K5" s="38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>Tabela14[[#This Row],[PR. ULT. COMP]]*Tabela14[[#This Row],[GIRO]]</f>
        <v>26429.38</v>
      </c>
      <c r="I6" s="12">
        <f>Tabela14[[#This Row],[PR. ULT. COMP]]*Tabela14[[#This Row],[ESTOQUE]]</f>
        <v>66313.66</v>
      </c>
      <c r="J6" s="13" t="s">
        <v>1107</v>
      </c>
      <c r="K6" s="38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>Tabela14[[#This Row],[PR. ULT. COMP]]*Tabela14[[#This Row],[GIRO]]</f>
        <v>24114.480000000003</v>
      </c>
      <c r="I7" s="12">
        <f>Tabela14[[#This Row],[PR. ULT. COMP]]*Tabela14[[#This Row],[ESTOQUE]]</f>
        <v>33272.46</v>
      </c>
      <c r="J7" s="13" t="s">
        <v>1107</v>
      </c>
      <c r="K7" s="38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>Tabela14[[#This Row],[PR. ULT. COMP]]*Tabela14[[#This Row],[GIRO]]</f>
        <v>18505.04</v>
      </c>
      <c r="I8" s="12">
        <f>Tabela14[[#This Row],[PR. ULT. COMP]]*Tabela14[[#This Row],[ESTOQUE]]</f>
        <v>38273.64</v>
      </c>
      <c r="J8" s="13" t="s">
        <v>1107</v>
      </c>
      <c r="K8" s="38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>Tabela14[[#This Row],[PR. ULT. COMP]]*Tabela14[[#This Row],[GIRO]]</f>
        <v>18114.03</v>
      </c>
      <c r="I9" s="12">
        <f>Tabela14[[#This Row],[PR. ULT. COMP]]*Tabela14[[#This Row],[ESTOQUE]]</f>
        <v>21468.48</v>
      </c>
      <c r="J9" s="13" t="s">
        <v>1107</v>
      </c>
      <c r="K9" s="38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5207</v>
      </c>
      <c r="D10" s="16" t="s">
        <v>2515</v>
      </c>
      <c r="E10" s="22">
        <v>959</v>
      </c>
      <c r="F10" s="30">
        <v>911</v>
      </c>
      <c r="G10" s="17">
        <v>18.38</v>
      </c>
      <c r="H10" s="11">
        <f>Tabela14[[#This Row],[PR. ULT. COMP]]*Tabela14[[#This Row],[GIRO]]</f>
        <v>17626.419999999998</v>
      </c>
      <c r="I10" s="12">
        <f>Tabela14[[#This Row],[PR. ULT. COMP]]*Tabela14[[#This Row],[ESTOQUE]]</f>
        <v>16744.18</v>
      </c>
      <c r="J10" s="13" t="s">
        <v>1107</v>
      </c>
      <c r="K10" s="38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>Tabela14[[#This Row],[PR. ULT. COMP]]*Tabela14[[#This Row],[GIRO]]</f>
        <v>17234.636999999999</v>
      </c>
      <c r="I11" s="12">
        <f>Tabela14[[#This Row],[PR. ULT. COMP]]*Tabela14[[#This Row],[ESTOQUE]]</f>
        <v>21433.160000000003</v>
      </c>
      <c r="J11" s="13" t="s">
        <v>1107</v>
      </c>
      <c r="K11" s="38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>Tabela14[[#This Row],[PR. ULT. COMP]]*Tabela14[[#This Row],[GIRO]]</f>
        <v>17040.0272</v>
      </c>
      <c r="I12" s="12">
        <f>Tabela14[[#This Row],[PR. ULT. COMP]]*Tabela14[[#This Row],[ESTOQUE]]</f>
        <v>20720.302399999997</v>
      </c>
      <c r="J12" s="13" t="s">
        <v>1107</v>
      </c>
      <c r="K12" s="38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>Tabela14[[#This Row],[PR. ULT. COMP]]*Tabela14[[#This Row],[GIRO]]</f>
        <v>15867.62</v>
      </c>
      <c r="I13" s="12">
        <f>Tabela14[[#This Row],[PR. ULT. COMP]]*Tabela14[[#This Row],[ESTOQUE]]</f>
        <v>17175.580000000002</v>
      </c>
      <c r="J13" s="13" t="s">
        <v>1107</v>
      </c>
      <c r="K13" s="38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>Tabela14[[#This Row],[PR. ULT. COMP]]*Tabela14[[#This Row],[GIRO]]</f>
        <v>13917.75</v>
      </c>
      <c r="I14" s="12">
        <f>Tabela14[[#This Row],[PR. ULT. COMP]]*Tabela14[[#This Row],[ESTOQUE]]</f>
        <v>24220.5</v>
      </c>
      <c r="J14" s="13" t="s">
        <v>1107</v>
      </c>
      <c r="K14" s="38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>Tabela14[[#This Row],[PR. ULT. COMP]]*Tabela14[[#This Row],[GIRO]]</f>
        <v>13275.36</v>
      </c>
      <c r="I15" s="12">
        <f>Tabela14[[#This Row],[PR. ULT. COMP]]*Tabela14[[#This Row],[ESTOQUE]]</f>
        <v>19175.52</v>
      </c>
      <c r="J15" s="13" t="s">
        <v>1107</v>
      </c>
      <c r="K15" s="38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>Tabela14[[#This Row],[PR. ULT. COMP]]*Tabela14[[#This Row],[GIRO]]</f>
        <v>13015.199999999999</v>
      </c>
      <c r="I16" s="12">
        <f>Tabela14[[#This Row],[PR. ULT. COMP]]*Tabela14[[#This Row],[ESTOQUE]]</f>
        <v>11528.55</v>
      </c>
      <c r="J16" s="13" t="s">
        <v>1107</v>
      </c>
      <c r="K16" s="38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>Tabela14[[#This Row],[PR. ULT. COMP]]*Tabela14[[#This Row],[GIRO]]</f>
        <v>13008.320000000002</v>
      </c>
      <c r="I17" s="12">
        <f>Tabela14[[#This Row],[PR. ULT. COMP]]*Tabela14[[#This Row],[ESTOQUE]]</f>
        <v>73530.080000000002</v>
      </c>
      <c r="J17" s="13" t="s">
        <v>1107</v>
      </c>
      <c r="K17" s="38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>Tabela14[[#This Row],[PR. ULT. COMP]]*Tabela14[[#This Row],[GIRO]]</f>
        <v>12099</v>
      </c>
      <c r="I18" s="12">
        <f>Tabela14[[#This Row],[PR. ULT. COMP]]*Tabela14[[#This Row],[ESTOQUE]]</f>
        <v>11121.269999999999</v>
      </c>
      <c r="J18" s="13" t="s">
        <v>1107</v>
      </c>
      <c r="K18" s="38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>Tabela14[[#This Row],[PR. ULT. COMP]]*Tabela14[[#This Row],[GIRO]]</f>
        <v>11536.77</v>
      </c>
      <c r="I19" s="12">
        <f>Tabela14[[#This Row],[PR. ULT. COMP]]*Tabela14[[#This Row],[ESTOQUE]]</f>
        <v>12354.660000000002</v>
      </c>
      <c r="J19" s="13" t="s">
        <v>1107</v>
      </c>
      <c r="K19" s="38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>Tabela14[[#This Row],[PR. ULT. COMP]]*Tabela14[[#This Row],[GIRO]]</f>
        <v>10778.67</v>
      </c>
      <c r="I20" s="12">
        <f>Tabela14[[#This Row],[PR. ULT. COMP]]*Tabela14[[#This Row],[ESTOQUE]]</f>
        <v>14063.49</v>
      </c>
      <c r="J20" s="13" t="s">
        <v>1107</v>
      </c>
      <c r="K20" s="38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>Tabela14[[#This Row],[PR. ULT. COMP]]*Tabela14[[#This Row],[GIRO]]</f>
        <v>10760.6</v>
      </c>
      <c r="I21" s="12">
        <f>Tabela14[[#This Row],[PR. ULT. COMP]]*Tabela14[[#This Row],[ESTOQUE]]</f>
        <v>15189.400000000001</v>
      </c>
      <c r="J21" s="13" t="s">
        <v>1107</v>
      </c>
      <c r="K21" s="38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>Tabela14[[#This Row],[PR. ULT. COMP]]*Tabela14[[#This Row],[GIRO]]</f>
        <v>10591.5</v>
      </c>
      <c r="I22" s="12">
        <f>Tabela14[[#This Row],[PR. ULT. COMP]]*Tabela14[[#This Row],[ESTOQUE]]</f>
        <v>12709.8</v>
      </c>
      <c r="J22" s="13" t="s">
        <v>1107</v>
      </c>
      <c r="K22" s="38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>Tabela14[[#This Row],[PR. ULT. COMP]]*Tabela14[[#This Row],[GIRO]]</f>
        <v>9713.5499999999993</v>
      </c>
      <c r="I23" s="12">
        <f>Tabela14[[#This Row],[PR. ULT. COMP]]*Tabela14[[#This Row],[ESTOQUE]]</f>
        <v>11966.85</v>
      </c>
      <c r="J23" s="13" t="s">
        <v>1107</v>
      </c>
      <c r="K23" s="38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>Tabela14[[#This Row],[PR. ULT. COMP]]*Tabela14[[#This Row],[GIRO]]</f>
        <v>9585.06</v>
      </c>
      <c r="I24" s="12">
        <f>Tabela14[[#This Row],[PR. ULT. COMP]]*Tabela14[[#This Row],[ESTOQUE]]</f>
        <v>27919.1</v>
      </c>
      <c r="J24" s="13" t="s">
        <v>1107</v>
      </c>
      <c r="K24" s="38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>Tabela14[[#This Row],[PR. ULT. COMP]]*Tabela14[[#This Row],[GIRO]]</f>
        <v>9573.3599999999988</v>
      </c>
      <c r="I25" s="12">
        <f>Tabela14[[#This Row],[PR. ULT. COMP]]*Tabela14[[#This Row],[ESTOQUE]]</f>
        <v>31644.519999999997</v>
      </c>
      <c r="J25" s="13" t="s">
        <v>1107</v>
      </c>
      <c r="K25" s="38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>Tabela14[[#This Row],[PR. ULT. COMP]]*Tabela14[[#This Row],[GIRO]]</f>
        <v>9168.39</v>
      </c>
      <c r="I26" s="12">
        <f>Tabela14[[#This Row],[PR. ULT. COMP]]*Tabela14[[#This Row],[ESTOQUE]]</f>
        <v>10650.15</v>
      </c>
      <c r="J26" s="13" t="s">
        <v>1107</v>
      </c>
      <c r="K26" s="38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>Tabela14[[#This Row],[PR. ULT. COMP]]*Tabela14[[#This Row],[GIRO]]</f>
        <v>9163.8599999999988</v>
      </c>
      <c r="I27" s="12">
        <f>Tabela14[[#This Row],[PR. ULT. COMP]]*Tabela14[[#This Row],[ESTOQUE]]</f>
        <v>7983.24</v>
      </c>
      <c r="J27" s="13" t="s">
        <v>1107</v>
      </c>
      <c r="K27" s="38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>Tabela14[[#This Row],[PR. ULT. COMP]]*Tabela14[[#This Row],[GIRO]]</f>
        <v>9092.3000000000011</v>
      </c>
      <c r="I28" s="12">
        <f>Tabela14[[#This Row],[PR. ULT. COMP]]*Tabela14[[#This Row],[ESTOQUE]]</f>
        <v>15586.800000000001</v>
      </c>
      <c r="J28" s="13" t="s">
        <v>1107</v>
      </c>
      <c r="K28" s="38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>Tabela14[[#This Row],[PR. ULT. COMP]]*Tabela14[[#This Row],[GIRO]]</f>
        <v>8985.9699999999993</v>
      </c>
      <c r="I29" s="12">
        <f>Tabela14[[#This Row],[PR. ULT. COMP]]*Tabela14[[#This Row],[ESTOQUE]]</f>
        <v>36436.47</v>
      </c>
      <c r="J29" s="13" t="s">
        <v>1107</v>
      </c>
      <c r="K29" s="38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>Tabela14[[#This Row],[PR. ULT. COMP]]*Tabela14[[#This Row],[GIRO]]</f>
        <v>8936.9464800000005</v>
      </c>
      <c r="I30" s="12">
        <f>Tabela14[[#This Row],[PR. ULT. COMP]]*Tabela14[[#This Row],[ESTOQUE]]</f>
        <v>12023.5944</v>
      </c>
      <c r="J30" s="13" t="s">
        <v>1107</v>
      </c>
      <c r="K30" s="38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>Tabela14[[#This Row],[PR. ULT. COMP]]*Tabela14[[#This Row],[GIRO]]</f>
        <v>8336.6099999999988</v>
      </c>
      <c r="I31" s="12">
        <f>Tabela14[[#This Row],[PR. ULT. COMP]]*Tabela14[[#This Row],[ESTOQUE]]</f>
        <v>23680.53</v>
      </c>
      <c r="J31" s="13" t="s">
        <v>1107</v>
      </c>
      <c r="K31" s="38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>Tabela14[[#This Row],[PR. ULT. COMP]]*Tabela14[[#This Row],[GIRO]]</f>
        <v>8011.86</v>
      </c>
      <c r="I32" s="12">
        <f>Tabela14[[#This Row],[PR. ULT. COMP]]*Tabela14[[#This Row],[ESTOQUE]]</f>
        <v>4304.88</v>
      </c>
      <c r="J32" s="13" t="s">
        <v>1107</v>
      </c>
      <c r="K32" s="38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>Tabela14[[#This Row],[PR. ULT. COMP]]*Tabela14[[#This Row],[GIRO]]</f>
        <v>7945.29</v>
      </c>
      <c r="I33" s="12">
        <f>Tabela14[[#This Row],[PR. ULT. COMP]]*Tabela14[[#This Row],[ESTOQUE]]</f>
        <v>9556.3799999999992</v>
      </c>
      <c r="J33" s="13" t="s">
        <v>1107</v>
      </c>
      <c r="K33" s="38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>Tabela14[[#This Row],[PR. ULT. COMP]]*Tabela14[[#This Row],[GIRO]]</f>
        <v>7832.880000000001</v>
      </c>
      <c r="I34" s="12">
        <f>Tabela14[[#This Row],[PR. ULT. COMP]]*Tabela14[[#This Row],[ESTOQUE]]</f>
        <v>7984.2400000000007</v>
      </c>
      <c r="J34" s="13" t="s">
        <v>1107</v>
      </c>
      <c r="K34" s="38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>Tabela14[[#This Row],[PR. ULT. COMP]]*Tabela14[[#This Row],[GIRO]]</f>
        <v>7786.24</v>
      </c>
      <c r="I35" s="12">
        <f>Tabela14[[#This Row],[PR. ULT. COMP]]*Tabela14[[#This Row],[ESTOQUE]]</f>
        <v>2919.84</v>
      </c>
      <c r="J35" s="13" t="s">
        <v>1107</v>
      </c>
      <c r="K35" s="38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>Tabela14[[#This Row],[PR. ULT. COMP]]*Tabela14[[#This Row],[GIRO]]</f>
        <v>7656.3815500000001</v>
      </c>
      <c r="I36" s="12">
        <f>Tabela14[[#This Row],[PR. ULT. COMP]]*Tabela14[[#This Row],[ESTOQUE]]</f>
        <v>6428.097999999999</v>
      </c>
      <c r="J36" s="13" t="s">
        <v>1107</v>
      </c>
      <c r="K36" s="38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>Tabela14[[#This Row],[PR. ULT. COMP]]*Tabela14[[#This Row],[GIRO]]</f>
        <v>7592.1299999999992</v>
      </c>
      <c r="I37" s="12">
        <f>Tabela14[[#This Row],[PR. ULT. COMP]]*Tabela14[[#This Row],[ESTOQUE]]</f>
        <v>23252.67</v>
      </c>
      <c r="J37" s="13" t="s">
        <v>1107</v>
      </c>
      <c r="K37" s="38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>Tabela14[[#This Row],[PR. ULT. COMP]]*Tabela14[[#This Row],[GIRO]]</f>
        <v>7443.7</v>
      </c>
      <c r="I38" s="12">
        <f>Tabela14[[#This Row],[PR. ULT. COMP]]*Tabela14[[#This Row],[ESTOQUE]]</f>
        <v>32985.589999999997</v>
      </c>
      <c r="J38" s="13" t="s">
        <v>1107</v>
      </c>
      <c r="K38" s="38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>Tabela14[[#This Row],[PR. ULT. COMP]]*Tabela14[[#This Row],[GIRO]]</f>
        <v>7297.04</v>
      </c>
      <c r="I39" s="12">
        <f>Tabela14[[#This Row],[PR. ULT. COMP]]*Tabela14[[#This Row],[ESTOQUE]]</f>
        <v>35221.68</v>
      </c>
      <c r="J39" s="13" t="s">
        <v>1107</v>
      </c>
      <c r="K39" s="38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>Tabela14[[#This Row],[PR. ULT. COMP]]*Tabela14[[#This Row],[GIRO]]</f>
        <v>7219.02</v>
      </c>
      <c r="I40" s="12">
        <f>Tabela14[[#This Row],[PR. ULT. COMP]]*Tabela14[[#This Row],[ESTOQUE]]</f>
        <v>16018.83</v>
      </c>
      <c r="J40" s="13" t="s">
        <v>1107</v>
      </c>
      <c r="K40" s="38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>Tabela14[[#This Row],[PR. ULT. COMP]]*Tabela14[[#This Row],[GIRO]]</f>
        <v>7091.25</v>
      </c>
      <c r="I41" s="12">
        <f>Tabela14[[#This Row],[PR. ULT. COMP]]*Tabela14[[#This Row],[ESTOQUE]]</f>
        <v>6405</v>
      </c>
      <c r="J41" s="13" t="s">
        <v>1107</v>
      </c>
      <c r="K41" s="38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5205</v>
      </c>
      <c r="D42" s="16" t="s">
        <v>549</v>
      </c>
      <c r="E42" s="22">
        <v>16</v>
      </c>
      <c r="F42" s="30">
        <v>34</v>
      </c>
      <c r="G42" s="17">
        <v>430.59</v>
      </c>
      <c r="H42" s="11">
        <f>Tabela14[[#This Row],[PR. ULT. COMP]]*Tabela14[[#This Row],[GIRO]]</f>
        <v>6889.44</v>
      </c>
      <c r="I42" s="12">
        <f>Tabela14[[#This Row],[PR. ULT. COMP]]*Tabela14[[#This Row],[ESTOQUE]]</f>
        <v>14640.06</v>
      </c>
      <c r="J42" s="13" t="s">
        <v>1107</v>
      </c>
      <c r="K42" s="38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832</v>
      </c>
      <c r="D43" s="9" t="s">
        <v>831</v>
      </c>
      <c r="E43" s="23">
        <v>142</v>
      </c>
      <c r="F43" s="31">
        <v>50</v>
      </c>
      <c r="G43" s="10">
        <v>47.77</v>
      </c>
      <c r="H43" s="11">
        <f>Tabela14[[#This Row],[PR. ULT. COMP]]*Tabela14[[#This Row],[GIRO]]</f>
        <v>6783.34</v>
      </c>
      <c r="I43" s="12">
        <f>Tabela14[[#This Row],[PR. ULT. COMP]]*Tabela14[[#This Row],[ESTOQUE]]</f>
        <v>2388.5</v>
      </c>
      <c r="J43" s="13" t="s">
        <v>1107</v>
      </c>
      <c r="K43" s="38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823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>Tabela14[[#This Row],[PR. ULT. COMP]]*Tabela14[[#This Row],[GIRO]]</f>
        <v>6757.6600000000008</v>
      </c>
      <c r="I44" s="12">
        <f>Tabela14[[#This Row],[PR. ULT. COMP]]*Tabela14[[#This Row],[ESTOQUE]]</f>
        <v>10396.400000000001</v>
      </c>
      <c r="J44" s="13" t="s">
        <v>1107</v>
      </c>
      <c r="K44" s="38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>Tabela14[[#This Row],[PR. ULT. COMP]]*Tabela14[[#This Row],[GIRO]]</f>
        <v>6736.6200000000008</v>
      </c>
      <c r="I45" s="12">
        <f>Tabela14[[#This Row],[PR. ULT. COMP]]*Tabela14[[#This Row],[ESTOQUE]]</f>
        <v>7098.1900000000005</v>
      </c>
      <c r="J45" s="13" t="s">
        <v>1107</v>
      </c>
      <c r="K45" s="38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>Tabela14[[#This Row],[PR. ULT. COMP]]*Tabela14[[#This Row],[GIRO]]</f>
        <v>6463.7000000000007</v>
      </c>
      <c r="I46" s="12">
        <f>Tabela14[[#This Row],[PR. ULT. COMP]]*Tabela14[[#This Row],[ESTOQUE]]</f>
        <v>23240.980000000003</v>
      </c>
      <c r="J46" s="13" t="s">
        <v>1107</v>
      </c>
      <c r="K46" s="38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>Tabela14[[#This Row],[PR. ULT. COMP]]*Tabela14[[#This Row],[GIRO]]</f>
        <v>6439.1315999999997</v>
      </c>
      <c r="I47" s="12">
        <f>Tabela14[[#This Row],[PR. ULT. COMP]]*Tabela14[[#This Row],[ESTOQUE]]</f>
        <v>8274.31</v>
      </c>
      <c r="J47" s="13" t="s">
        <v>1107</v>
      </c>
      <c r="K47" s="38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>Tabela14[[#This Row],[PR. ULT. COMP]]*Tabela14[[#This Row],[GIRO]]</f>
        <v>6409.92</v>
      </c>
      <c r="I48" s="12">
        <f>Tabela14[[#This Row],[PR. ULT. COMP]]*Tabela14[[#This Row],[ESTOQUE]]</f>
        <v>3168.54</v>
      </c>
      <c r="J48" s="13" t="s">
        <v>1107</v>
      </c>
      <c r="K48" s="38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>Tabela14[[#This Row],[PR. ULT. COMP]]*Tabela14[[#This Row],[GIRO]]</f>
        <v>6405.5199999999995</v>
      </c>
      <c r="I49" s="12">
        <f>Tabela14[[#This Row],[PR. ULT. COMP]]*Tabela14[[#This Row],[ESTOQUE]]</f>
        <v>6813.84</v>
      </c>
      <c r="J49" s="13" t="s">
        <v>1107</v>
      </c>
      <c r="K49" s="38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4168</v>
      </c>
      <c r="D50" s="9" t="s">
        <v>2515</v>
      </c>
      <c r="E50" s="23">
        <v>228</v>
      </c>
      <c r="F50" s="31">
        <v>18</v>
      </c>
      <c r="G50" s="10">
        <v>27.39</v>
      </c>
      <c r="H50" s="11">
        <f>Tabela14[[#This Row],[PR. ULT. COMP]]*Tabela14[[#This Row],[GIRO]]</f>
        <v>6244.92</v>
      </c>
      <c r="I50" s="12">
        <f>Tabela14[[#This Row],[PR. ULT. COMP]]*Tabela14[[#This Row],[ESTOQUE]]</f>
        <v>493.02</v>
      </c>
      <c r="J50" s="13" t="s">
        <v>1107</v>
      </c>
      <c r="K50" s="38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>Tabela14[[#This Row],[PR. ULT. COMP]]*Tabela14[[#This Row],[GIRO]]</f>
        <v>6209.8802000000005</v>
      </c>
      <c r="I51" s="12">
        <f>Tabela14[[#This Row],[PR. ULT. COMP]]*Tabela14[[#This Row],[ESTOQUE]]</f>
        <v>10472.300299999999</v>
      </c>
      <c r="J51" s="13" t="s">
        <v>1107</v>
      </c>
      <c r="K51" s="38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>Tabela14[[#This Row],[PR. ULT. COMP]]*Tabela14[[#This Row],[GIRO]]</f>
        <v>6156.7</v>
      </c>
      <c r="I52" s="12">
        <f>Tabela14[[#This Row],[PR. ULT. COMP]]*Tabela14[[#This Row],[ESTOQUE]]</f>
        <v>6156.7</v>
      </c>
      <c r="J52" s="13" t="s">
        <v>1107</v>
      </c>
      <c r="K52" s="38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>Tabela14[[#This Row],[PR. ULT. COMP]]*Tabela14[[#This Row],[GIRO]]</f>
        <v>6124.8</v>
      </c>
      <c r="I53" s="12">
        <f>Tabela14[[#This Row],[PR. ULT. COMP]]*Tabela14[[#This Row],[ESTOQUE]]</f>
        <v>13390.08</v>
      </c>
      <c r="J53" s="13" t="s">
        <v>1107</v>
      </c>
      <c r="K53" s="38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>Tabela14[[#This Row],[PR. ULT. COMP]]*Tabela14[[#This Row],[GIRO]]</f>
        <v>6109.9776400000001</v>
      </c>
      <c r="I54" s="12">
        <f>Tabela14[[#This Row],[PR. ULT. COMP]]*Tabela14[[#This Row],[ESTOQUE]]</f>
        <v>2808.8953000000001</v>
      </c>
      <c r="J54" s="13" t="s">
        <v>1107</v>
      </c>
      <c r="K54" s="38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5201</v>
      </c>
      <c r="D55" s="9" t="s">
        <v>3585</v>
      </c>
      <c r="E55" s="23">
        <v>645</v>
      </c>
      <c r="F55" s="31">
        <v>1290</v>
      </c>
      <c r="G55" s="10">
        <v>9.4499999999999993</v>
      </c>
      <c r="H55" s="11">
        <f>Tabela14[[#This Row],[PR. ULT. COMP]]*Tabela14[[#This Row],[GIRO]]</f>
        <v>6095.2499999999991</v>
      </c>
      <c r="I55" s="12">
        <f>Tabela14[[#This Row],[PR. ULT. COMP]]*Tabela14[[#This Row],[ESTOQUE]]</f>
        <v>12190.499999999998</v>
      </c>
      <c r="J55" s="13" t="s">
        <v>1107</v>
      </c>
      <c r="K55" s="38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>Tabela14[[#This Row],[PR. ULT. COMP]]*Tabela14[[#This Row],[GIRO]]</f>
        <v>6033.3</v>
      </c>
      <c r="I56" s="12">
        <f>Tabela14[[#This Row],[PR. ULT. COMP]]*Tabela14[[#This Row],[ESTOQUE]]</f>
        <v>7100.73</v>
      </c>
      <c r="J56" s="13" t="s">
        <v>1107</v>
      </c>
      <c r="K56" s="38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>Tabela14[[#This Row],[PR. ULT. COMP]]*Tabela14[[#This Row],[GIRO]]</f>
        <v>6024.24</v>
      </c>
      <c r="I57" s="12">
        <f>Tabela14[[#This Row],[PR. ULT. COMP]]*Tabela14[[#This Row],[ESTOQUE]]</f>
        <v>9036.36</v>
      </c>
      <c r="J57" s="13" t="s">
        <v>1107</v>
      </c>
      <c r="K57" s="38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>Tabela14[[#This Row],[PR. ULT. COMP]]*Tabela14[[#This Row],[GIRO]]</f>
        <v>6015</v>
      </c>
      <c r="I58" s="12">
        <f>Tabela14[[#This Row],[PR. ULT. COMP]]*Tabela14[[#This Row],[ESTOQUE]]</f>
        <v>6917.25</v>
      </c>
      <c r="J58" s="13" t="s">
        <v>1107</v>
      </c>
      <c r="K58" s="38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5093</v>
      </c>
      <c r="D59" s="16" t="s">
        <v>5094</v>
      </c>
      <c r="E59" s="22">
        <v>152</v>
      </c>
      <c r="F59" s="30">
        <v>93</v>
      </c>
      <c r="G59" s="17">
        <v>38.869999999999997</v>
      </c>
      <c r="H59" s="11">
        <f>Tabela14[[#This Row],[PR. ULT. COMP]]*Tabela14[[#This Row],[GIRO]]</f>
        <v>5908.24</v>
      </c>
      <c r="I59" s="12">
        <f>Tabela14[[#This Row],[PR. ULT. COMP]]*Tabela14[[#This Row],[ESTOQUE]]</f>
        <v>3614.91</v>
      </c>
      <c r="J59" s="13" t="s">
        <v>1107</v>
      </c>
      <c r="K59" s="38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>Tabela14[[#This Row],[PR. ULT. COMP]]*Tabela14[[#This Row],[GIRO]]</f>
        <v>5631.52</v>
      </c>
      <c r="I60" s="12">
        <f>Tabela14[[#This Row],[PR. ULT. COMP]]*Tabela14[[#This Row],[ESTOQUE]]</f>
        <v>7039.4000000000005</v>
      </c>
      <c r="J60" s="13" t="s">
        <v>1107</v>
      </c>
      <c r="K60" s="38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>Tabela14[[#This Row],[PR. ULT. COMP]]*Tabela14[[#This Row],[GIRO]]</f>
        <v>5627.16</v>
      </c>
      <c r="I61" s="12">
        <f>Tabela14[[#This Row],[PR. ULT. COMP]]*Tabela14[[#This Row],[ESTOQUE]]</f>
        <v>16013.199999999999</v>
      </c>
      <c r="J61" s="13" t="s">
        <v>1107</v>
      </c>
      <c r="K61" s="38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>Tabela14[[#This Row],[PR. ULT. COMP]]*Tabela14[[#This Row],[GIRO]]</f>
        <v>5596.9100000000008</v>
      </c>
      <c r="I62" s="12">
        <f>Tabela14[[#This Row],[PR. ULT. COMP]]*Tabela14[[#This Row],[ESTOQUE]]</f>
        <v>32837.200000000004</v>
      </c>
      <c r="J62" s="13" t="s">
        <v>1107</v>
      </c>
      <c r="K62" s="38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5210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>Tabela14[[#This Row],[PR. ULT. COMP]]*Tabela14[[#This Row],[GIRO]]</f>
        <v>5583.5</v>
      </c>
      <c r="I63" s="12">
        <f>Tabela14[[#This Row],[PR. ULT. COMP]]*Tabela14[[#This Row],[ESTOQUE]]</f>
        <v>22145.02</v>
      </c>
      <c r="J63" s="13" t="s">
        <v>1107</v>
      </c>
      <c r="K63" s="38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>Tabela14[[#This Row],[PR. ULT. COMP]]*Tabela14[[#This Row],[GIRO]]</f>
        <v>5516.16</v>
      </c>
      <c r="I64" s="12">
        <f>Tabela14[[#This Row],[PR. ULT. COMP]]*Tabela14[[#This Row],[ESTOQUE]]</f>
        <v>8433.36</v>
      </c>
      <c r="J64" s="13" t="s">
        <v>1107</v>
      </c>
      <c r="K64" s="38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>Tabela14[[#This Row],[PR. ULT. COMP]]*Tabela14[[#This Row],[GIRO]]</f>
        <v>5505.2650000000003</v>
      </c>
      <c r="I65" s="12">
        <f>Tabela14[[#This Row],[PR. ULT. COMP]]*Tabela14[[#This Row],[ESTOQUE]]</f>
        <v>5903.9750000000004</v>
      </c>
      <c r="J65" s="13" t="s">
        <v>1107</v>
      </c>
      <c r="K65" s="38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>Tabela14[[#This Row],[PR. ULT. COMP]]*Tabela14[[#This Row],[GIRO]]</f>
        <v>5469.2</v>
      </c>
      <c r="I66" s="12">
        <f>Tabela14[[#This Row],[PR. ULT. COMP]]*Tabela14[[#This Row],[ESTOQUE]]</f>
        <v>1093.8399999999999</v>
      </c>
      <c r="J66" s="13" t="s">
        <v>1107</v>
      </c>
      <c r="K66" s="38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>Tabela14[[#This Row],[PR. ULT. COMP]]*Tabela14[[#This Row],[GIRO]]</f>
        <v>5466.24</v>
      </c>
      <c r="I67" s="12">
        <f>Tabela14[[#This Row],[PR. ULT. COMP]]*Tabela14[[#This Row],[ESTOQUE]]</f>
        <v>6190.08</v>
      </c>
      <c r="J67" s="13" t="s">
        <v>1107</v>
      </c>
      <c r="K67" s="38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>Tabela14[[#This Row],[PR. ULT. COMP]]*Tabela14[[#This Row],[GIRO]]</f>
        <v>5366.4</v>
      </c>
      <c r="I68" s="12">
        <f>Tabela14[[#This Row],[PR. ULT. COMP]]*Tabela14[[#This Row],[ESTOQUE]]</f>
        <v>5903.04</v>
      </c>
      <c r="J68" s="13" t="s">
        <v>1107</v>
      </c>
      <c r="K68" s="38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5209</v>
      </c>
      <c r="D69" s="16" t="s">
        <v>3585</v>
      </c>
      <c r="E69" s="22">
        <v>1590</v>
      </c>
      <c r="F69" s="30">
        <v>6562</v>
      </c>
      <c r="G69" s="17">
        <v>3.35</v>
      </c>
      <c r="H69" s="11">
        <f>Tabela14[[#This Row],[PR. ULT. COMP]]*Tabela14[[#This Row],[GIRO]]</f>
        <v>5326.5</v>
      </c>
      <c r="I69" s="12">
        <f>Tabela14[[#This Row],[PR. ULT. COMP]]*Tabela14[[#This Row],[ESTOQUE]]</f>
        <v>21982.7</v>
      </c>
      <c r="J69" s="13" t="s">
        <v>1107</v>
      </c>
      <c r="K69" s="38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>Tabela14[[#This Row],[PR. ULT. COMP]]*Tabela14[[#This Row],[GIRO]]</f>
        <v>5280.25065</v>
      </c>
      <c r="I70" s="12">
        <f>Tabela14[[#This Row],[PR. ULT. COMP]]*Tabela14[[#This Row],[ESTOQUE]]</f>
        <v>6539.4509999999991</v>
      </c>
      <c r="J70" s="13" t="s">
        <v>1107</v>
      </c>
      <c r="K70" s="38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>Tabela14[[#This Row],[PR. ULT. COMP]]*Tabela14[[#This Row],[GIRO]]</f>
        <v>5263.08</v>
      </c>
      <c r="I71" s="12">
        <f>Tabela14[[#This Row],[PR. ULT. COMP]]*Tabela14[[#This Row],[ESTOQUE]]</f>
        <v>4572.84</v>
      </c>
      <c r="J71" s="13" t="s">
        <v>1107</v>
      </c>
      <c r="K71" s="38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5187</v>
      </c>
      <c r="D72" s="9" t="s">
        <v>543</v>
      </c>
      <c r="E72" s="23">
        <v>73</v>
      </c>
      <c r="F72" s="31">
        <v>120</v>
      </c>
      <c r="G72" s="10">
        <v>70.55</v>
      </c>
      <c r="H72" s="11">
        <f>Tabela14[[#This Row],[PR. ULT. COMP]]*Tabela14[[#This Row],[GIRO]]</f>
        <v>5150.1499999999996</v>
      </c>
      <c r="I72" s="12">
        <f>Tabela14[[#This Row],[PR. ULT. COMP]]*Tabela14[[#This Row],[ESTOQUE]]</f>
        <v>8466</v>
      </c>
      <c r="J72" s="13" t="s">
        <v>1107</v>
      </c>
      <c r="K72" s="38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>Tabela14[[#This Row],[PR. ULT. COMP]]*Tabela14[[#This Row],[GIRO]]</f>
        <v>5142.4799999999996</v>
      </c>
      <c r="I73" s="12">
        <f>Tabela14[[#This Row],[PR. ULT. COMP]]*Tabela14[[#This Row],[ESTOQUE]]</f>
        <v>5555.7150000000001</v>
      </c>
      <c r="J73" s="13" t="s">
        <v>1107</v>
      </c>
      <c r="K73" s="38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>Tabela14[[#This Row],[PR. ULT. COMP]]*Tabela14[[#This Row],[GIRO]]</f>
        <v>4987.2999999999993</v>
      </c>
      <c r="I74" s="12">
        <f>Tabela14[[#This Row],[PR. ULT. COMP]]*Tabela14[[#This Row],[ESTOQUE]]</f>
        <v>11950.699999999999</v>
      </c>
      <c r="J74" s="13" t="s">
        <v>1107</v>
      </c>
      <c r="K74" s="38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>Tabela14[[#This Row],[PR. ULT. COMP]]*Tabela14[[#This Row],[GIRO]]</f>
        <v>4956.9000000000005</v>
      </c>
      <c r="I75" s="12">
        <f>Tabela14[[#This Row],[PR. ULT. COMP]]*Tabela14[[#This Row],[ESTOQUE]]</f>
        <v>3627</v>
      </c>
      <c r="J75" s="13" t="s">
        <v>1107</v>
      </c>
      <c r="K75" s="38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>Tabela14[[#This Row],[PR. ULT. COMP]]*Tabela14[[#This Row],[GIRO]]</f>
        <v>4855.8992099999996</v>
      </c>
      <c r="I76" s="12">
        <f>Tabela14[[#This Row],[PR. ULT. COMP]]*Tabela14[[#This Row],[ESTOQUE]]</f>
        <v>11443.805</v>
      </c>
      <c r="J76" s="13" t="s">
        <v>1107</v>
      </c>
      <c r="K76" s="38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>Tabela14[[#This Row],[PR. ULT. COMP]]*Tabela14[[#This Row],[GIRO]]</f>
        <v>4835.6000000000004</v>
      </c>
      <c r="I77" s="12">
        <f>Tabela14[[#This Row],[PR. ULT. COMP]]*Tabela14[[#This Row],[ESTOQUE]]</f>
        <v>0</v>
      </c>
      <c r="J77" s="13" t="s">
        <v>1107</v>
      </c>
      <c r="K77" s="38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>Tabela14[[#This Row],[PR. ULT. COMP]]*Tabela14[[#This Row],[GIRO]]</f>
        <v>4699.38</v>
      </c>
      <c r="I78" s="12">
        <f>Tabela14[[#This Row],[PR. ULT. COMP]]*Tabela14[[#This Row],[ESTOQUE]]</f>
        <v>4199.2317000000003</v>
      </c>
      <c r="J78" s="13" t="s">
        <v>1107</v>
      </c>
      <c r="K78" s="38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>Tabela14[[#This Row],[PR. ULT. COMP]]*Tabela14[[#This Row],[GIRO]]</f>
        <v>4600.6059000000005</v>
      </c>
      <c r="I79" s="12">
        <f>Tabela14[[#This Row],[PR. ULT. COMP]]*Tabela14[[#This Row],[ESTOQUE]]</f>
        <v>4805.8560000000007</v>
      </c>
      <c r="J79" s="13" t="s">
        <v>1107</v>
      </c>
      <c r="K79" s="38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>Tabela14[[#This Row],[PR. ULT. COMP]]*Tabela14[[#This Row],[GIRO]]</f>
        <v>4587.3200000000006</v>
      </c>
      <c r="I80" s="12">
        <f>Tabela14[[#This Row],[PR. ULT. COMP]]*Tabela14[[#This Row],[ESTOQUE]]</f>
        <v>3236.26</v>
      </c>
      <c r="J80" s="13" t="s">
        <v>1107</v>
      </c>
      <c r="K80" s="38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>Tabela14[[#This Row],[PR. ULT. COMP]]*Tabela14[[#This Row],[GIRO]]</f>
        <v>4433.12</v>
      </c>
      <c r="I81" s="12">
        <f>Tabela14[[#This Row],[PR. ULT. COMP]]*Tabela14[[#This Row],[ESTOQUE]]</f>
        <v>5810.4</v>
      </c>
      <c r="J81" s="13" t="s">
        <v>1107</v>
      </c>
      <c r="K81" s="38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5150</v>
      </c>
      <c r="D82" s="16" t="s">
        <v>324</v>
      </c>
      <c r="E82" s="22">
        <v>68</v>
      </c>
      <c r="F82" s="30">
        <v>90</v>
      </c>
      <c r="G82" s="17">
        <v>62.86</v>
      </c>
      <c r="H82" s="11">
        <f>Tabela14[[#This Row],[PR. ULT. COMP]]*Tabela14[[#This Row],[GIRO]]</f>
        <v>4274.4799999999996</v>
      </c>
      <c r="I82" s="12">
        <f>Tabela14[[#This Row],[PR. ULT. COMP]]*Tabela14[[#This Row],[ESTOQUE]]</f>
        <v>5657.4</v>
      </c>
      <c r="J82" s="13" t="s">
        <v>1107</v>
      </c>
      <c r="K82" s="38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>Tabela14[[#This Row],[PR. ULT. COMP]]*Tabela14[[#This Row],[GIRO]]</f>
        <v>4258.0999999999995</v>
      </c>
      <c r="I83" s="12">
        <f>Tabela14[[#This Row],[PR. ULT. COMP]]*Tabela14[[#This Row],[ESTOQUE]]</f>
        <v>6083</v>
      </c>
      <c r="J83" s="13" t="s">
        <v>1107</v>
      </c>
      <c r="K83" s="38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>Tabela14[[#This Row],[PR. ULT. COMP]]*Tabela14[[#This Row],[GIRO]]</f>
        <v>4249.66</v>
      </c>
      <c r="I84" s="12">
        <f>Tabela14[[#This Row],[PR. ULT. COMP]]*Tabela14[[#This Row],[ESTOQUE]]</f>
        <v>1905.02</v>
      </c>
      <c r="J84" s="13" t="s">
        <v>1107</v>
      </c>
      <c r="K84" s="38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>Tabela14[[#This Row],[PR. ULT. COMP]]*Tabela14[[#This Row],[GIRO]]</f>
        <v>4186.5600000000004</v>
      </c>
      <c r="I85" s="12">
        <f>Tabela14[[#This Row],[PR. ULT. COMP]]*Tabela14[[#This Row],[ESTOQUE]]</f>
        <v>5952.32</v>
      </c>
      <c r="J85" s="13" t="s">
        <v>1107</v>
      </c>
      <c r="K85" s="38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>Tabela14[[#This Row],[PR. ULT. COMP]]*Tabela14[[#This Row],[GIRO]]</f>
        <v>4153.8799999999992</v>
      </c>
      <c r="I86" s="12">
        <f>Tabela14[[#This Row],[PR. ULT. COMP]]*Tabela14[[#This Row],[ESTOQUE]]</f>
        <v>16055.039999999999</v>
      </c>
      <c r="J86" s="13" t="s">
        <v>1107</v>
      </c>
      <c r="K86" s="38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>Tabela14[[#This Row],[PR. ULT. COMP]]*Tabela14[[#This Row],[GIRO]]</f>
        <v>4129.6499999999996</v>
      </c>
      <c r="I87" s="12">
        <f>Tabela14[[#This Row],[PR. ULT. COMP]]*Tabela14[[#This Row],[ESTOQUE]]</f>
        <v>20648.25</v>
      </c>
      <c r="J87" s="13" t="s">
        <v>1107</v>
      </c>
      <c r="K87" s="38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>Tabela14[[#This Row],[PR. ULT. COMP]]*Tabela14[[#This Row],[GIRO]]</f>
        <v>4126.0999999999995</v>
      </c>
      <c r="I88" s="12">
        <f>Tabela14[[#This Row],[PR. ULT. COMP]]*Tabela14[[#This Row],[ESTOQUE]]</f>
        <v>3073.4</v>
      </c>
      <c r="J88" s="13" t="s">
        <v>1107</v>
      </c>
      <c r="K88" s="38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>Tabela14[[#This Row],[PR. ULT. COMP]]*Tabela14[[#This Row],[GIRO]]</f>
        <v>4100.32</v>
      </c>
      <c r="I89" s="12">
        <f>Tabela14[[#This Row],[PR. ULT. COMP]]*Tabela14[[#This Row],[ESTOQUE]]</f>
        <v>7163.8</v>
      </c>
      <c r="J89" s="13" t="s">
        <v>1107</v>
      </c>
      <c r="K89" s="38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>Tabela14[[#This Row],[PR. ULT. COMP]]*Tabela14[[#This Row],[GIRO]]</f>
        <v>3987.28</v>
      </c>
      <c r="I90" s="12">
        <f>Tabela14[[#This Row],[PR. ULT. COMP]]*Tabela14[[#This Row],[ESTOQUE]]</f>
        <v>6197.6200000000008</v>
      </c>
      <c r="J90" s="13" t="s">
        <v>1107</v>
      </c>
      <c r="K90" s="38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5182</v>
      </c>
      <c r="D91" s="16" t="s">
        <v>3916</v>
      </c>
      <c r="E91" s="22">
        <v>309</v>
      </c>
      <c r="F91" s="30">
        <v>617</v>
      </c>
      <c r="G91" s="17">
        <v>12.87</v>
      </c>
      <c r="H91" s="11">
        <f>Tabela14[[#This Row],[PR. ULT. COMP]]*Tabela14[[#This Row],[GIRO]]</f>
        <v>3976.83</v>
      </c>
      <c r="I91" s="12">
        <f>Tabela14[[#This Row],[PR. ULT. COMP]]*Tabela14[[#This Row],[ESTOQUE]]</f>
        <v>7940.79</v>
      </c>
      <c r="J91" s="13" t="s">
        <v>1107</v>
      </c>
      <c r="K91" s="38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>Tabela14[[#This Row],[PR. ULT. COMP]]*Tabela14[[#This Row],[GIRO]]</f>
        <v>3945.7000000000003</v>
      </c>
      <c r="I92" s="12">
        <f>Tabela14[[#This Row],[PR. ULT. COMP]]*Tabela14[[#This Row],[ESTOQUE]]</f>
        <v>11457.49</v>
      </c>
      <c r="J92" s="13" t="s">
        <v>1107</v>
      </c>
      <c r="K92" s="38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>Tabela14[[#This Row],[PR. ULT. COMP]]*Tabela14[[#This Row],[GIRO]]</f>
        <v>3940.8199999999997</v>
      </c>
      <c r="I93" s="12">
        <f>Tabela14[[#This Row],[PR. ULT. COMP]]*Tabela14[[#This Row],[ESTOQUE]]</f>
        <v>3229.1</v>
      </c>
      <c r="J93" s="13" t="s">
        <v>1107</v>
      </c>
      <c r="K93" s="38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5195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>Tabela14[[#This Row],[PR. ULT. COMP]]*Tabela14[[#This Row],[GIRO]]</f>
        <v>3872.4000000000005</v>
      </c>
      <c r="I94" s="12">
        <f>Tabela14[[#This Row],[PR. ULT. COMP]]*Tabela14[[#This Row],[ESTOQUE]]</f>
        <v>9842.35</v>
      </c>
      <c r="J94" s="13" t="s">
        <v>1107</v>
      </c>
      <c r="K94" s="38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>Tabela14[[#This Row],[PR. ULT. COMP]]*Tabela14[[#This Row],[GIRO]]</f>
        <v>3827.5499999999997</v>
      </c>
      <c r="I95" s="12">
        <f>Tabela14[[#This Row],[PR. ULT. COMP]]*Tabela14[[#This Row],[ESTOQUE]]</f>
        <v>11257.5</v>
      </c>
      <c r="J95" s="13" t="s">
        <v>1107</v>
      </c>
      <c r="K95" s="38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>Tabela14[[#This Row],[PR. ULT. COMP]]*Tabela14[[#This Row],[GIRO]]</f>
        <v>3820.32</v>
      </c>
      <c r="I96" s="12">
        <f>Tabela14[[#This Row],[PR. ULT. COMP]]*Tabela14[[#This Row],[ESTOQUE]]</f>
        <v>4412.4696000000004</v>
      </c>
      <c r="J96" s="13" t="s">
        <v>1107</v>
      </c>
      <c r="K96" s="38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>Tabela14[[#This Row],[PR. ULT. COMP]]*Tabela14[[#This Row],[GIRO]]</f>
        <v>3796.65</v>
      </c>
      <c r="I97" s="12">
        <f>Tabela14[[#This Row],[PR. ULT. COMP]]*Tabela14[[#This Row],[ESTOQUE]]</f>
        <v>5177.25</v>
      </c>
      <c r="J97" s="13" t="s">
        <v>1107</v>
      </c>
      <c r="K97" s="38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826</v>
      </c>
      <c r="D98" s="16" t="s">
        <v>549</v>
      </c>
      <c r="E98" s="22">
        <v>11</v>
      </c>
      <c r="F98" s="30">
        <v>22</v>
      </c>
      <c r="G98" s="17">
        <v>344.76</v>
      </c>
      <c r="H98" s="11">
        <f>Tabela14[[#This Row],[PR. ULT. COMP]]*Tabela14[[#This Row],[GIRO]]</f>
        <v>3792.3599999999997</v>
      </c>
      <c r="I98" s="12">
        <f>Tabela14[[#This Row],[PR. ULT. COMP]]*Tabela14[[#This Row],[ESTOQUE]]</f>
        <v>7584.7199999999993</v>
      </c>
      <c r="J98" s="13" t="s">
        <v>1107</v>
      </c>
      <c r="K98" s="38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>Tabela14[[#This Row],[PR. ULT. COMP]]*Tabela14[[#This Row],[GIRO]]</f>
        <v>3733.2</v>
      </c>
      <c r="I99" s="12">
        <f>Tabela14[[#This Row],[PR. ULT. COMP]]*Tabela14[[#This Row],[ESTOQUE]]</f>
        <v>549</v>
      </c>
      <c r="J99" s="13" t="s">
        <v>1107</v>
      </c>
      <c r="K99" s="38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>Tabela14[[#This Row],[PR. ULT. COMP]]*Tabela14[[#This Row],[GIRO]]</f>
        <v>3708.5299999999997</v>
      </c>
      <c r="I100" s="12">
        <f>Tabela14[[#This Row],[PR. ULT. COMP]]*Tabela14[[#This Row],[ESTOQUE]]</f>
        <v>22724.239999999998</v>
      </c>
      <c r="J100" s="13" t="s">
        <v>1107</v>
      </c>
      <c r="K100" s="38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>Tabela14[[#This Row],[PR. ULT. COMP]]*Tabela14[[#This Row],[GIRO]]</f>
        <v>3677.24</v>
      </c>
      <c r="I101" s="12">
        <f>Tabela14[[#This Row],[PR. ULT. COMP]]*Tabela14[[#This Row],[ESTOQUE]]</f>
        <v>3768.6</v>
      </c>
      <c r="J101" s="13" t="s">
        <v>1107</v>
      </c>
      <c r="K101" s="38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5167</v>
      </c>
      <c r="D102" s="16" t="s">
        <v>5168</v>
      </c>
      <c r="E102" s="22">
        <v>272</v>
      </c>
      <c r="F102" s="30">
        <v>490</v>
      </c>
      <c r="G102" s="17">
        <v>13.41</v>
      </c>
      <c r="H102" s="11">
        <f>Tabela14[[#This Row],[PR. ULT. COMP]]*Tabela14[[#This Row],[GIRO]]</f>
        <v>3647.52</v>
      </c>
      <c r="I102" s="12">
        <f>Tabela14[[#This Row],[PR. ULT. COMP]]*Tabela14[[#This Row],[ESTOQUE]]</f>
        <v>6570.9</v>
      </c>
      <c r="J102" s="13" t="s">
        <v>1107</v>
      </c>
      <c r="K102" s="38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>Tabela14[[#This Row],[PR. ULT. COMP]]*Tabela14[[#This Row],[GIRO]]</f>
        <v>3628.7886000000003</v>
      </c>
      <c r="I103" s="12">
        <f>Tabela14[[#This Row],[PR. ULT. COMP]]*Tabela14[[#This Row],[ESTOQUE]]</f>
        <v>4585.4399999999996</v>
      </c>
      <c r="J103" s="13" t="s">
        <v>1107</v>
      </c>
      <c r="K103" s="38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>Tabela14[[#This Row],[PR. ULT. COMP]]*Tabela14[[#This Row],[GIRO]]</f>
        <v>3627.8</v>
      </c>
      <c r="I104" s="12">
        <f>Tabela14[[#This Row],[PR. ULT. COMP]]*Tabela14[[#This Row],[ESTOQUE]]</f>
        <v>21933.23</v>
      </c>
      <c r="J104" s="13" t="s">
        <v>1107</v>
      </c>
      <c r="K104" s="38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>Tabela14[[#This Row],[PR. ULT. COMP]]*Tabela14[[#This Row],[GIRO]]</f>
        <v>3533.7599999999998</v>
      </c>
      <c r="I105" s="12">
        <f>Tabela14[[#This Row],[PR. ULT. COMP]]*Tabela14[[#This Row],[ESTOQUE]]</f>
        <v>4269.96</v>
      </c>
      <c r="J105" s="13" t="s">
        <v>1107</v>
      </c>
      <c r="K105" s="38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>Tabela14[[#This Row],[PR. ULT. COMP]]*Tabela14[[#This Row],[GIRO]]</f>
        <v>3473.6</v>
      </c>
      <c r="I106" s="12">
        <f>Tabela14[[#This Row],[PR. ULT. COMP]]*Tabela14[[#This Row],[ESTOQUE]]</f>
        <v>7080.7999999999993</v>
      </c>
      <c r="J106" s="13" t="s">
        <v>1107</v>
      </c>
      <c r="K106" s="38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>Tabela14[[#This Row],[PR. ULT. COMP]]*Tabela14[[#This Row],[GIRO]]</f>
        <v>3458.8675800000001</v>
      </c>
      <c r="I107" s="12">
        <f>Tabela14[[#This Row],[PR. ULT. COMP]]*Tabela14[[#This Row],[ESTOQUE]]</f>
        <v>5790.9431999999997</v>
      </c>
      <c r="J107" s="13" t="s">
        <v>1107</v>
      </c>
      <c r="K107" s="38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>Tabela14[[#This Row],[PR. ULT. COMP]]*Tabela14[[#This Row],[GIRO]]</f>
        <v>3427.5941000000003</v>
      </c>
      <c r="I108" s="12">
        <f>Tabela14[[#This Row],[PR. ULT. COMP]]*Tabela14[[#This Row],[ESTOQUE]]</f>
        <v>8167.3706000000002</v>
      </c>
      <c r="J108" s="13" t="s">
        <v>1107</v>
      </c>
      <c r="K108" s="38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>Tabela14[[#This Row],[PR. ULT. COMP]]*Tabela14[[#This Row],[GIRO]]</f>
        <v>3406.9</v>
      </c>
      <c r="I109" s="12">
        <f>Tabela14[[#This Row],[PR. ULT. COMP]]*Tabela14[[#This Row],[ESTOQUE]]</f>
        <v>14946.400000000001</v>
      </c>
      <c r="J109" s="13" t="s">
        <v>1107</v>
      </c>
      <c r="K109" s="38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>Tabela14[[#This Row],[PR. ULT. COMP]]*Tabela14[[#This Row],[GIRO]]</f>
        <v>3367.19</v>
      </c>
      <c r="I110" s="12">
        <f>Tabela14[[#This Row],[PR. ULT. COMP]]*Tabela14[[#This Row],[ESTOQUE]]</f>
        <v>5744.03</v>
      </c>
      <c r="J110" s="13" t="s">
        <v>1107</v>
      </c>
      <c r="K110" s="38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>Tabela14[[#This Row],[PR. ULT. COMP]]*Tabela14[[#This Row],[GIRO]]</f>
        <v>3357.44</v>
      </c>
      <c r="I111" s="12">
        <f>Tabela14[[#This Row],[PR. ULT. COMP]]*Tabela14[[#This Row],[ESTOQUE]]</f>
        <v>5357.8</v>
      </c>
      <c r="J111" s="13" t="s">
        <v>1107</v>
      </c>
      <c r="K111" s="38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>Tabela14[[#This Row],[PR. ULT. COMP]]*Tabela14[[#This Row],[GIRO]]</f>
        <v>3346.5600000000004</v>
      </c>
      <c r="I112" s="12">
        <f>Tabela14[[#This Row],[PR. ULT. COMP]]*Tabela14[[#This Row],[ESTOQUE]]</f>
        <v>11464.320000000002</v>
      </c>
      <c r="J112" s="13" t="s">
        <v>1107</v>
      </c>
      <c r="K112" s="38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>Tabela14[[#This Row],[PR. ULT. COMP]]*Tabela14[[#This Row],[GIRO]]</f>
        <v>3326.73</v>
      </c>
      <c r="I113" s="12">
        <f>Tabela14[[#This Row],[PR. ULT. COMP]]*Tabela14[[#This Row],[ESTOQUE]]</f>
        <v>24300.65</v>
      </c>
      <c r="J113" s="13" t="s">
        <v>1107</v>
      </c>
      <c r="K113" s="38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>Tabela14[[#This Row],[PR. ULT. COMP]]*Tabela14[[#This Row],[GIRO]]</f>
        <v>3298.86</v>
      </c>
      <c r="I114" s="12">
        <f>Tabela14[[#This Row],[PR. ULT. COMP]]*Tabela14[[#This Row],[ESTOQUE]]</f>
        <v>4765.0200000000004</v>
      </c>
      <c r="J114" s="13" t="s">
        <v>1107</v>
      </c>
      <c r="K114" s="38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>Tabela14[[#This Row],[PR. ULT. COMP]]*Tabela14[[#This Row],[GIRO]]</f>
        <v>3283.6307299999999</v>
      </c>
      <c r="I115" s="12">
        <f>Tabela14[[#This Row],[PR. ULT. COMP]]*Tabela14[[#This Row],[ESTOQUE]]</f>
        <v>1610.0238999999999</v>
      </c>
      <c r="J115" s="13" t="s">
        <v>1107</v>
      </c>
      <c r="K115" s="38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>Tabela14[[#This Row],[PR. ULT. COMP]]*Tabela14[[#This Row],[GIRO]]</f>
        <v>3251.85</v>
      </c>
      <c r="I116" s="12">
        <f>Tabela14[[#This Row],[PR. ULT. COMP]]*Tabela14[[#This Row],[ESTOQUE]]</f>
        <v>4583.5599999999995</v>
      </c>
      <c r="J116" s="13" t="s">
        <v>1107</v>
      </c>
      <c r="K116" s="38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>Tabela14[[#This Row],[PR. ULT. COMP]]*Tabela14[[#This Row],[GIRO]]</f>
        <v>3219.3</v>
      </c>
      <c r="I117" s="12">
        <f>Tabela14[[#This Row],[PR. ULT. COMP]]*Tabela14[[#This Row],[ESTOQUE]]</f>
        <v>4415.04</v>
      </c>
      <c r="J117" s="13" t="s">
        <v>1107</v>
      </c>
      <c r="K117" s="38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>Tabela14[[#This Row],[PR. ULT. COMP]]*Tabela14[[#This Row],[GIRO]]</f>
        <v>3187.1000000000004</v>
      </c>
      <c r="I118" s="12">
        <f>Tabela14[[#This Row],[PR. ULT. COMP]]*Tabela14[[#This Row],[ESTOQUE]]</f>
        <v>0</v>
      </c>
      <c r="J118" s="13" t="s">
        <v>1107</v>
      </c>
      <c r="K118" s="38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>Tabela14[[#This Row],[PR. ULT. COMP]]*Tabela14[[#This Row],[GIRO]]</f>
        <v>3172.4313999999995</v>
      </c>
      <c r="I119" s="12">
        <f>Tabela14[[#This Row],[PR. ULT. COMP]]*Tabela14[[#This Row],[ESTOQUE]]</f>
        <v>3134.0050000000001</v>
      </c>
      <c r="J119" s="13" t="s">
        <v>1107</v>
      </c>
      <c r="K119" s="38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>Tabela14[[#This Row],[PR. ULT. COMP]]*Tabela14[[#This Row],[GIRO]]</f>
        <v>3152.7999999999997</v>
      </c>
      <c r="I120" s="12">
        <f>Tabela14[[#This Row],[PR. ULT. COMP]]*Tabela14[[#This Row],[ESTOQUE]]</f>
        <v>6305.5999999999995</v>
      </c>
      <c r="J120" s="13" t="s">
        <v>1107</v>
      </c>
      <c r="K120" s="38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>Tabela14[[#This Row],[PR. ULT. COMP]]*Tabela14[[#This Row],[GIRO]]</f>
        <v>3087.92</v>
      </c>
      <c r="I121" s="12">
        <f>Tabela14[[#This Row],[PR. ULT. COMP]]*Tabela14[[#This Row],[ESTOQUE]]</f>
        <v>12492.04</v>
      </c>
      <c r="J121" s="13" t="s">
        <v>1107</v>
      </c>
      <c r="K121" s="38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>Tabela14[[#This Row],[PR. ULT. COMP]]*Tabela14[[#This Row],[GIRO]]</f>
        <v>3078.3281900000002</v>
      </c>
      <c r="I122" s="12">
        <f>Tabela14[[#This Row],[PR. ULT. COMP]]*Tabela14[[#This Row],[ESTOQUE]]</f>
        <v>2958.5666000000001</v>
      </c>
      <c r="J122" s="13" t="s">
        <v>1107</v>
      </c>
      <c r="K122" s="38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5143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>Tabela14[[#This Row],[PR. ULT. COMP]]*Tabela14[[#This Row],[GIRO]]</f>
        <v>3055.92</v>
      </c>
      <c r="I123" s="12">
        <f>Tabela14[[#This Row],[PR. ULT. COMP]]*Tabela14[[#This Row],[ESTOQUE]]</f>
        <v>5272.96</v>
      </c>
      <c r="J123" s="13" t="s">
        <v>1107</v>
      </c>
      <c r="K123" s="38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>Tabela14[[#This Row],[PR. ULT. COMP]]*Tabela14[[#This Row],[GIRO]]</f>
        <v>3052.35</v>
      </c>
      <c r="I124" s="12">
        <f>Tabela14[[#This Row],[PR. ULT. COMP]]*Tabela14[[#This Row],[ESTOQUE]]</f>
        <v>8709.119999999999</v>
      </c>
      <c r="J124" s="13" t="s">
        <v>1107</v>
      </c>
      <c r="K124" s="38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>Tabela14[[#This Row],[PR. ULT. COMP]]*Tabela14[[#This Row],[GIRO]]</f>
        <v>3047.88</v>
      </c>
      <c r="I125" s="12">
        <f>Tabela14[[#This Row],[PR. ULT. COMP]]*Tabela14[[#This Row],[ESTOQUE]]</f>
        <v>2832.7200000000003</v>
      </c>
      <c r="J125" s="13" t="s">
        <v>1107</v>
      </c>
      <c r="K125" s="38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>Tabela14[[#This Row],[PR. ULT. COMP]]*Tabela14[[#This Row],[GIRO]]</f>
        <v>3040.48</v>
      </c>
      <c r="I126" s="12">
        <f>Tabela14[[#This Row],[PR. ULT. COMP]]*Tabela14[[#This Row],[ESTOQUE]]</f>
        <v>3923.2</v>
      </c>
      <c r="J126" s="13" t="s">
        <v>1107</v>
      </c>
      <c r="K126" s="38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>Tabela14[[#This Row],[PR. ULT. COMP]]*Tabela14[[#This Row],[GIRO]]</f>
        <v>3037.38</v>
      </c>
      <c r="I127" s="12">
        <f>Tabela14[[#This Row],[PR. ULT. COMP]]*Tabela14[[#This Row],[ESTOQUE]]</f>
        <v>4446.0200000000004</v>
      </c>
      <c r="J127" s="13" t="s">
        <v>1107</v>
      </c>
      <c r="K127" s="38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>Tabela14[[#This Row],[PR. ULT. COMP]]*Tabela14[[#This Row],[GIRO]]</f>
        <v>2981.02</v>
      </c>
      <c r="I128" s="12">
        <f>Tabela14[[#This Row],[PR. ULT. COMP]]*Tabela14[[#This Row],[ESTOQUE]]</f>
        <v>2590.98</v>
      </c>
      <c r="J128" s="13" t="s">
        <v>1107</v>
      </c>
      <c r="K128" s="38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>Tabela14[[#This Row],[PR. ULT. COMP]]*Tabela14[[#This Row],[GIRO]]</f>
        <v>2927.6</v>
      </c>
      <c r="I129" s="12">
        <f>Tabela14[[#This Row],[PR. ULT. COMP]]*Tabela14[[#This Row],[ESTOQUE]]</f>
        <v>19142</v>
      </c>
      <c r="J129" s="13" t="s">
        <v>1107</v>
      </c>
      <c r="K129" s="38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>Tabela14[[#This Row],[PR. ULT. COMP]]*Tabela14[[#This Row],[GIRO]]</f>
        <v>2885.0800000000004</v>
      </c>
      <c r="I130" s="12">
        <f>Tabela14[[#This Row],[PR. ULT. COMP]]*Tabela14[[#This Row],[ESTOQUE]]</f>
        <v>3104.2000000000003</v>
      </c>
      <c r="J130" s="13" t="s">
        <v>1107</v>
      </c>
      <c r="K130" s="38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822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>Tabela14[[#This Row],[PR. ULT. COMP]]*Tabela14[[#This Row],[GIRO]]</f>
        <v>2883.58</v>
      </c>
      <c r="I131" s="12">
        <f>Tabela14[[#This Row],[PR. ULT. COMP]]*Tabela14[[#This Row],[ESTOQUE]]</f>
        <v>4531.34</v>
      </c>
      <c r="J131" s="13" t="s">
        <v>1107</v>
      </c>
      <c r="K131" s="38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5049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>Tabela14[[#This Row],[PR. ULT. COMP]]*Tabela14[[#This Row],[GIRO]]</f>
        <v>2861.2799999999997</v>
      </c>
      <c r="I132" s="12">
        <f>Tabela14[[#This Row],[PR. ULT. COMP]]*Tabela14[[#This Row],[ESTOQUE]]</f>
        <v>2861.2799999999997</v>
      </c>
      <c r="J132" s="13" t="s">
        <v>1107</v>
      </c>
      <c r="K132" s="38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5127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>Tabela14[[#This Row],[PR. ULT. COMP]]*Tabela14[[#This Row],[GIRO]]</f>
        <v>2844.1</v>
      </c>
      <c r="I133" s="12">
        <f>Tabela14[[#This Row],[PR. ULT. COMP]]*Tabela14[[#This Row],[ESTOQUE]]</f>
        <v>4492.25</v>
      </c>
      <c r="J133" s="13" t="s">
        <v>1107</v>
      </c>
      <c r="K133" s="38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>Tabela14[[#This Row],[PR. ULT. COMP]]*Tabela14[[#This Row],[GIRO]]</f>
        <v>2824.56</v>
      </c>
      <c r="I134" s="12">
        <f>Tabela14[[#This Row],[PR. ULT. COMP]]*Tabela14[[#This Row],[ESTOQUE]]</f>
        <v>0</v>
      </c>
      <c r="J134" s="13" t="s">
        <v>1107</v>
      </c>
      <c r="K134" s="38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>Tabela14[[#This Row],[PR. ULT. COMP]]*Tabela14[[#This Row],[GIRO]]</f>
        <v>2820.9300000000003</v>
      </c>
      <c r="I135" s="12">
        <f>Tabela14[[#This Row],[PR. ULT. COMP]]*Tabela14[[#This Row],[ESTOQUE]]</f>
        <v>5713.68</v>
      </c>
      <c r="J135" s="13" t="s">
        <v>1107</v>
      </c>
      <c r="K135" s="38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>Tabela14[[#This Row],[PR. ULT. COMP]]*Tabela14[[#This Row],[GIRO]]</f>
        <v>2780.7000000000003</v>
      </c>
      <c r="I136" s="12">
        <f>Tabela14[[#This Row],[PR. ULT. COMP]]*Tabela14[[#This Row],[ESTOQUE]]</f>
        <v>3143.4</v>
      </c>
      <c r="J136" s="13" t="s">
        <v>1107</v>
      </c>
      <c r="K136" s="38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>Tabela14[[#This Row],[PR. ULT. COMP]]*Tabela14[[#This Row],[GIRO]]</f>
        <v>2760</v>
      </c>
      <c r="I137" s="12">
        <f>Tabela14[[#This Row],[PR. ULT. COMP]]*Tabela14[[#This Row],[ESTOQUE]]</f>
        <v>3564</v>
      </c>
      <c r="J137" s="13" t="s">
        <v>1107</v>
      </c>
      <c r="K137" s="38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>Tabela14[[#This Row],[PR. ULT. COMP]]*Tabela14[[#This Row],[GIRO]]</f>
        <v>2743.2899999999995</v>
      </c>
      <c r="I138" s="12">
        <f>Tabela14[[#This Row],[PR. ULT. COMP]]*Tabela14[[#This Row],[ESTOQUE]]</f>
        <v>2940.9275000000002</v>
      </c>
      <c r="J138" s="13" t="s">
        <v>1107</v>
      </c>
      <c r="K138" s="38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3682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>Tabela14[[#This Row],[PR. ULT. COMP]]*Tabela14[[#This Row],[GIRO]]</f>
        <v>2735.2</v>
      </c>
      <c r="I139" s="12">
        <f>Tabela14[[#This Row],[PR. ULT. COMP]]*Tabela14[[#This Row],[ESTOQUE]]</f>
        <v>3077.1</v>
      </c>
      <c r="J139" s="13" t="s">
        <v>1107</v>
      </c>
      <c r="K139" s="38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>Tabela14[[#This Row],[PR. ULT. COMP]]*Tabela14[[#This Row],[GIRO]]</f>
        <v>2726.19</v>
      </c>
      <c r="I140" s="12">
        <f>Tabela14[[#This Row],[PR. ULT. COMP]]*Tabela14[[#This Row],[ESTOQUE]]</f>
        <v>2133.54</v>
      </c>
      <c r="J140" s="13" t="s">
        <v>1107</v>
      </c>
      <c r="K140" s="38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>Tabela14[[#This Row],[PR. ULT. COMP]]*Tabela14[[#This Row],[GIRO]]</f>
        <v>2713.1</v>
      </c>
      <c r="I141" s="12">
        <f>Tabela14[[#This Row],[PR. ULT. COMP]]*Tabela14[[#This Row],[ESTOQUE]]</f>
        <v>3026.15</v>
      </c>
      <c r="J141" s="13" t="s">
        <v>1107</v>
      </c>
      <c r="K141" s="38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>Tabela14[[#This Row],[PR. ULT. COMP]]*Tabela14[[#This Row],[GIRO]]</f>
        <v>2699.48</v>
      </c>
      <c r="I142" s="12">
        <f>Tabela14[[#This Row],[PR. ULT. COMP]]*Tabela14[[#This Row],[ESTOQUE]]</f>
        <v>2239.1999999999998</v>
      </c>
      <c r="J142" s="13" t="s">
        <v>1107</v>
      </c>
      <c r="K142" s="38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>Tabela14[[#This Row],[PR. ULT. COMP]]*Tabela14[[#This Row],[GIRO]]</f>
        <v>2589.84</v>
      </c>
      <c r="I143" s="12">
        <f>Tabela14[[#This Row],[PR. ULT. COMP]]*Tabela14[[#This Row],[ESTOQUE]]</f>
        <v>11199.75</v>
      </c>
      <c r="J143" s="13" t="s">
        <v>1107</v>
      </c>
      <c r="K143" s="38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5219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>Tabela14[[#This Row],[PR. ULT. COMP]]*Tabela14[[#This Row],[GIRO]]</f>
        <v>2581.1999999999998</v>
      </c>
      <c r="I144" s="12">
        <f>Tabela14[[#This Row],[PR. ULT. COMP]]*Tabela14[[#This Row],[ESTOQUE]]</f>
        <v>36136.799999999996</v>
      </c>
      <c r="J144" s="13" t="s">
        <v>1107</v>
      </c>
      <c r="K144" s="38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>Tabela14[[#This Row],[PR. ULT. COMP]]*Tabela14[[#This Row],[GIRO]]</f>
        <v>2554.86</v>
      </c>
      <c r="I145" s="12">
        <f>Tabela14[[#This Row],[PR. ULT. COMP]]*Tabela14[[#This Row],[ESTOQUE]]</f>
        <v>10097.779999999999</v>
      </c>
      <c r="J145" s="13" t="s">
        <v>1107</v>
      </c>
      <c r="K145" s="38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>Tabela14[[#This Row],[PR. ULT. COMP]]*Tabela14[[#This Row],[GIRO]]</f>
        <v>2546.3999999999996</v>
      </c>
      <c r="I146" s="12">
        <f>Tabela14[[#This Row],[PR. ULT. COMP]]*Tabela14[[#This Row],[ESTOQUE]]</f>
        <v>9930.9599999999991</v>
      </c>
      <c r="J146" s="13" t="s">
        <v>1107</v>
      </c>
      <c r="K146" s="38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>Tabela14[[#This Row],[PR. ULT. COMP]]*Tabela14[[#This Row],[GIRO]]</f>
        <v>2545.7200000000003</v>
      </c>
      <c r="I147" s="12">
        <f>Tabela14[[#This Row],[PR. ULT. COMP]]*Tabela14[[#This Row],[ESTOQUE]]</f>
        <v>3449.04</v>
      </c>
      <c r="J147" s="13" t="s">
        <v>1107</v>
      </c>
      <c r="K147" s="38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>Tabela14[[#This Row],[PR. ULT. COMP]]*Tabela14[[#This Row],[GIRO]]</f>
        <v>2538.9</v>
      </c>
      <c r="I148" s="12">
        <f>Tabela14[[#This Row],[PR. ULT. COMP]]*Tabela14[[#This Row],[ESTOQUE]]</f>
        <v>5440.5</v>
      </c>
      <c r="J148" s="13" t="s">
        <v>1107</v>
      </c>
      <c r="K148" s="38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>Tabela14[[#This Row],[PR. ULT. COMP]]*Tabela14[[#This Row],[GIRO]]</f>
        <v>2537.52</v>
      </c>
      <c r="I149" s="12">
        <f>Tabela14[[#This Row],[PR. ULT. COMP]]*Tabela14[[#This Row],[ESTOQUE]]</f>
        <v>7403.28</v>
      </c>
      <c r="J149" s="13" t="s">
        <v>1107</v>
      </c>
      <c r="K149" s="38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>Tabela14[[#This Row],[PR. ULT. COMP]]*Tabela14[[#This Row],[GIRO]]</f>
        <v>2526.4594500000003</v>
      </c>
      <c r="I150" s="12">
        <f>Tabela14[[#This Row],[PR. ULT. COMP]]*Tabela14[[#This Row],[ESTOQUE]]</f>
        <v>5884.9785000000002</v>
      </c>
      <c r="J150" s="13" t="s">
        <v>1107</v>
      </c>
      <c r="K150" s="38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5152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>Tabela14[[#This Row],[PR. ULT. COMP]]*Tabela14[[#This Row],[GIRO]]</f>
        <v>2519.0899999999997</v>
      </c>
      <c r="I151" s="12">
        <f>Tabela14[[#This Row],[PR. ULT. COMP]]*Tabela14[[#This Row],[ESTOQUE]]</f>
        <v>5739.37</v>
      </c>
      <c r="J151" s="13" t="s">
        <v>1107</v>
      </c>
      <c r="K151" s="38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5157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>Tabela14[[#This Row],[PR. ULT. COMP]]*Tabela14[[#This Row],[GIRO]]</f>
        <v>2505.2999999999997</v>
      </c>
      <c r="I152" s="12">
        <f>Tabela14[[#This Row],[PR. ULT. COMP]]*Tabela14[[#This Row],[ESTOQUE]]</f>
        <v>5905.3499999999995</v>
      </c>
      <c r="J152" s="13" t="s">
        <v>1107</v>
      </c>
      <c r="K152" s="38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>Tabela14[[#This Row],[PR. ULT. COMP]]*Tabela14[[#This Row],[GIRO]]</f>
        <v>2453.0351899999996</v>
      </c>
      <c r="I153" s="12">
        <f>Tabela14[[#This Row],[PR. ULT. COMP]]*Tabela14[[#This Row],[ESTOQUE]]</f>
        <v>2861.0428999999999</v>
      </c>
      <c r="J153" s="13" t="s">
        <v>1107</v>
      </c>
      <c r="K153" s="38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868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>Tabela14[[#This Row],[PR. ULT. COMP]]*Tabela14[[#This Row],[GIRO]]</f>
        <v>2429.44</v>
      </c>
      <c r="I154" s="12">
        <f>Tabela14[[#This Row],[PR. ULT. COMP]]*Tabela14[[#This Row],[ESTOQUE]]</f>
        <v>7615.36</v>
      </c>
      <c r="J154" s="13" t="s">
        <v>1107</v>
      </c>
      <c r="K154" s="38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>Tabela14[[#This Row],[PR. ULT. COMP]]*Tabela14[[#This Row],[GIRO]]</f>
        <v>2420.2799999999997</v>
      </c>
      <c r="I155" s="12">
        <f>Tabela14[[#This Row],[PR. ULT. COMP]]*Tabela14[[#This Row],[ESTOQUE]]</f>
        <v>3555.72</v>
      </c>
      <c r="J155" s="13" t="s">
        <v>1107</v>
      </c>
      <c r="K155" s="38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>Tabela14[[#This Row],[PR. ULT. COMP]]*Tabela14[[#This Row],[GIRO]]</f>
        <v>2400.58</v>
      </c>
      <c r="I156" s="12">
        <f>Tabela14[[#This Row],[PR. ULT. COMP]]*Tabela14[[#This Row],[ESTOQUE]]</f>
        <v>3323.8799999999997</v>
      </c>
      <c r="J156" s="13" t="s">
        <v>1107</v>
      </c>
      <c r="K156" s="38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>Tabela14[[#This Row],[PR. ULT. COMP]]*Tabela14[[#This Row],[GIRO]]</f>
        <v>2382.89</v>
      </c>
      <c r="I157" s="12">
        <f>Tabela14[[#This Row],[PR. ULT. COMP]]*Tabela14[[#This Row],[ESTOQUE]]</f>
        <v>2115.65</v>
      </c>
      <c r="J157" s="13" t="s">
        <v>1107</v>
      </c>
      <c r="K157" s="38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>Tabela14[[#This Row],[PR. ULT. COMP]]*Tabela14[[#This Row],[GIRO]]</f>
        <v>2364.7161599999999</v>
      </c>
      <c r="I158" s="12">
        <f>Tabela14[[#This Row],[PR. ULT. COMP]]*Tabela14[[#This Row],[ESTOQUE]]</f>
        <v>4502.2175999999999</v>
      </c>
      <c r="J158" s="13" t="s">
        <v>1107</v>
      </c>
      <c r="K158" s="38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>Tabela14[[#This Row],[PR. ULT. COMP]]*Tabela14[[#This Row],[GIRO]]</f>
        <v>2351.2800000000002</v>
      </c>
      <c r="I159" s="12">
        <f>Tabela14[[#This Row],[PR. ULT. COMP]]*Tabela14[[#This Row],[ESTOQUE]]</f>
        <v>2768.1374999999998</v>
      </c>
      <c r="J159" s="13" t="s">
        <v>1107</v>
      </c>
      <c r="K159" s="38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>Tabela14[[#This Row],[PR. ULT. COMP]]*Tabela14[[#This Row],[GIRO]]</f>
        <v>2343.5625599999998</v>
      </c>
      <c r="I160" s="12">
        <f>Tabela14[[#This Row],[PR. ULT. COMP]]*Tabela14[[#This Row],[ESTOQUE]]</f>
        <v>3903.3871999999997</v>
      </c>
      <c r="J160" s="13" t="s">
        <v>1107</v>
      </c>
      <c r="K160" s="38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>Tabela14[[#This Row],[PR. ULT. COMP]]*Tabela14[[#This Row],[GIRO]]</f>
        <v>2340.92</v>
      </c>
      <c r="I161" s="12">
        <f>Tabela14[[#This Row],[PR. ULT. COMP]]*Tabela14[[#This Row],[ESTOQUE]]</f>
        <v>4465.12</v>
      </c>
      <c r="J161" s="13" t="s">
        <v>1107</v>
      </c>
      <c r="K161" s="38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>Tabela14[[#This Row],[PR. ULT. COMP]]*Tabela14[[#This Row],[GIRO]]</f>
        <v>2320.6064200000001</v>
      </c>
      <c r="I162" s="12">
        <f>Tabela14[[#This Row],[PR. ULT. COMP]]*Tabela14[[#This Row],[ESTOQUE]]</f>
        <v>2929.9975999999997</v>
      </c>
      <c r="J162" s="13" t="s">
        <v>1107</v>
      </c>
      <c r="K162" s="38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4800</v>
      </c>
      <c r="D163" s="9" t="s">
        <v>1116</v>
      </c>
      <c r="E163" s="23">
        <v>42</v>
      </c>
      <c r="F163" s="31">
        <v>23</v>
      </c>
      <c r="G163" s="10">
        <v>54.71</v>
      </c>
      <c r="H163" s="11">
        <f>Tabela14[[#This Row],[PR. ULT. COMP]]*Tabela14[[#This Row],[GIRO]]</f>
        <v>2297.8200000000002</v>
      </c>
      <c r="I163" s="12">
        <f>Tabela14[[#This Row],[PR. ULT. COMP]]*Tabela14[[#This Row],[ESTOQUE]]</f>
        <v>1258.33</v>
      </c>
      <c r="J163" s="13" t="s">
        <v>1107</v>
      </c>
      <c r="K163" s="38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4850</v>
      </c>
      <c r="D164" s="9" t="s">
        <v>3585</v>
      </c>
      <c r="E164" s="23">
        <v>314</v>
      </c>
      <c r="F164" s="31">
        <v>197</v>
      </c>
      <c r="G164" s="10">
        <v>7.27</v>
      </c>
      <c r="H164" s="11">
        <f>Tabela14[[#This Row],[PR. ULT. COMP]]*Tabela14[[#This Row],[GIRO]]</f>
        <v>2282.7799999999997</v>
      </c>
      <c r="I164" s="12">
        <f>Tabela14[[#This Row],[PR. ULT. COMP]]*Tabela14[[#This Row],[ESTOQUE]]</f>
        <v>1432.1899999999998</v>
      </c>
      <c r="J164" s="13" t="s">
        <v>1107</v>
      </c>
      <c r="K164" s="38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>Tabela14[[#This Row],[PR. ULT. COMP]]*Tabela14[[#This Row],[GIRO]]</f>
        <v>2271.7600000000002</v>
      </c>
      <c r="I165" s="12">
        <f>Tabela14[[#This Row],[PR. ULT. COMP]]*Tabela14[[#This Row],[ESTOQUE]]</f>
        <v>1135.8800000000001</v>
      </c>
      <c r="J165" s="13" t="s">
        <v>1107</v>
      </c>
      <c r="K165" s="38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>Tabela14[[#This Row],[PR. ULT. COMP]]*Tabela14[[#This Row],[GIRO]]</f>
        <v>2233.33</v>
      </c>
      <c r="I166" s="12">
        <f>Tabela14[[#This Row],[PR. ULT. COMP]]*Tabela14[[#This Row],[ESTOQUE]]</f>
        <v>989.44999999999993</v>
      </c>
      <c r="J166" s="13" t="s">
        <v>1107</v>
      </c>
      <c r="K166" s="38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>Tabela14[[#This Row],[PR. ULT. COMP]]*Tabela14[[#This Row],[GIRO]]</f>
        <v>2221.9399999999996</v>
      </c>
      <c r="I167" s="12">
        <f>Tabela14[[#This Row],[PR. ULT. COMP]]*Tabela14[[#This Row],[ESTOQUE]]</f>
        <v>2523.2199999999998</v>
      </c>
      <c r="J167" s="13" t="s">
        <v>1107</v>
      </c>
      <c r="K167" s="38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>Tabela14[[#This Row],[PR. ULT. COMP]]*Tabela14[[#This Row],[GIRO]]</f>
        <v>2212.5500000000002</v>
      </c>
      <c r="I168" s="12">
        <f>Tabela14[[#This Row],[PR. ULT. COMP]]*Tabela14[[#This Row],[ESTOQUE]]</f>
        <v>4385.2740999999996</v>
      </c>
      <c r="J168" s="13" t="s">
        <v>1107</v>
      </c>
      <c r="K168" s="38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>Tabela14[[#This Row],[PR. ULT. COMP]]*Tabela14[[#This Row],[GIRO]]</f>
        <v>2209.6800000000003</v>
      </c>
      <c r="I169" s="12">
        <f>Tabela14[[#This Row],[PR. ULT. COMP]]*Tabela14[[#This Row],[ESTOQUE]]</f>
        <v>3303.96</v>
      </c>
      <c r="J169" s="13" t="s">
        <v>1107</v>
      </c>
      <c r="K169" s="38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>Tabela14[[#This Row],[PR. ULT. COMP]]*Tabela14[[#This Row],[GIRO]]</f>
        <v>2191.2000000000003</v>
      </c>
      <c r="I170" s="12">
        <f>Tabela14[[#This Row],[PR. ULT. COMP]]*Tabela14[[#This Row],[ESTOQUE]]</f>
        <v>3359.84</v>
      </c>
      <c r="J170" s="13" t="s">
        <v>1107</v>
      </c>
      <c r="K170" s="38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>Tabela14[[#This Row],[PR. ULT. COMP]]*Tabela14[[#This Row],[GIRO]]</f>
        <v>2182.3500000000004</v>
      </c>
      <c r="I171" s="12">
        <f>Tabela14[[#This Row],[PR. ULT. COMP]]*Tabela14[[#This Row],[ESTOQUE]]</f>
        <v>1163.92</v>
      </c>
      <c r="J171" s="13" t="s">
        <v>1107</v>
      </c>
      <c r="K171" s="38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>Tabela14[[#This Row],[PR. ULT. COMP]]*Tabela14[[#This Row],[GIRO]]</f>
        <v>2168.3199999999997</v>
      </c>
      <c r="I172" s="12">
        <f>Tabela14[[#This Row],[PR. ULT. COMP]]*Tabela14[[#This Row],[ESTOQUE]]</f>
        <v>6103.24</v>
      </c>
      <c r="J172" s="13" t="s">
        <v>1107</v>
      </c>
      <c r="K172" s="38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5052</v>
      </c>
      <c r="D173" s="9" t="s">
        <v>4807</v>
      </c>
      <c r="E173" s="23">
        <v>62</v>
      </c>
      <c r="F173" s="31">
        <v>84</v>
      </c>
      <c r="G173" s="10">
        <v>34.58</v>
      </c>
      <c r="H173" s="11">
        <f>Tabela14[[#This Row],[PR. ULT. COMP]]*Tabela14[[#This Row],[GIRO]]</f>
        <v>2143.96</v>
      </c>
      <c r="I173" s="12">
        <f>Tabela14[[#This Row],[PR. ULT. COMP]]*Tabela14[[#This Row],[ESTOQUE]]</f>
        <v>2904.72</v>
      </c>
      <c r="J173" s="13" t="s">
        <v>1107</v>
      </c>
      <c r="K173" s="38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>Tabela14[[#This Row],[PR. ULT. COMP]]*Tabela14[[#This Row],[GIRO]]</f>
        <v>2140.5096400000002</v>
      </c>
      <c r="I174" s="12">
        <f>Tabela14[[#This Row],[PR. ULT. COMP]]*Tabela14[[#This Row],[ESTOQUE]]</f>
        <v>1429.6768</v>
      </c>
      <c r="J174" s="13" t="s">
        <v>1107</v>
      </c>
      <c r="K174" s="38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>Tabela14[[#This Row],[PR. ULT. COMP]]*Tabela14[[#This Row],[GIRO]]</f>
        <v>2125.34</v>
      </c>
      <c r="I175" s="12">
        <f>Tabela14[[#This Row],[PR. ULT. COMP]]*Tabela14[[#This Row],[ESTOQUE]]</f>
        <v>1627.92</v>
      </c>
      <c r="J175" s="13" t="s">
        <v>1107</v>
      </c>
      <c r="K175" s="38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>Tabela14[[#This Row],[PR. ULT. COMP]]*Tabela14[[#This Row],[GIRO]]</f>
        <v>2123.8116000000005</v>
      </c>
      <c r="I176" s="12">
        <f>Tabela14[[#This Row],[PR. ULT. COMP]]*Tabela14[[#This Row],[ESTOQUE]]</f>
        <v>3663.0120000000002</v>
      </c>
      <c r="J176" s="13" t="s">
        <v>1107</v>
      </c>
      <c r="K176" s="38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>Tabela14[[#This Row],[PR. ULT. COMP]]*Tabela14[[#This Row],[GIRO]]</f>
        <v>2088.3200000000002</v>
      </c>
      <c r="I177" s="12">
        <f>Tabela14[[#This Row],[PR. ULT. COMP]]*Tabela14[[#This Row],[ESTOQUE]]</f>
        <v>3589.3</v>
      </c>
      <c r="J177" s="13" t="s">
        <v>1107</v>
      </c>
      <c r="K177" s="38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4591</v>
      </c>
      <c r="D178" s="9" t="s">
        <v>549</v>
      </c>
      <c r="E178" s="23">
        <v>7</v>
      </c>
      <c r="F178" s="31">
        <v>3</v>
      </c>
      <c r="G178" s="10">
        <v>294.3</v>
      </c>
      <c r="H178" s="11">
        <f>Tabela14[[#This Row],[PR. ULT. COMP]]*Tabela14[[#This Row],[GIRO]]</f>
        <v>2060.1</v>
      </c>
      <c r="I178" s="12">
        <f>Tabela14[[#This Row],[PR. ULT. COMP]]*Tabela14[[#This Row],[ESTOQUE]]</f>
        <v>882.90000000000009</v>
      </c>
      <c r="J178" s="13" t="s">
        <v>1107</v>
      </c>
      <c r="K178" s="38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5180</v>
      </c>
      <c r="D179" s="9" t="s">
        <v>2515</v>
      </c>
      <c r="E179" s="23">
        <v>15</v>
      </c>
      <c r="F179" s="31">
        <v>56</v>
      </c>
      <c r="G179" s="10">
        <v>135.63</v>
      </c>
      <c r="H179" s="11">
        <f>Tabela14[[#This Row],[PR. ULT. COMP]]*Tabela14[[#This Row],[GIRO]]</f>
        <v>2034.4499999999998</v>
      </c>
      <c r="I179" s="12">
        <f>Tabela14[[#This Row],[PR. ULT. COMP]]*Tabela14[[#This Row],[ESTOQUE]]</f>
        <v>7595.28</v>
      </c>
      <c r="J179" s="13" t="s">
        <v>1107</v>
      </c>
      <c r="K179" s="38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>Tabela14[[#This Row],[PR. ULT. COMP]]*Tabela14[[#This Row],[GIRO]]</f>
        <v>2027.58</v>
      </c>
      <c r="I180" s="12">
        <f>Tabela14[[#This Row],[PR. ULT. COMP]]*Tabela14[[#This Row],[ESTOQUE]]</f>
        <v>4119.87</v>
      </c>
      <c r="J180" s="13" t="s">
        <v>1107</v>
      </c>
      <c r="K180" s="38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>Tabela14[[#This Row],[PR. ULT. COMP]]*Tabela14[[#This Row],[GIRO]]</f>
        <v>2011.319</v>
      </c>
      <c r="I181" s="12">
        <f>Tabela14[[#This Row],[PR. ULT. COMP]]*Tabela14[[#This Row],[ESTOQUE]]</f>
        <v>3037.2175000000002</v>
      </c>
      <c r="J181" s="13" t="s">
        <v>1107</v>
      </c>
      <c r="K181" s="38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5033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>Tabela14[[#This Row],[PR. ULT. COMP]]*Tabela14[[#This Row],[GIRO]]</f>
        <v>2002.3213400000002</v>
      </c>
      <c r="I182" s="12">
        <f>Tabela14[[#This Row],[PR. ULT. COMP]]*Tabela14[[#This Row],[ESTOQUE]]</f>
        <v>2652.7924000000003</v>
      </c>
      <c r="J182" s="13" t="s">
        <v>1107</v>
      </c>
      <c r="K182" s="38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>Tabela14[[#This Row],[PR. ULT. COMP]]*Tabela14[[#This Row],[GIRO]]</f>
        <v>1973.86</v>
      </c>
      <c r="I183" s="12">
        <f>Tabela14[[#This Row],[PR. ULT. COMP]]*Tabela14[[#This Row],[ESTOQUE]]</f>
        <v>5921.58</v>
      </c>
      <c r="J183" s="13" t="s">
        <v>1107</v>
      </c>
      <c r="K183" s="38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>Tabela14[[#This Row],[PR. ULT. COMP]]*Tabela14[[#This Row],[GIRO]]</f>
        <v>1965.0400000000002</v>
      </c>
      <c r="I184" s="12">
        <f>Tabela14[[#This Row],[PR. ULT. COMP]]*Tabela14[[#This Row],[ESTOQUE]]</f>
        <v>1122.8800000000001</v>
      </c>
      <c r="J184" s="13" t="s">
        <v>1107</v>
      </c>
      <c r="K184" s="38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>Tabela14[[#This Row],[PR. ULT. COMP]]*Tabela14[[#This Row],[GIRO]]</f>
        <v>1920.42</v>
      </c>
      <c r="I185" s="12">
        <f>Tabela14[[#This Row],[PR. ULT. COMP]]*Tabela14[[#This Row],[ESTOQUE]]</f>
        <v>2655.9</v>
      </c>
      <c r="J185" s="13" t="s">
        <v>1107</v>
      </c>
      <c r="K185" s="38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5159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>Tabela14[[#This Row],[PR. ULT. COMP]]*Tabela14[[#This Row],[GIRO]]</f>
        <v>1909.8500000000001</v>
      </c>
      <c r="I186" s="12">
        <f>Tabela14[[#This Row],[PR. ULT. COMP]]*Tabela14[[#This Row],[ESTOQUE]]</f>
        <v>6111.52</v>
      </c>
      <c r="J186" s="13" t="s">
        <v>1107</v>
      </c>
      <c r="K186" s="38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4992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>Tabela14[[#This Row],[PR. ULT. COMP]]*Tabela14[[#This Row],[GIRO]]</f>
        <v>1896.75</v>
      </c>
      <c r="I187" s="12">
        <f>Tabela14[[#This Row],[PR. ULT. COMP]]*Tabela14[[#This Row],[ESTOQUE]]</f>
        <v>2276.1000000000004</v>
      </c>
      <c r="J187" s="13" t="s">
        <v>1107</v>
      </c>
      <c r="K187" s="38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>Tabela14[[#This Row],[PR. ULT. COMP]]*Tabela14[[#This Row],[GIRO]]</f>
        <v>1892.2533999999998</v>
      </c>
      <c r="I188" s="12">
        <f>Tabela14[[#This Row],[PR. ULT. COMP]]*Tabela14[[#This Row],[ESTOQUE]]</f>
        <v>3587.6139999999996</v>
      </c>
      <c r="J188" s="13" t="s">
        <v>1107</v>
      </c>
      <c r="K188" s="38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>Tabela14[[#This Row],[PR. ULT. COMP]]*Tabela14[[#This Row],[GIRO]]</f>
        <v>1866.4799999999998</v>
      </c>
      <c r="I189" s="12">
        <f>Tabela14[[#This Row],[PR. ULT. COMP]]*Tabela14[[#This Row],[ESTOQUE]]</f>
        <v>1442.28</v>
      </c>
      <c r="J189" s="13" t="s">
        <v>1107</v>
      </c>
      <c r="K189" s="38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>Tabela14[[#This Row],[PR. ULT. COMP]]*Tabela14[[#This Row],[GIRO]]</f>
        <v>1857.6</v>
      </c>
      <c r="I190" s="12">
        <f>Tabela14[[#This Row],[PR. ULT. COMP]]*Tabela14[[#This Row],[ESTOQUE]]</f>
        <v>3431.4</v>
      </c>
      <c r="J190" s="13" t="s">
        <v>1107</v>
      </c>
      <c r="K190" s="38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>Tabela14[[#This Row],[PR. ULT. COMP]]*Tabela14[[#This Row],[GIRO]]</f>
        <v>1853.3899999999999</v>
      </c>
      <c r="I191" s="12">
        <f>Tabela14[[#This Row],[PR. ULT. COMP]]*Tabela14[[#This Row],[ESTOQUE]]</f>
        <v>3997.0699999999997</v>
      </c>
      <c r="J191" s="13" t="s">
        <v>1107</v>
      </c>
      <c r="K191" s="38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>Tabela14[[#This Row],[PR. ULT. COMP]]*Tabela14[[#This Row],[GIRO]]</f>
        <v>1842.33</v>
      </c>
      <c r="I192" s="12">
        <f>Tabela14[[#This Row],[PR. ULT. COMP]]*Tabela14[[#This Row],[ESTOQUE]]</f>
        <v>9847.4599999999991</v>
      </c>
      <c r="J192" s="13" t="s">
        <v>1107</v>
      </c>
      <c r="K192" s="38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>Tabela14[[#This Row],[PR. ULT. COMP]]*Tabela14[[#This Row],[GIRO]]</f>
        <v>1834.3000000000002</v>
      </c>
      <c r="I193" s="12">
        <f>Tabela14[[#This Row],[PR. ULT. COMP]]*Tabela14[[#This Row],[ESTOQUE]]</f>
        <v>5336.9000000000005</v>
      </c>
      <c r="J193" s="13" t="s">
        <v>1107</v>
      </c>
      <c r="K193" s="38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4669</v>
      </c>
      <c r="D194" s="9" t="s">
        <v>1396</v>
      </c>
      <c r="E194" s="23">
        <v>4792</v>
      </c>
      <c r="F194" s="31">
        <v>2631</v>
      </c>
      <c r="G194" s="10">
        <v>0.38</v>
      </c>
      <c r="H194" s="11">
        <f>Tabela14[[#This Row],[PR. ULT. COMP]]*Tabela14[[#This Row],[GIRO]]</f>
        <v>1820.96</v>
      </c>
      <c r="I194" s="12">
        <f>Tabela14[[#This Row],[PR. ULT. COMP]]*Tabela14[[#This Row],[ESTOQUE]]</f>
        <v>999.78</v>
      </c>
      <c r="J194" s="13" t="s">
        <v>1107</v>
      </c>
      <c r="K194" s="38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>Tabela14[[#This Row],[PR. ULT. COMP]]*Tabela14[[#This Row],[GIRO]]</f>
        <v>1802.385</v>
      </c>
      <c r="I195" s="12">
        <f>Tabela14[[#This Row],[PR. ULT. COMP]]*Tabela14[[#This Row],[ESTOQUE]]</f>
        <v>2064.27</v>
      </c>
      <c r="J195" s="13" t="s">
        <v>1107</v>
      </c>
      <c r="K195" s="38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827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>Tabela14[[#This Row],[PR. ULT. COMP]]*Tabela14[[#This Row],[GIRO]]</f>
        <v>1799.04</v>
      </c>
      <c r="I196" s="12">
        <f>Tabela14[[#This Row],[PR. ULT. COMP]]*Tabela14[[#This Row],[ESTOQUE]]</f>
        <v>7645.92</v>
      </c>
      <c r="J196" s="13" t="s">
        <v>1107</v>
      </c>
      <c r="K196" s="38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>Tabela14[[#This Row],[PR. ULT. COMP]]*Tabela14[[#This Row],[GIRO]]</f>
        <v>1787.7600000000002</v>
      </c>
      <c r="I197" s="12">
        <f>Tabela14[[#This Row],[PR. ULT. COMP]]*Tabela14[[#This Row],[ESTOQUE]]</f>
        <v>7838.64</v>
      </c>
      <c r="J197" s="13" t="s">
        <v>1107</v>
      </c>
      <c r="K197" s="38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>Tabela14[[#This Row],[PR. ULT. COMP]]*Tabela14[[#This Row],[GIRO]]</f>
        <v>1760.3999999999999</v>
      </c>
      <c r="I198" s="12">
        <f>Tabela14[[#This Row],[PR. ULT. COMP]]*Tabela14[[#This Row],[ESTOQUE]]</f>
        <v>4009.7999999999997</v>
      </c>
      <c r="J198" s="13" t="s">
        <v>1107</v>
      </c>
      <c r="K198" s="38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>Tabela14[[#This Row],[PR. ULT. COMP]]*Tabela14[[#This Row],[GIRO]]</f>
        <v>1759.8</v>
      </c>
      <c r="I199" s="12">
        <f>Tabela14[[#This Row],[PR. ULT. COMP]]*Tabela14[[#This Row],[ESTOQUE]]</f>
        <v>8044.8</v>
      </c>
      <c r="J199" s="13" t="s">
        <v>1107</v>
      </c>
      <c r="K199" s="38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>Tabela14[[#This Row],[PR. ULT. COMP]]*Tabela14[[#This Row],[GIRO]]</f>
        <v>1757.5600000000002</v>
      </c>
      <c r="I200" s="12">
        <f>Tabela14[[#This Row],[PR. ULT. COMP]]*Tabela14[[#This Row],[ESTOQUE]]</f>
        <v>3264.04</v>
      </c>
      <c r="J200" s="13" t="s">
        <v>1107</v>
      </c>
      <c r="K200" s="38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>Tabela14[[#This Row],[PR. ULT. COMP]]*Tabela14[[#This Row],[GIRO]]</f>
        <v>1748.46</v>
      </c>
      <c r="I201" s="12">
        <f>Tabela14[[#This Row],[PR. ULT. COMP]]*Tabela14[[#This Row],[ESTOQUE]]</f>
        <v>1089.6199999999999</v>
      </c>
      <c r="J201" s="13" t="s">
        <v>1107</v>
      </c>
      <c r="K201" s="38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>Tabela14[[#This Row],[PR. ULT. COMP]]*Tabela14[[#This Row],[GIRO]]</f>
        <v>1732.8600000000001</v>
      </c>
      <c r="I202" s="12">
        <f>Tabela14[[#This Row],[PR. ULT. COMP]]*Tabela14[[#This Row],[ESTOQUE]]</f>
        <v>4813.5000000000009</v>
      </c>
      <c r="J202" s="13" t="s">
        <v>1107</v>
      </c>
      <c r="K202" s="38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>Tabela14[[#This Row],[PR. ULT. COMP]]*Tabela14[[#This Row],[GIRO]]</f>
        <v>1712.7</v>
      </c>
      <c r="I203" s="12">
        <f>Tabela14[[#This Row],[PR. ULT. COMP]]*Tabela14[[#This Row],[ESTOQUE]]</f>
        <v>2582.0250000000001</v>
      </c>
      <c r="J203" s="13" t="s">
        <v>1107</v>
      </c>
      <c r="K203" s="38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>Tabela14[[#This Row],[PR. ULT. COMP]]*Tabela14[[#This Row],[GIRO]]</f>
        <v>1712.3400000000001</v>
      </c>
      <c r="I204" s="12">
        <f>Tabela14[[#This Row],[PR. ULT. COMP]]*Tabela14[[#This Row],[ESTOQUE]]</f>
        <v>2325.4</v>
      </c>
      <c r="J204" s="13" t="s">
        <v>1107</v>
      </c>
      <c r="K204" s="38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>Tabela14[[#This Row],[PR. ULT. COMP]]*Tabela14[[#This Row],[GIRO]]</f>
        <v>1711.9251899999999</v>
      </c>
      <c r="I205" s="12">
        <f>Tabela14[[#This Row],[PR. ULT. COMP]]*Tabela14[[#This Row],[ESTOQUE]]</f>
        <v>1260.9177</v>
      </c>
      <c r="J205" s="13" t="s">
        <v>1107</v>
      </c>
      <c r="K205" s="38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>Tabela14[[#This Row],[PR. ULT. COMP]]*Tabela14[[#This Row],[GIRO]]</f>
        <v>1707.2797700000003</v>
      </c>
      <c r="I206" s="12">
        <f>Tabela14[[#This Row],[PR. ULT. COMP]]*Tabela14[[#This Row],[ESTOQUE]]</f>
        <v>4116.8715000000002</v>
      </c>
      <c r="J206" s="13" t="s">
        <v>1107</v>
      </c>
      <c r="K206" s="38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5138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>Tabela14[[#This Row],[PR. ULT. COMP]]*Tabela14[[#This Row],[GIRO]]</f>
        <v>1698.56088</v>
      </c>
      <c r="I207" s="12">
        <f>Tabela14[[#This Row],[PR. ULT. COMP]]*Tabela14[[#This Row],[ESTOQUE]]</f>
        <v>4920.5342999999993</v>
      </c>
      <c r="J207" s="13" t="s">
        <v>1107</v>
      </c>
      <c r="K207" s="38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>Tabela14[[#This Row],[PR. ULT. COMP]]*Tabela14[[#This Row],[GIRO]]</f>
        <v>1684.3200000000002</v>
      </c>
      <c r="I208" s="12">
        <f>Tabela14[[#This Row],[PR. ULT. COMP]]*Tabela14[[#This Row],[ESTOQUE]]</f>
        <v>4491.5200000000004</v>
      </c>
      <c r="J208" s="13" t="s">
        <v>1107</v>
      </c>
      <c r="K208" s="38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>Tabela14[[#This Row],[PR. ULT. COMP]]*Tabela14[[#This Row],[GIRO]]</f>
        <v>1682.7599999999998</v>
      </c>
      <c r="I209" s="12">
        <f>Tabela14[[#This Row],[PR. ULT. COMP]]*Tabela14[[#This Row],[ESTOQUE]]</f>
        <v>2869.1057999999998</v>
      </c>
      <c r="J209" s="13" t="s">
        <v>1107</v>
      </c>
      <c r="K209" s="38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>Tabela14[[#This Row],[PR. ULT. COMP]]*Tabela14[[#This Row],[GIRO]]</f>
        <v>1682.6000000000001</v>
      </c>
      <c r="I210" s="12">
        <f>Tabela14[[#This Row],[PR. ULT. COMP]]*Tabela14[[#This Row],[ESTOQUE]]</f>
        <v>4013.8</v>
      </c>
      <c r="J210" s="13" t="s">
        <v>1107</v>
      </c>
      <c r="K210" s="38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>Tabela14[[#This Row],[PR. ULT. COMP]]*Tabela14[[#This Row],[GIRO]]</f>
        <v>1673.8241</v>
      </c>
      <c r="I211" s="12">
        <f>Tabela14[[#This Row],[PR. ULT. COMP]]*Tabela14[[#This Row],[ESTOQUE]]</f>
        <v>2773.3422</v>
      </c>
      <c r="J211" s="13" t="s">
        <v>1107</v>
      </c>
      <c r="K211" s="38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>Tabela14[[#This Row],[PR. ULT. COMP]]*Tabela14[[#This Row],[GIRO]]</f>
        <v>1648.5</v>
      </c>
      <c r="I212" s="12">
        <f>Tabela14[[#This Row],[PR. ULT. COMP]]*Tabela14[[#This Row],[ESTOQUE]]</f>
        <v>3297</v>
      </c>
      <c r="J212" s="13" t="s">
        <v>1107</v>
      </c>
      <c r="K212" s="38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>Tabela14[[#This Row],[PR. ULT. COMP]]*Tabela14[[#This Row],[GIRO]]</f>
        <v>1646.06</v>
      </c>
      <c r="I213" s="12">
        <f>Tabela14[[#This Row],[PR. ULT. COMP]]*Tabela14[[#This Row],[ESTOQUE]]</f>
        <v>3925.2200000000003</v>
      </c>
      <c r="J213" s="13" t="s">
        <v>1107</v>
      </c>
      <c r="K213" s="38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>Tabela14[[#This Row],[PR. ULT. COMP]]*Tabela14[[#This Row],[GIRO]]</f>
        <v>1634.1499999999999</v>
      </c>
      <c r="I214" s="12">
        <f>Tabela14[[#This Row],[PR. ULT. COMP]]*Tabela14[[#This Row],[ESTOQUE]]</f>
        <v>13540.099999999999</v>
      </c>
      <c r="J214" s="13" t="s">
        <v>1107</v>
      </c>
      <c r="K214" s="38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4301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>Tabela14[[#This Row],[PR. ULT. COMP]]*Tabela14[[#This Row],[GIRO]]</f>
        <v>1621.12</v>
      </c>
      <c r="I215" s="12">
        <f>Tabela14[[#This Row],[PR. ULT. COMP]]*Tabela14[[#This Row],[ESTOQUE]]</f>
        <v>596</v>
      </c>
      <c r="J215" s="13" t="s">
        <v>1107</v>
      </c>
      <c r="K215" s="38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850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>Tabela14[[#This Row],[PR. ULT. COMP]]*Tabela14[[#This Row],[GIRO]]</f>
        <v>1620.5500000000002</v>
      </c>
      <c r="I216" s="12">
        <f>Tabela14[[#This Row],[PR. ULT. COMP]]*Tabela14[[#This Row],[ESTOQUE]]</f>
        <v>0</v>
      </c>
      <c r="J216" s="13" t="s">
        <v>1107</v>
      </c>
      <c r="K216" s="38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5012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>Tabela14[[#This Row],[PR. ULT. COMP]]*Tabela14[[#This Row],[GIRO]]</f>
        <v>1600.72</v>
      </c>
      <c r="I217" s="12">
        <f>Tabela14[[#This Row],[PR. ULT. COMP]]*Tabela14[[#This Row],[ESTOQUE]]</f>
        <v>2438.48</v>
      </c>
      <c r="J217" s="13" t="s">
        <v>1107</v>
      </c>
      <c r="K217" s="38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>Tabela14[[#This Row],[PR. ULT. COMP]]*Tabela14[[#This Row],[GIRO]]</f>
        <v>1571.9</v>
      </c>
      <c r="I218" s="12">
        <f>Tabela14[[#This Row],[PR. ULT. COMP]]*Tabela14[[#This Row],[ESTOQUE]]</f>
        <v>3143.8</v>
      </c>
      <c r="J218" s="13" t="s">
        <v>1107</v>
      </c>
      <c r="K218" s="38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4268</v>
      </c>
      <c r="D219" s="16" t="s">
        <v>2515</v>
      </c>
      <c r="E219" s="22">
        <v>226</v>
      </c>
      <c r="F219" s="30">
        <v>86</v>
      </c>
      <c r="G219" s="17">
        <v>6.64</v>
      </c>
      <c r="H219" s="11">
        <f>Tabela14[[#This Row],[PR. ULT. COMP]]*Tabela14[[#This Row],[GIRO]]</f>
        <v>1500.6399999999999</v>
      </c>
      <c r="I219" s="12">
        <f>Tabela14[[#This Row],[PR. ULT. COMP]]*Tabela14[[#This Row],[ESTOQUE]]</f>
        <v>571.04</v>
      </c>
      <c r="J219" s="13" t="s">
        <v>1107</v>
      </c>
      <c r="K219" s="38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>Tabela14[[#This Row],[PR. ULT. COMP]]*Tabela14[[#This Row],[GIRO]]</f>
        <v>1495.27</v>
      </c>
      <c r="I220" s="12">
        <f>Tabela14[[#This Row],[PR. ULT. COMP]]*Tabela14[[#This Row],[ESTOQUE]]</f>
        <v>3537.5899999999997</v>
      </c>
      <c r="J220" s="13" t="s">
        <v>1107</v>
      </c>
      <c r="K220" s="38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833</v>
      </c>
      <c r="D221" s="16" t="s">
        <v>831</v>
      </c>
      <c r="E221" s="22">
        <v>31</v>
      </c>
      <c r="F221" s="30">
        <v>20</v>
      </c>
      <c r="G221" s="17">
        <v>47.77</v>
      </c>
      <c r="H221" s="11">
        <f>Tabela14[[#This Row],[PR. ULT. COMP]]*Tabela14[[#This Row],[GIRO]]</f>
        <v>1480.8700000000001</v>
      </c>
      <c r="I221" s="12">
        <f>Tabela14[[#This Row],[PR. ULT. COMP]]*Tabela14[[#This Row],[ESTOQUE]]</f>
        <v>955.40000000000009</v>
      </c>
      <c r="J221" s="13" t="s">
        <v>1107</v>
      </c>
      <c r="K221" s="38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4907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>Tabela14[[#This Row],[PR. ULT. COMP]]*Tabela14[[#This Row],[GIRO]]</f>
        <v>1471.25</v>
      </c>
      <c r="I222" s="12">
        <f>Tabela14[[#This Row],[PR. ULT. COMP]]*Tabela14[[#This Row],[ESTOQUE]]</f>
        <v>1706.65</v>
      </c>
      <c r="J222" s="13" t="s">
        <v>1107</v>
      </c>
      <c r="K222" s="38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>Tabela14[[#This Row],[PR. ULT. COMP]]*Tabela14[[#This Row],[GIRO]]</f>
        <v>1469.6</v>
      </c>
      <c r="I223" s="12">
        <f>Tabela14[[#This Row],[PR. ULT. COMP]]*Tabela14[[#This Row],[ESTOQUE]]</f>
        <v>4008</v>
      </c>
      <c r="J223" s="13" t="s">
        <v>1107</v>
      </c>
      <c r="K223" s="38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4458</v>
      </c>
      <c r="D224" s="16" t="s">
        <v>2268</v>
      </c>
      <c r="E224" s="22">
        <v>12</v>
      </c>
      <c r="F224" s="30">
        <v>6</v>
      </c>
      <c r="G224" s="17">
        <v>122.02</v>
      </c>
      <c r="H224" s="11">
        <f>Tabela14[[#This Row],[PR. ULT. COMP]]*Tabela14[[#This Row],[GIRO]]</f>
        <v>1464.24</v>
      </c>
      <c r="I224" s="12">
        <f>Tabela14[[#This Row],[PR. ULT. COMP]]*Tabela14[[#This Row],[ESTOQUE]]</f>
        <v>732.12</v>
      </c>
      <c r="J224" s="13" t="s">
        <v>1107</v>
      </c>
      <c r="K224" s="38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>Tabela14[[#This Row],[PR. ULT. COMP]]*Tabela14[[#This Row],[GIRO]]</f>
        <v>1450.8</v>
      </c>
      <c r="I225" s="12">
        <f>Tabela14[[#This Row],[PR. ULT. COMP]]*Tabela14[[#This Row],[ESTOQUE]]</f>
        <v>2260.83</v>
      </c>
      <c r="J225" s="13" t="s">
        <v>1107</v>
      </c>
      <c r="K225" s="38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>Tabela14[[#This Row],[PR. ULT. COMP]]*Tabela14[[#This Row],[GIRO]]</f>
        <v>1445.1922099999997</v>
      </c>
      <c r="I226" s="12">
        <f>Tabela14[[#This Row],[PR. ULT. COMP]]*Tabela14[[#This Row],[ESTOQUE]]</f>
        <v>3513.8116999999997</v>
      </c>
      <c r="J226" s="13" t="s">
        <v>1107</v>
      </c>
      <c r="K226" s="38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>Tabela14[[#This Row],[PR. ULT. COMP]]*Tabela14[[#This Row],[GIRO]]</f>
        <v>1438.5881699999998</v>
      </c>
      <c r="I227" s="12">
        <f>Tabela14[[#This Row],[PR. ULT. COMP]]*Tabela14[[#This Row],[ESTOQUE]]</f>
        <v>2287.6605</v>
      </c>
      <c r="J227" s="13" t="s">
        <v>1107</v>
      </c>
      <c r="K227" s="38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>Tabela14[[#This Row],[PR. ULT. COMP]]*Tabela14[[#This Row],[GIRO]]</f>
        <v>1412.2760699999999</v>
      </c>
      <c r="I228" s="12">
        <f>Tabela14[[#This Row],[PR. ULT. COMP]]*Tabela14[[#This Row],[ESTOQUE]]</f>
        <v>2441.6142</v>
      </c>
      <c r="J228" s="13" t="s">
        <v>1107</v>
      </c>
      <c r="K228" s="38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>Tabela14[[#This Row],[PR. ULT. COMP]]*Tabela14[[#This Row],[GIRO]]</f>
        <v>1411.17</v>
      </c>
      <c r="I229" s="12">
        <f>Tabela14[[#This Row],[PR. ULT. COMP]]*Tabela14[[#This Row],[ESTOQUE]]</f>
        <v>2296.61</v>
      </c>
      <c r="J229" s="13" t="s">
        <v>1107</v>
      </c>
      <c r="K229" s="38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>Tabela14[[#This Row],[PR. ULT. COMP]]*Tabela14[[#This Row],[GIRO]]</f>
        <v>1409.7599999999998</v>
      </c>
      <c r="I230" s="12">
        <f>Tabela14[[#This Row],[PR. ULT. COMP]]*Tabela14[[#This Row],[ESTOQUE]]</f>
        <v>1370.6</v>
      </c>
      <c r="J230" s="13" t="s">
        <v>1107</v>
      </c>
      <c r="K230" s="38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>Tabela14[[#This Row],[PR. ULT. COMP]]*Tabela14[[#This Row],[GIRO]]</f>
        <v>1394.82</v>
      </c>
      <c r="I231" s="12">
        <f>Tabela14[[#This Row],[PR. ULT. COMP]]*Tabela14[[#This Row],[ESTOQUE]]</f>
        <v>2221.3799999999997</v>
      </c>
      <c r="J231" s="13" t="s">
        <v>1107</v>
      </c>
      <c r="K231" s="38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>Tabela14[[#This Row],[PR. ULT. COMP]]*Tabela14[[#This Row],[GIRO]]</f>
        <v>1389.42</v>
      </c>
      <c r="I232" s="12">
        <f>Tabela14[[#This Row],[PR. ULT. COMP]]*Tabela14[[#This Row],[ESTOQUE]]</f>
        <v>2958.12</v>
      </c>
      <c r="J232" s="13" t="s">
        <v>1107</v>
      </c>
      <c r="K232" s="38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>Tabela14[[#This Row],[PR. ULT. COMP]]*Tabela14[[#This Row],[GIRO]]</f>
        <v>1387.96497</v>
      </c>
      <c r="I233" s="12">
        <f>Tabela14[[#This Row],[PR. ULT. COMP]]*Tabela14[[#This Row],[ESTOQUE]]</f>
        <v>2708.5779000000002</v>
      </c>
      <c r="J233" s="13" t="s">
        <v>1107</v>
      </c>
      <c r="K233" s="38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>Tabela14[[#This Row],[PR. ULT. COMP]]*Tabela14[[#This Row],[GIRO]]</f>
        <v>1381.7099999999998</v>
      </c>
      <c r="I234" s="12">
        <f>Tabela14[[#This Row],[PR. ULT. COMP]]*Tabela14[[#This Row],[ESTOQUE]]</f>
        <v>4379.7599999999993</v>
      </c>
      <c r="J234" s="13" t="s">
        <v>1107</v>
      </c>
      <c r="K234" s="38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>Tabela14[[#This Row],[PR. ULT. COMP]]*Tabela14[[#This Row],[GIRO]]</f>
        <v>1366.2</v>
      </c>
      <c r="I235" s="12">
        <f>Tabela14[[#This Row],[PR. ULT. COMP]]*Tabela14[[#This Row],[ESTOQUE]]</f>
        <v>1108.1399999999999</v>
      </c>
      <c r="J235" s="13" t="s">
        <v>1107</v>
      </c>
      <c r="K235" s="38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>Tabela14[[#This Row],[PR. ULT. COMP]]*Tabela14[[#This Row],[GIRO]]</f>
        <v>1349.76</v>
      </c>
      <c r="I236" s="12">
        <f>Tabela14[[#This Row],[PR. ULT. COMP]]*Tabela14[[#This Row],[ESTOQUE]]</f>
        <v>3290.04</v>
      </c>
      <c r="J236" s="13" t="s">
        <v>1107</v>
      </c>
      <c r="K236" s="38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>Tabela14[[#This Row],[PR. ULT. COMP]]*Tabela14[[#This Row],[GIRO]]</f>
        <v>1344</v>
      </c>
      <c r="I237" s="12">
        <f>Tabela14[[#This Row],[PR. ULT. COMP]]*Tabela14[[#This Row],[ESTOQUE]]</f>
        <v>7868</v>
      </c>
      <c r="J237" s="13" t="s">
        <v>1107</v>
      </c>
      <c r="K237" s="38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>Tabela14[[#This Row],[PR. ULT. COMP]]*Tabela14[[#This Row],[GIRO]]</f>
        <v>1342.8</v>
      </c>
      <c r="I238" s="12">
        <f>Tabela14[[#This Row],[PR. ULT. COMP]]*Tabela14[[#This Row],[ESTOQUE]]</f>
        <v>4364.1000000000004</v>
      </c>
      <c r="J238" s="13" t="s">
        <v>1107</v>
      </c>
      <c r="K238" s="38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>Tabela14[[#This Row],[PR. ULT. COMP]]*Tabela14[[#This Row],[GIRO]]</f>
        <v>1331.2</v>
      </c>
      <c r="I239" s="12">
        <f>Tabela14[[#This Row],[PR. ULT. COMP]]*Tabela14[[#This Row],[ESTOQUE]]</f>
        <v>1126.4000000000001</v>
      </c>
      <c r="J239" s="13" t="s">
        <v>1107</v>
      </c>
      <c r="K239" s="38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4559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>Tabela14[[#This Row],[PR. ULT. COMP]]*Tabela14[[#This Row],[GIRO]]</f>
        <v>1329.9</v>
      </c>
      <c r="I240" s="12">
        <f>Tabela14[[#This Row],[PR. ULT. COMP]]*Tabela14[[#This Row],[ESTOQUE]]</f>
        <v>846.30000000000007</v>
      </c>
      <c r="J240" s="13" t="s">
        <v>1107</v>
      </c>
      <c r="K240" s="38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>Tabela14[[#This Row],[PR. ULT. COMP]]*Tabela14[[#This Row],[GIRO]]</f>
        <v>1318.5811800000001</v>
      </c>
      <c r="I241" s="12">
        <f>Tabela14[[#This Row],[PR. ULT. COMP]]*Tabela14[[#This Row],[ESTOQUE]]</f>
        <v>4222.3985999999995</v>
      </c>
      <c r="J241" s="13" t="s">
        <v>1107</v>
      </c>
      <c r="K241" s="38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4109</v>
      </c>
      <c r="D242" s="16" t="s">
        <v>876</v>
      </c>
      <c r="E242" s="22">
        <v>190</v>
      </c>
      <c r="F242" s="30">
        <v>67</v>
      </c>
      <c r="G242" s="17">
        <v>6.92</v>
      </c>
      <c r="H242" s="11">
        <f>Tabela14[[#This Row],[PR. ULT. COMP]]*Tabela14[[#This Row],[GIRO]]</f>
        <v>1314.8</v>
      </c>
      <c r="I242" s="12">
        <f>Tabela14[[#This Row],[PR. ULT. COMP]]*Tabela14[[#This Row],[ESTOQUE]]</f>
        <v>463.64</v>
      </c>
      <c r="J242" s="13" t="s">
        <v>1107</v>
      </c>
      <c r="K242" s="38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>Tabela14[[#This Row],[PR. ULT. COMP]]*Tabela14[[#This Row],[GIRO]]</f>
        <v>1308.4000000000001</v>
      </c>
      <c r="I243" s="12">
        <f>Tabela14[[#This Row],[PR. ULT. COMP]]*Tabela14[[#This Row],[ESTOQUE]]</f>
        <v>2616.8000000000002</v>
      </c>
      <c r="J243" s="13" t="s">
        <v>1107</v>
      </c>
      <c r="K243" s="38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>Tabela14[[#This Row],[PR. ULT. COMP]]*Tabela14[[#This Row],[GIRO]]</f>
        <v>1303.18976</v>
      </c>
      <c r="I244" s="12">
        <f>Tabela14[[#This Row],[PR. ULT. COMP]]*Tabela14[[#This Row],[ESTOQUE]]</f>
        <v>5854.5144</v>
      </c>
      <c r="J244" s="13" t="s">
        <v>1107</v>
      </c>
      <c r="K244" s="38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>Tabela14[[#This Row],[PR. ULT. COMP]]*Tabela14[[#This Row],[GIRO]]</f>
        <v>1302.5249999999999</v>
      </c>
      <c r="I245" s="12">
        <f>Tabela14[[#This Row],[PR. ULT. COMP]]*Tabela14[[#This Row],[ESTOQUE]]</f>
        <v>2257.71</v>
      </c>
      <c r="J245" s="13" t="s">
        <v>1107</v>
      </c>
      <c r="K245" s="38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>Tabela14[[#This Row],[PR. ULT. COMP]]*Tabela14[[#This Row],[GIRO]]</f>
        <v>1298.1695099999999</v>
      </c>
      <c r="I246" s="12">
        <f>Tabela14[[#This Row],[PR. ULT. COMP]]*Tabela14[[#This Row],[ESTOQUE]]</f>
        <v>3128.8863999999999</v>
      </c>
      <c r="J246" s="13" t="s">
        <v>1107</v>
      </c>
      <c r="K246" s="38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>Tabela14[[#This Row],[PR. ULT. COMP]]*Tabela14[[#This Row],[GIRO]]</f>
        <v>1292.8999999999999</v>
      </c>
      <c r="I247" s="12">
        <f>Tabela14[[#This Row],[PR. ULT. COMP]]*Tabela14[[#This Row],[ESTOQUE]]</f>
        <v>1569.9499999999998</v>
      </c>
      <c r="J247" s="13" t="s">
        <v>1107</v>
      </c>
      <c r="K247" s="38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>Tabela14[[#This Row],[PR. ULT. COMP]]*Tabela14[[#This Row],[GIRO]]</f>
        <v>1290.81</v>
      </c>
      <c r="I248" s="12">
        <f>Tabela14[[#This Row],[PR. ULT. COMP]]*Tabela14[[#This Row],[ESTOQUE]]</f>
        <v>2012.145</v>
      </c>
      <c r="J248" s="13" t="s">
        <v>1107</v>
      </c>
      <c r="K248" s="38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5034</v>
      </c>
      <c r="D249" s="9" t="s">
        <v>4221</v>
      </c>
      <c r="E249" s="23">
        <v>43</v>
      </c>
      <c r="F249" s="31">
        <v>89</v>
      </c>
      <c r="G249" s="10">
        <v>30</v>
      </c>
      <c r="H249" s="11">
        <f>Tabela14[[#This Row],[PR. ULT. COMP]]*Tabela14[[#This Row],[GIRO]]</f>
        <v>1290</v>
      </c>
      <c r="I249" s="12">
        <f>Tabela14[[#This Row],[PR. ULT. COMP]]*Tabela14[[#This Row],[ESTOQUE]]</f>
        <v>2670</v>
      </c>
      <c r="J249" s="13" t="s">
        <v>1107</v>
      </c>
      <c r="K249" s="38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4971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>Tabela14[[#This Row],[PR. ULT. COMP]]*Tabela14[[#This Row],[GIRO]]</f>
        <v>1288.6500000000001</v>
      </c>
      <c r="I250" s="12">
        <f>Tabela14[[#This Row],[PR. ULT. COMP]]*Tabela14[[#This Row],[ESTOQUE]]</f>
        <v>2061.84</v>
      </c>
      <c r="J250" s="13" t="s">
        <v>1107</v>
      </c>
      <c r="K250" s="38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5208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>Tabela14[[#This Row],[PR. ULT. COMP]]*Tabela14[[#This Row],[GIRO]]</f>
        <v>1279.2</v>
      </c>
      <c r="I251" s="12">
        <f>Tabela14[[#This Row],[PR. ULT. COMP]]*Tabela14[[#This Row],[ESTOQUE]]</f>
        <v>17109.3</v>
      </c>
      <c r="J251" s="13" t="s">
        <v>1107</v>
      </c>
      <c r="K251" s="38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>Tabela14[[#This Row],[PR. ULT. COMP]]*Tabela14[[#This Row],[GIRO]]</f>
        <v>1276.8999999999999</v>
      </c>
      <c r="I252" s="12">
        <f>Tabela14[[#This Row],[PR. ULT. COMP]]*Tabela14[[#This Row],[ESTOQUE]]</f>
        <v>4465.7599999999993</v>
      </c>
      <c r="J252" s="13" t="s">
        <v>1107</v>
      </c>
      <c r="K252" s="38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4725</v>
      </c>
      <c r="D253" s="9" t="s">
        <v>2515</v>
      </c>
      <c r="E253" s="23">
        <v>68</v>
      </c>
      <c r="F253" s="31">
        <v>59</v>
      </c>
      <c r="G253" s="10">
        <v>18.579999999999998</v>
      </c>
      <c r="H253" s="11">
        <f>Tabela14[[#This Row],[PR. ULT. COMP]]*Tabela14[[#This Row],[GIRO]]</f>
        <v>1263.4399999999998</v>
      </c>
      <c r="I253" s="12">
        <f>Tabela14[[#This Row],[PR. ULT. COMP]]*Tabela14[[#This Row],[ESTOQUE]]</f>
        <v>1096.2199999999998</v>
      </c>
      <c r="J253" s="13" t="s">
        <v>1107</v>
      </c>
      <c r="K253" s="38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5028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>Tabela14[[#This Row],[PR. ULT. COMP]]*Tabela14[[#This Row],[GIRO]]</f>
        <v>1234</v>
      </c>
      <c r="I254" s="12">
        <f>Tabela14[[#This Row],[PR. ULT. COMP]]*Tabela14[[#This Row],[ESTOQUE]]</f>
        <v>2560.5500000000002</v>
      </c>
      <c r="J254" s="13" t="s">
        <v>1107</v>
      </c>
      <c r="K254" s="38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4534</v>
      </c>
      <c r="D255" s="16" t="s">
        <v>4444</v>
      </c>
      <c r="E255" s="22">
        <v>9</v>
      </c>
      <c r="F255" s="30">
        <v>6</v>
      </c>
      <c r="G255" s="17">
        <v>135.15</v>
      </c>
      <c r="H255" s="11">
        <f>Tabela14[[#This Row],[PR. ULT. COMP]]*Tabela14[[#This Row],[GIRO]]</f>
        <v>1216.3500000000001</v>
      </c>
      <c r="I255" s="12">
        <f>Tabela14[[#This Row],[PR. ULT. COMP]]*Tabela14[[#This Row],[ESTOQUE]]</f>
        <v>810.90000000000009</v>
      </c>
      <c r="J255" s="13" t="s">
        <v>1107</v>
      </c>
      <c r="K255" s="38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4856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>Tabela14[[#This Row],[PR. ULT. COMP]]*Tabela14[[#This Row],[GIRO]]</f>
        <v>1209</v>
      </c>
      <c r="I256" s="12">
        <f>Tabela14[[#This Row],[PR. ULT. COMP]]*Tabela14[[#This Row],[ESTOQUE]]</f>
        <v>1450.8000000000002</v>
      </c>
      <c r="J256" s="13" t="s">
        <v>1107</v>
      </c>
      <c r="K256" s="38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>Tabela14[[#This Row],[PR. ULT. COMP]]*Tabela14[[#This Row],[GIRO]]</f>
        <v>1208.9000000000001</v>
      </c>
      <c r="I257" s="12">
        <f>Tabela14[[#This Row],[PR. ULT. COMP]]*Tabela14[[#This Row],[ESTOQUE]]</f>
        <v>3187.1000000000004</v>
      </c>
      <c r="J257" s="13" t="s">
        <v>1107</v>
      </c>
      <c r="K257" s="38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>Tabela14[[#This Row],[PR. ULT. COMP]]*Tabela14[[#This Row],[GIRO]]</f>
        <v>1204.28</v>
      </c>
      <c r="I258" s="12">
        <f>Tabela14[[#This Row],[PR. ULT. COMP]]*Tabela14[[#This Row],[ESTOQUE]]</f>
        <v>1767.15</v>
      </c>
      <c r="J258" s="13" t="s">
        <v>1107</v>
      </c>
      <c r="K258" s="38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>Tabela14[[#This Row],[PR. ULT. COMP]]*Tabela14[[#This Row],[GIRO]]</f>
        <v>1202.6133199999999</v>
      </c>
      <c r="I259" s="12">
        <f>Tabela14[[#This Row],[PR. ULT. COMP]]*Tabela14[[#This Row],[ESTOQUE]]</f>
        <v>4859.9769999999999</v>
      </c>
      <c r="J259" s="13" t="s">
        <v>1107</v>
      </c>
      <c r="K259" s="38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>Tabela14[[#This Row],[PR. ULT. COMP]]*Tabela14[[#This Row],[GIRO]]</f>
        <v>1201.2</v>
      </c>
      <c r="I260" s="12">
        <f>Tabela14[[#This Row],[PR. ULT. COMP]]*Tabela14[[#This Row],[ESTOQUE]]</f>
        <v>1309</v>
      </c>
      <c r="J260" s="13" t="s">
        <v>1107</v>
      </c>
      <c r="K260" s="38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>Tabela14[[#This Row],[PR. ULT. COMP]]*Tabela14[[#This Row],[GIRO]]</f>
        <v>1193.24352</v>
      </c>
      <c r="I261" s="12">
        <f>Tabela14[[#This Row],[PR. ULT. COMP]]*Tabela14[[#This Row],[ESTOQUE]]</f>
        <v>2546.7498000000001</v>
      </c>
      <c r="J261" s="13" t="s">
        <v>1107</v>
      </c>
      <c r="K261" s="38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>Tabela14[[#This Row],[PR. ULT. COMP]]*Tabela14[[#This Row],[GIRO]]</f>
        <v>1189.7543999999998</v>
      </c>
      <c r="I262" s="12">
        <f>Tabela14[[#This Row],[PR. ULT. COMP]]*Tabela14[[#This Row],[ESTOQUE]]</f>
        <v>2263.1640000000002</v>
      </c>
      <c r="J262" s="13" t="s">
        <v>1107</v>
      </c>
      <c r="K262" s="38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>Tabela14[[#This Row],[PR. ULT. COMP]]*Tabela14[[#This Row],[GIRO]]</f>
        <v>1189.3200000000002</v>
      </c>
      <c r="I263" s="12">
        <f>Tabela14[[#This Row],[PR. ULT. COMP]]*Tabela14[[#This Row],[ESTOQUE]]</f>
        <v>1638.1200000000001</v>
      </c>
      <c r="J263" s="13" t="s">
        <v>1107</v>
      </c>
      <c r="K263" s="38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>Tabela14[[#This Row],[PR. ULT. COMP]]*Tabela14[[#This Row],[GIRO]]</f>
        <v>1183.4392</v>
      </c>
      <c r="I264" s="12">
        <f>Tabela14[[#This Row],[PR. ULT. COMP]]*Tabela14[[#This Row],[ESTOQUE]]</f>
        <v>5350.1100000000006</v>
      </c>
      <c r="J264" s="13" t="s">
        <v>1107</v>
      </c>
      <c r="K264" s="38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>Tabela14[[#This Row],[PR. ULT. COMP]]*Tabela14[[#This Row],[GIRO]]</f>
        <v>1173.6899999999998</v>
      </c>
      <c r="I265" s="12">
        <f>Tabela14[[#This Row],[PR. ULT. COMP]]*Tabela14[[#This Row],[ESTOQUE]]</f>
        <v>1956.1499999999999</v>
      </c>
      <c r="J265" s="13" t="s">
        <v>1107</v>
      </c>
      <c r="K265" s="38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4203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>Tabela14[[#This Row],[PR. ULT. COMP]]*Tabela14[[#This Row],[GIRO]]</f>
        <v>1170.81</v>
      </c>
      <c r="I266" s="12">
        <f>Tabela14[[#This Row],[PR. ULT. COMP]]*Tabela14[[#This Row],[ESTOQUE]]</f>
        <v>520.36</v>
      </c>
      <c r="J266" s="13" t="s">
        <v>1107</v>
      </c>
      <c r="K266" s="38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5211</v>
      </c>
      <c r="D267" s="9" t="s">
        <v>5212</v>
      </c>
      <c r="E267" s="23">
        <v>11.05</v>
      </c>
      <c r="F267" s="31">
        <v>240.85</v>
      </c>
      <c r="G267" s="10">
        <v>105.94</v>
      </c>
      <c r="H267" s="11">
        <f>Tabela14[[#This Row],[PR. ULT. COMP]]*Tabela14[[#This Row],[GIRO]]</f>
        <v>1170.6369999999999</v>
      </c>
      <c r="I267" s="12">
        <f>Tabela14[[#This Row],[PR. ULT. COMP]]*Tabela14[[#This Row],[ESTOQUE]]</f>
        <v>25515.648999999998</v>
      </c>
      <c r="J267" s="13" t="s">
        <v>1107</v>
      </c>
      <c r="K267" s="38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>Tabela14[[#This Row],[PR. ULT. COMP]]*Tabela14[[#This Row],[GIRO]]</f>
        <v>1170.2444700000001</v>
      </c>
      <c r="I268" s="12">
        <f>Tabela14[[#This Row],[PR. ULT. COMP]]*Tabela14[[#This Row],[ESTOQUE]]</f>
        <v>2949.3353999999995</v>
      </c>
      <c r="J268" s="13" t="s">
        <v>1107</v>
      </c>
      <c r="K268" s="38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>Tabela14[[#This Row],[PR. ULT. COMP]]*Tabela14[[#This Row],[GIRO]]</f>
        <v>1167.92</v>
      </c>
      <c r="I269" s="12">
        <f>Tabela14[[#This Row],[PR. ULT. COMP]]*Tabela14[[#This Row],[ESTOQUE]]</f>
        <v>3369</v>
      </c>
      <c r="J269" s="13" t="s">
        <v>1107</v>
      </c>
      <c r="K269" s="38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>Tabela14[[#This Row],[PR. ULT. COMP]]*Tabela14[[#This Row],[GIRO]]</f>
        <v>1167.48</v>
      </c>
      <c r="I270" s="12">
        <f>Tabela14[[#This Row],[PR. ULT. COMP]]*Tabela14[[#This Row],[ESTOQUE]]</f>
        <v>2817.18</v>
      </c>
      <c r="J270" s="13" t="s">
        <v>1107</v>
      </c>
      <c r="K270" s="38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>Tabela14[[#This Row],[PR. ULT. COMP]]*Tabela14[[#This Row],[GIRO]]</f>
        <v>1166.0999999999999</v>
      </c>
      <c r="I271" s="12">
        <f>Tabela14[[#This Row],[PR. ULT. COMP]]*Tabela14[[#This Row],[ESTOQUE]]</f>
        <v>7696.26</v>
      </c>
      <c r="J271" s="13" t="s">
        <v>1107</v>
      </c>
      <c r="K271" s="38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>Tabela14[[#This Row],[PR. ULT. COMP]]*Tabela14[[#This Row],[GIRO]]</f>
        <v>1142.96</v>
      </c>
      <c r="I272" s="12">
        <f>Tabela14[[#This Row],[PR. ULT. COMP]]*Tabela14[[#This Row],[ESTOQUE]]</f>
        <v>1657.92</v>
      </c>
      <c r="J272" s="13" t="s">
        <v>1107</v>
      </c>
      <c r="K272" s="38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5170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>Tabela14[[#This Row],[PR. ULT. COMP]]*Tabela14[[#This Row],[GIRO]]</f>
        <v>1139.067</v>
      </c>
      <c r="I273" s="12">
        <f>Tabela14[[#This Row],[PR. ULT. COMP]]*Tabela14[[#This Row],[ESTOQUE]]</f>
        <v>6626.97</v>
      </c>
      <c r="J273" s="13" t="s">
        <v>1107</v>
      </c>
      <c r="K273" s="38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>Tabela14[[#This Row],[PR. ULT. COMP]]*Tabela14[[#This Row],[GIRO]]</f>
        <v>1136.8800000000001</v>
      </c>
      <c r="I274" s="12">
        <f>Tabela14[[#This Row],[PR. ULT. COMP]]*Tabela14[[#This Row],[ESTOQUE]]</f>
        <v>852.66000000000008</v>
      </c>
      <c r="J274" s="13" t="s">
        <v>1107</v>
      </c>
      <c r="K274" s="38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5085</v>
      </c>
      <c r="D275" s="9" t="s">
        <v>2823</v>
      </c>
      <c r="E275" s="23">
        <v>6</v>
      </c>
      <c r="F275" s="31">
        <v>18</v>
      </c>
      <c r="G275" s="10">
        <v>189.47</v>
      </c>
      <c r="H275" s="11">
        <f>Tabela14[[#This Row],[PR. ULT. COMP]]*Tabela14[[#This Row],[GIRO]]</f>
        <v>1136.82</v>
      </c>
      <c r="I275" s="12">
        <f>Tabela14[[#This Row],[PR. ULT. COMP]]*Tabela14[[#This Row],[ESTOQUE]]</f>
        <v>3410.46</v>
      </c>
      <c r="J275" s="13" t="s">
        <v>1107</v>
      </c>
      <c r="K275" s="38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>Tabela14[[#This Row],[PR. ULT. COMP]]*Tabela14[[#This Row],[GIRO]]</f>
        <v>1134.75</v>
      </c>
      <c r="I276" s="12">
        <f>Tabela14[[#This Row],[PR. ULT. COMP]]*Tabela14[[#This Row],[ESTOQUE]]</f>
        <v>2451.06</v>
      </c>
      <c r="J276" s="13" t="s">
        <v>1107</v>
      </c>
      <c r="K276" s="38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>Tabela14[[#This Row],[PR. ULT. COMP]]*Tabela14[[#This Row],[GIRO]]</f>
        <v>1132.46</v>
      </c>
      <c r="I277" s="12">
        <f>Tabela14[[#This Row],[PR. ULT. COMP]]*Tabela14[[#This Row],[ESTOQUE]]</f>
        <v>970.68000000000006</v>
      </c>
      <c r="J277" s="13" t="s">
        <v>1107</v>
      </c>
      <c r="K277" s="38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>Tabela14[[#This Row],[PR. ULT. COMP]]*Tabela14[[#This Row],[GIRO]]</f>
        <v>1130.1030999999998</v>
      </c>
      <c r="I278" s="12">
        <f>Tabela14[[#This Row],[PR. ULT. COMP]]*Tabela14[[#This Row],[ESTOQUE]]</f>
        <v>3853.2430999999997</v>
      </c>
      <c r="J278" s="13" t="s">
        <v>1107</v>
      </c>
      <c r="K278" s="38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>Tabela14[[#This Row],[PR. ULT. COMP]]*Tabela14[[#This Row],[GIRO]]</f>
        <v>1128.6000000000001</v>
      </c>
      <c r="I279" s="12">
        <f>Tabela14[[#This Row],[PR. ULT. COMP]]*Tabela14[[#This Row],[ESTOQUE]]</f>
        <v>4910.4000000000005</v>
      </c>
      <c r="J279" s="13" t="s">
        <v>1107</v>
      </c>
      <c r="K279" s="38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5045</v>
      </c>
      <c r="D280" s="16" t="s">
        <v>3625</v>
      </c>
      <c r="E280" s="22">
        <v>8</v>
      </c>
      <c r="F280" s="30">
        <v>20</v>
      </c>
      <c r="G280" s="17">
        <v>140.91</v>
      </c>
      <c r="H280" s="11">
        <f>Tabela14[[#This Row],[PR. ULT. COMP]]*Tabela14[[#This Row],[GIRO]]</f>
        <v>1127.28</v>
      </c>
      <c r="I280" s="12">
        <f>Tabela14[[#This Row],[PR. ULT. COMP]]*Tabela14[[#This Row],[ESTOQUE]]</f>
        <v>2818.2</v>
      </c>
      <c r="J280" s="13" t="s">
        <v>1107</v>
      </c>
      <c r="K280" s="38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>Tabela14[[#This Row],[PR. ULT. COMP]]*Tabela14[[#This Row],[GIRO]]</f>
        <v>1124.8</v>
      </c>
      <c r="I281" s="12">
        <f>Tabela14[[#This Row],[PR. ULT. COMP]]*Tabela14[[#This Row],[ESTOQUE]]</f>
        <v>1722.35</v>
      </c>
      <c r="J281" s="13" t="s">
        <v>1107</v>
      </c>
      <c r="K281" s="38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>Tabela14[[#This Row],[PR. ULT. COMP]]*Tabela14[[#This Row],[GIRO]]</f>
        <v>1122.92317</v>
      </c>
      <c r="I282" s="12">
        <f>Tabela14[[#This Row],[PR. ULT. COMP]]*Tabela14[[#This Row],[ESTOQUE]]</f>
        <v>1634.2477000000001</v>
      </c>
      <c r="J282" s="13" t="s">
        <v>1107</v>
      </c>
      <c r="K282" s="38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4830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>Tabela14[[#This Row],[PR. ULT. COMP]]*Tabela14[[#This Row],[GIRO]]</f>
        <v>1117.6000000000001</v>
      </c>
      <c r="I283" s="12">
        <f>Tabela14[[#This Row],[PR. ULT. COMP]]*Tabela14[[#This Row],[ESTOQUE]]</f>
        <v>1341.1200000000001</v>
      </c>
      <c r="J283" s="13" t="s">
        <v>1107</v>
      </c>
      <c r="K283" s="38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>Tabela14[[#This Row],[PR. ULT. COMP]]*Tabela14[[#This Row],[GIRO]]</f>
        <v>1117.44</v>
      </c>
      <c r="I284" s="12">
        <f>Tabela14[[#This Row],[PR. ULT. COMP]]*Tabela14[[#This Row],[ESTOQUE]]</f>
        <v>907.92000000000007</v>
      </c>
      <c r="J284" s="13" t="s">
        <v>1107</v>
      </c>
      <c r="K284" s="38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825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>Tabela14[[#This Row],[PR. ULT. COMP]]*Tabela14[[#This Row],[GIRO]]</f>
        <v>1115.58</v>
      </c>
      <c r="I285" s="12">
        <f>Tabela14[[#This Row],[PR. ULT. COMP]]*Tabela14[[#This Row],[ESTOQUE]]</f>
        <v>4090.46</v>
      </c>
      <c r="J285" s="13" t="s">
        <v>1107</v>
      </c>
      <c r="K285" s="38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5081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>Tabela14[[#This Row],[PR. ULT. COMP]]*Tabela14[[#This Row],[GIRO]]</f>
        <v>1110.03</v>
      </c>
      <c r="I286" s="12">
        <f>Tabela14[[#This Row],[PR. ULT. COMP]]*Tabela14[[#This Row],[ESTOQUE]]</f>
        <v>3330.09</v>
      </c>
      <c r="J286" s="13" t="s">
        <v>1107</v>
      </c>
      <c r="K286" s="38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>Tabela14[[#This Row],[PR. ULT. COMP]]*Tabela14[[#This Row],[GIRO]]</f>
        <v>1106.22704</v>
      </c>
      <c r="I287" s="12">
        <f>Tabela14[[#This Row],[PR. ULT. COMP]]*Tabela14[[#This Row],[ESTOQUE]]</f>
        <v>1092.48</v>
      </c>
      <c r="J287" s="13" t="s">
        <v>1107</v>
      </c>
      <c r="K287" s="38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>Tabela14[[#This Row],[PR. ULT. COMP]]*Tabela14[[#This Row],[GIRO]]</f>
        <v>1098.42</v>
      </c>
      <c r="I288" s="12">
        <f>Tabela14[[#This Row],[PR. ULT. COMP]]*Tabela14[[#This Row],[ESTOQUE]]</f>
        <v>0</v>
      </c>
      <c r="J288" s="13" t="s">
        <v>1107</v>
      </c>
      <c r="K288" s="38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>Tabela14[[#This Row],[PR. ULT. COMP]]*Tabela14[[#This Row],[GIRO]]</f>
        <v>1096.48</v>
      </c>
      <c r="I289" s="12">
        <f>Tabela14[[#This Row],[PR. ULT. COMP]]*Tabela14[[#This Row],[ESTOQUE]]</f>
        <v>5932.74</v>
      </c>
      <c r="J289" s="13" t="s">
        <v>1107</v>
      </c>
      <c r="K289" s="38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>Tabela14[[#This Row],[PR. ULT. COMP]]*Tabela14[[#This Row],[GIRO]]</f>
        <v>1088.8200000000002</v>
      </c>
      <c r="I290" s="12">
        <f>Tabela14[[#This Row],[PR. ULT. COMP]]*Tabela14[[#This Row],[ESTOQUE]]</f>
        <v>2153.9700000000003</v>
      </c>
      <c r="J290" s="13" t="s">
        <v>1107</v>
      </c>
      <c r="K290" s="38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>Tabela14[[#This Row],[PR. ULT. COMP]]*Tabela14[[#This Row],[GIRO]]</f>
        <v>1086.75</v>
      </c>
      <c r="I291" s="12">
        <f>Tabela14[[#This Row],[PR. ULT. COMP]]*Tabela14[[#This Row],[ESTOQUE]]</f>
        <v>3921.5</v>
      </c>
      <c r="J291" s="13" t="s">
        <v>1107</v>
      </c>
      <c r="K291" s="38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>Tabela14[[#This Row],[PR. ULT. COMP]]*Tabela14[[#This Row],[GIRO]]</f>
        <v>1083.46</v>
      </c>
      <c r="I292" s="12">
        <f>Tabela14[[#This Row],[PR. ULT. COMP]]*Tabela14[[#This Row],[ESTOQUE]]</f>
        <v>8362.4800000000014</v>
      </c>
      <c r="J292" s="13" t="s">
        <v>1107</v>
      </c>
      <c r="K292" s="38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>Tabela14[[#This Row],[PR. ULT. COMP]]*Tabela14[[#This Row],[GIRO]]</f>
        <v>1082.5</v>
      </c>
      <c r="I293" s="12">
        <f>Tabela14[[#This Row],[PR. ULT. COMP]]*Tabela14[[#This Row],[ESTOQUE]]</f>
        <v>2251.6</v>
      </c>
      <c r="J293" s="13" t="s">
        <v>1107</v>
      </c>
      <c r="K293" s="38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>Tabela14[[#This Row],[PR. ULT. COMP]]*Tabela14[[#This Row],[GIRO]]</f>
        <v>1077.8154200000001</v>
      </c>
      <c r="I294" s="12">
        <f>Tabela14[[#This Row],[PR. ULT. COMP]]*Tabela14[[#This Row],[ESTOQUE]]</f>
        <v>2341.2114000000001</v>
      </c>
      <c r="J294" s="13" t="s">
        <v>1107</v>
      </c>
      <c r="K294" s="38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>Tabela14[[#This Row],[PR. ULT. COMP]]*Tabela14[[#This Row],[GIRO]]</f>
        <v>1064.5456799999999</v>
      </c>
      <c r="I295" s="12">
        <f>Tabela14[[#This Row],[PR. ULT. COMP]]*Tabela14[[#This Row],[ESTOQUE]]</f>
        <v>2713.7813999999998</v>
      </c>
      <c r="J295" s="13" t="s">
        <v>1107</v>
      </c>
      <c r="K295" s="38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>Tabela14[[#This Row],[PR. ULT. COMP]]*Tabela14[[#This Row],[GIRO]]</f>
        <v>1062.72</v>
      </c>
      <c r="I296" s="12">
        <f>Tabela14[[#This Row],[PR. ULT. COMP]]*Tabela14[[#This Row],[ESTOQUE]]</f>
        <v>2474.7599999999998</v>
      </c>
      <c r="J296" s="13" t="s">
        <v>1107</v>
      </c>
      <c r="K296" s="38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>Tabela14[[#This Row],[PR. ULT. COMP]]*Tabela14[[#This Row],[GIRO]]</f>
        <v>1062.05</v>
      </c>
      <c r="I297" s="12">
        <f>Tabela14[[#This Row],[PR. ULT. COMP]]*Tabela14[[#This Row],[ESTOQUE]]</f>
        <v>2896.5</v>
      </c>
      <c r="J297" s="13" t="s">
        <v>1107</v>
      </c>
      <c r="K297" s="38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5011</v>
      </c>
      <c r="D298" s="9" t="s">
        <v>3620</v>
      </c>
      <c r="E298" s="23">
        <v>10</v>
      </c>
      <c r="F298" s="31">
        <v>23</v>
      </c>
      <c r="G298" s="10">
        <v>105.93</v>
      </c>
      <c r="H298" s="11">
        <f>Tabela14[[#This Row],[PR. ULT. COMP]]*Tabela14[[#This Row],[GIRO]]</f>
        <v>1059.3000000000002</v>
      </c>
      <c r="I298" s="12">
        <f>Tabela14[[#This Row],[PR. ULT. COMP]]*Tabela14[[#This Row],[ESTOQUE]]</f>
        <v>2436.3900000000003</v>
      </c>
      <c r="J298" s="13" t="s">
        <v>1107</v>
      </c>
      <c r="K298" s="38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>Tabela14[[#This Row],[PR. ULT. COMP]]*Tabela14[[#This Row],[GIRO]]</f>
        <v>1057.42</v>
      </c>
      <c r="I299" s="12">
        <f>Tabela14[[#This Row],[PR. ULT. COMP]]*Tabela14[[#This Row],[ESTOQUE]]</f>
        <v>894.74</v>
      </c>
      <c r="J299" s="13" t="s">
        <v>1107</v>
      </c>
      <c r="K299" s="38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5096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>Tabela14[[#This Row],[PR. ULT. COMP]]*Tabela14[[#This Row],[GIRO]]</f>
        <v>1049.82</v>
      </c>
      <c r="I300" s="12">
        <f>Tabela14[[#This Row],[PR. ULT. COMP]]*Tabela14[[#This Row],[ESTOQUE]]</f>
        <v>3674.37</v>
      </c>
      <c r="J300" s="13" t="s">
        <v>1107</v>
      </c>
      <c r="K300" s="38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>Tabela14[[#This Row],[PR. ULT. COMP]]*Tabela14[[#This Row],[GIRO]]</f>
        <v>1042.6000000000001</v>
      </c>
      <c r="I301" s="12">
        <f>Tabela14[[#This Row],[PR. ULT. COMP]]*Tabela14[[#This Row],[ESTOQUE]]</f>
        <v>4170.4000000000005</v>
      </c>
      <c r="J301" s="13" t="s">
        <v>1107</v>
      </c>
      <c r="K301" s="38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>Tabela14[[#This Row],[PR. ULT. COMP]]*Tabela14[[#This Row],[GIRO]]</f>
        <v>1033.78</v>
      </c>
      <c r="I302" s="12">
        <f>Tabela14[[#This Row],[PR. ULT. COMP]]*Tabela14[[#This Row],[ESTOQUE]]</f>
        <v>4554.22</v>
      </c>
      <c r="J302" s="13" t="s">
        <v>1107</v>
      </c>
      <c r="K302" s="38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>Tabela14[[#This Row],[PR. ULT. COMP]]*Tabela14[[#This Row],[GIRO]]</f>
        <v>1033.24</v>
      </c>
      <c r="I303" s="12">
        <f>Tabela14[[#This Row],[PR. ULT. COMP]]*Tabela14[[#This Row],[ESTOQUE]]</f>
        <v>1510.1200000000001</v>
      </c>
      <c r="J303" s="13" t="s">
        <v>1107</v>
      </c>
      <c r="K303" s="38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>Tabela14[[#This Row],[PR. ULT. COMP]]*Tabela14[[#This Row],[GIRO]]</f>
        <v>1031.94</v>
      </c>
      <c r="I304" s="12">
        <f>Tabela14[[#This Row],[PR. ULT. COMP]]*Tabela14[[#This Row],[ESTOQUE]]</f>
        <v>1261.26</v>
      </c>
      <c r="J304" s="13" t="s">
        <v>1107</v>
      </c>
      <c r="K304" s="38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5037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>Tabela14[[#This Row],[PR. ULT. COMP]]*Tabela14[[#This Row],[GIRO]]</f>
        <v>1030.9499999999998</v>
      </c>
      <c r="I305" s="12">
        <f>Tabela14[[#This Row],[PR. ULT. COMP]]*Tabela14[[#This Row],[ESTOQUE]]</f>
        <v>2701.7999999999997</v>
      </c>
      <c r="J305" s="13" t="s">
        <v>1107</v>
      </c>
      <c r="K305" s="38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>Tabela14[[#This Row],[PR. ULT. COMP]]*Tabela14[[#This Row],[GIRO]]</f>
        <v>1029.47</v>
      </c>
      <c r="I306" s="12">
        <f>Tabela14[[#This Row],[PR. ULT. COMP]]*Tabela14[[#This Row],[ESTOQUE]]</f>
        <v>237.57</v>
      </c>
      <c r="J306" s="13" t="s">
        <v>1107</v>
      </c>
      <c r="K306" s="38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>Tabela14[[#This Row],[PR. ULT. COMP]]*Tabela14[[#This Row],[GIRO]]</f>
        <v>1027.99</v>
      </c>
      <c r="I307" s="12">
        <f>Tabela14[[#This Row],[PR. ULT. COMP]]*Tabela14[[#This Row],[ESTOQUE]]</f>
        <v>786.11</v>
      </c>
      <c r="J307" s="13" t="s">
        <v>1107</v>
      </c>
      <c r="K307" s="38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4806</v>
      </c>
      <c r="D308" s="9" t="s">
        <v>4807</v>
      </c>
      <c r="E308" s="23">
        <v>40</v>
      </c>
      <c r="F308" s="31">
        <v>50</v>
      </c>
      <c r="G308" s="10">
        <v>25.63</v>
      </c>
      <c r="H308" s="11">
        <f>Tabela14[[#This Row],[PR. ULT. COMP]]*Tabela14[[#This Row],[GIRO]]</f>
        <v>1025.2</v>
      </c>
      <c r="I308" s="12">
        <f>Tabela14[[#This Row],[PR. ULT. COMP]]*Tabela14[[#This Row],[ESTOQUE]]</f>
        <v>1281.5</v>
      </c>
      <c r="J308" s="13" t="s">
        <v>1107</v>
      </c>
      <c r="K308" s="38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>Tabela14[[#This Row],[PR. ULT. COMP]]*Tabela14[[#This Row],[GIRO]]</f>
        <v>1019.19762</v>
      </c>
      <c r="I309" s="12">
        <f>Tabela14[[#This Row],[PR. ULT. COMP]]*Tabela14[[#This Row],[ESTOQUE]]</f>
        <v>2159.0064000000002</v>
      </c>
      <c r="J309" s="13" t="s">
        <v>1107</v>
      </c>
      <c r="K309" s="38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>Tabela14[[#This Row],[PR. ULT. COMP]]*Tabela14[[#This Row],[GIRO]]</f>
        <v>1011.8462000000001</v>
      </c>
      <c r="I310" s="12">
        <f>Tabela14[[#This Row],[PR. ULT. COMP]]*Tabela14[[#This Row],[ESTOQUE]]</f>
        <v>4029.2187999999996</v>
      </c>
      <c r="J310" s="13" t="s">
        <v>1107</v>
      </c>
      <c r="K310" s="38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>Tabela14[[#This Row],[PR. ULT. COMP]]*Tabela14[[#This Row],[GIRO]]</f>
        <v>1010.0799999999999</v>
      </c>
      <c r="I311" s="12">
        <f>Tabela14[[#This Row],[PR. ULT. COMP]]*Tabela14[[#This Row],[ESTOQUE]]</f>
        <v>1416</v>
      </c>
      <c r="J311" s="13" t="s">
        <v>1107</v>
      </c>
      <c r="K311" s="38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5059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>Tabela14[[#This Row],[PR. ULT. COMP]]*Tabela14[[#This Row],[GIRO]]</f>
        <v>1005.24123</v>
      </c>
      <c r="I312" s="12">
        <f>Tabela14[[#This Row],[PR. ULT. COMP]]*Tabela14[[#This Row],[ESTOQUE]]</f>
        <v>2947.6250999999997</v>
      </c>
      <c r="J312" s="13" t="s">
        <v>1107</v>
      </c>
      <c r="K312" s="38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4390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>Tabela14[[#This Row],[PR. ULT. COMP]]*Tabela14[[#This Row],[GIRO]]</f>
        <v>1003.5</v>
      </c>
      <c r="I313" s="12">
        <f>Tabela14[[#This Row],[PR. ULT. COMP]]*Tabela14[[#This Row],[ESTOQUE]]</f>
        <v>669</v>
      </c>
      <c r="J313" s="13" t="s">
        <v>1107</v>
      </c>
      <c r="K313" s="38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>Tabela14[[#This Row],[PR. ULT. COMP]]*Tabela14[[#This Row],[GIRO]]</f>
        <v>999.11999999999989</v>
      </c>
      <c r="I314" s="12">
        <f>Tabela14[[#This Row],[PR. ULT. COMP]]*Tabela14[[#This Row],[ESTOQUE]]</f>
        <v>521.28</v>
      </c>
      <c r="J314" s="13" t="s">
        <v>1107</v>
      </c>
      <c r="K314" s="38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>Tabela14[[#This Row],[PR. ULT. COMP]]*Tabela14[[#This Row],[GIRO]]</f>
        <v>993.83</v>
      </c>
      <c r="I315" s="12">
        <f>Tabela14[[#This Row],[PR. ULT. COMP]]*Tabela14[[#This Row],[ESTOQUE]]</f>
        <v>4407.42</v>
      </c>
      <c r="J315" s="13" t="s">
        <v>1107</v>
      </c>
      <c r="K315" s="38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4958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>Tabela14[[#This Row],[PR. ULT. COMP]]*Tabela14[[#This Row],[GIRO]]</f>
        <v>986.47</v>
      </c>
      <c r="I316" s="12">
        <f>Tabela14[[#This Row],[PR. ULT. COMP]]*Tabela14[[#This Row],[ESTOQUE]]</f>
        <v>1972.94</v>
      </c>
      <c r="J316" s="13" t="s">
        <v>1107</v>
      </c>
      <c r="K316" s="38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3970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>Tabela14[[#This Row],[PR. ULT. COMP]]*Tabela14[[#This Row],[GIRO]]</f>
        <v>984.65000000000009</v>
      </c>
      <c r="I317" s="12">
        <f>Tabela14[[#This Row],[PR. ULT. COMP]]*Tabela14[[#This Row],[ESTOQUE]]</f>
        <v>393.86</v>
      </c>
      <c r="J317" s="13" t="s">
        <v>1107</v>
      </c>
      <c r="K317" s="38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4738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>Tabela14[[#This Row],[PR. ULT. COMP]]*Tabela14[[#This Row],[GIRO]]</f>
        <v>970.06000000000006</v>
      </c>
      <c r="I318" s="12">
        <f>Tabela14[[#This Row],[PR. ULT. COMP]]*Tabela14[[#This Row],[ESTOQUE]]</f>
        <v>1119.3000000000002</v>
      </c>
      <c r="J318" s="13" t="s">
        <v>1107</v>
      </c>
      <c r="K318" s="38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>Tabela14[[#This Row],[PR. ULT. COMP]]*Tabela14[[#This Row],[GIRO]]</f>
        <v>965.57999999999993</v>
      </c>
      <c r="I319" s="12">
        <f>Tabela14[[#This Row],[PR. ULT. COMP]]*Tabela14[[#This Row],[ESTOQUE]]</f>
        <v>2161.06</v>
      </c>
      <c r="J319" s="13" t="s">
        <v>1107</v>
      </c>
      <c r="K319" s="38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834</v>
      </c>
      <c r="D320" s="16" t="s">
        <v>831</v>
      </c>
      <c r="E320" s="22">
        <v>20</v>
      </c>
      <c r="F320" s="30">
        <v>0</v>
      </c>
      <c r="G320" s="17">
        <v>47.77</v>
      </c>
      <c r="H320" s="11">
        <f>Tabela14[[#This Row],[PR. ULT. COMP]]*Tabela14[[#This Row],[GIRO]]</f>
        <v>955.40000000000009</v>
      </c>
      <c r="I320" s="12">
        <f>Tabela14[[#This Row],[PR. ULT. COMP]]*Tabela14[[#This Row],[ESTOQUE]]</f>
        <v>0</v>
      </c>
      <c r="J320" s="13" t="s">
        <v>1107</v>
      </c>
      <c r="K320" s="38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>Tabela14[[#This Row],[PR. ULT. COMP]]*Tabela14[[#This Row],[GIRO]]</f>
        <v>944.68</v>
      </c>
      <c r="I321" s="12">
        <f>Tabela14[[#This Row],[PR. ULT. COMP]]*Tabela14[[#This Row],[ESTOQUE]]</f>
        <v>1889.36</v>
      </c>
      <c r="J321" s="13" t="s">
        <v>1107</v>
      </c>
      <c r="K321" s="38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5008</v>
      </c>
      <c r="D322" s="9" t="s">
        <v>3585</v>
      </c>
      <c r="E322" s="23">
        <v>489</v>
      </c>
      <c r="F322" s="31">
        <v>1259</v>
      </c>
      <c r="G322" s="10">
        <v>1.92</v>
      </c>
      <c r="H322" s="11">
        <f>Tabela14[[#This Row],[PR. ULT. COMP]]*Tabela14[[#This Row],[GIRO]]</f>
        <v>938.88</v>
      </c>
      <c r="I322" s="12">
        <f>Tabela14[[#This Row],[PR. ULT. COMP]]*Tabela14[[#This Row],[ESTOQUE]]</f>
        <v>2417.2799999999997</v>
      </c>
      <c r="J322" s="13" t="s">
        <v>1107</v>
      </c>
      <c r="K322" s="38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>Tabela14[[#This Row],[PR. ULT. COMP]]*Tabela14[[#This Row],[GIRO]]</f>
        <v>938.28</v>
      </c>
      <c r="I323" s="12">
        <f>Tabela14[[#This Row],[PR. ULT. COMP]]*Tabela14[[#This Row],[ESTOQUE]]</f>
        <v>0</v>
      </c>
      <c r="J323" s="13" t="s">
        <v>1107</v>
      </c>
      <c r="K323" s="38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>Tabela14[[#This Row],[PR. ULT. COMP]]*Tabela14[[#This Row],[GIRO]]</f>
        <v>935.19999999999993</v>
      </c>
      <c r="I324" s="12">
        <f>Tabela14[[#This Row],[PR. ULT. COMP]]*Tabela14[[#This Row],[ESTOQUE]]</f>
        <v>2137.6</v>
      </c>
      <c r="J324" s="13" t="s">
        <v>1107</v>
      </c>
      <c r="K324" s="38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5042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>Tabela14[[#This Row],[PR. ULT. COMP]]*Tabela14[[#This Row],[GIRO]]</f>
        <v>915.72208000000012</v>
      </c>
      <c r="I325" s="12">
        <f>Tabela14[[#This Row],[PR. ULT. COMP]]*Tabela14[[#This Row],[ESTOQUE]]</f>
        <v>2800.8734000000004</v>
      </c>
      <c r="J325" s="13" t="s">
        <v>1107</v>
      </c>
      <c r="K325" s="38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>Tabela14[[#This Row],[PR. ULT. COMP]]*Tabela14[[#This Row],[GIRO]]</f>
        <v>915.34999999999991</v>
      </c>
      <c r="I326" s="12">
        <f>Tabela14[[#This Row],[PR. ULT. COMP]]*Tabela14[[#This Row],[ESTOQUE]]</f>
        <v>0</v>
      </c>
      <c r="J326" s="13" t="s">
        <v>1107</v>
      </c>
      <c r="K326" s="38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5131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>Tabela14[[#This Row],[PR. ULT. COMP]]*Tabela14[[#This Row],[GIRO]]</f>
        <v>911.76</v>
      </c>
      <c r="I327" s="12">
        <f>Tabela14[[#This Row],[PR. ULT. COMP]]*Tabela14[[#This Row],[ESTOQUE]]</f>
        <v>4558.8</v>
      </c>
      <c r="J327" s="13" t="s">
        <v>1107</v>
      </c>
      <c r="K327" s="38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4810</v>
      </c>
      <c r="D328" s="9" t="s">
        <v>4811</v>
      </c>
      <c r="E328" s="23">
        <v>24</v>
      </c>
      <c r="F328" s="31">
        <v>34</v>
      </c>
      <c r="G328" s="10">
        <v>37.950000000000003</v>
      </c>
      <c r="H328" s="11">
        <f>Tabela14[[#This Row],[PR. ULT. COMP]]*Tabela14[[#This Row],[GIRO]]</f>
        <v>910.80000000000007</v>
      </c>
      <c r="I328" s="12">
        <f>Tabela14[[#This Row],[PR. ULT. COMP]]*Tabela14[[#This Row],[ESTOQUE]]</f>
        <v>1290.3000000000002</v>
      </c>
      <c r="J328" s="13" t="s">
        <v>1107</v>
      </c>
      <c r="K328" s="38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5194</v>
      </c>
      <c r="D329" s="9" t="s">
        <v>2515</v>
      </c>
      <c r="E329" s="23">
        <v>11</v>
      </c>
      <c r="F329" s="31">
        <v>118</v>
      </c>
      <c r="G329" s="10">
        <v>82.8</v>
      </c>
      <c r="H329" s="11">
        <f>Tabela14[[#This Row],[PR. ULT. COMP]]*Tabela14[[#This Row],[GIRO]]</f>
        <v>910.8</v>
      </c>
      <c r="I329" s="12">
        <f>Tabela14[[#This Row],[PR. ULT. COMP]]*Tabela14[[#This Row],[ESTOQUE]]</f>
        <v>9770.4</v>
      </c>
      <c r="J329" s="13" t="s">
        <v>1107</v>
      </c>
      <c r="K329" s="38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>Tabela14[[#This Row],[PR. ULT. COMP]]*Tabela14[[#This Row],[GIRO]]</f>
        <v>909.55045999999993</v>
      </c>
      <c r="I330" s="12">
        <f>Tabela14[[#This Row],[PR. ULT. COMP]]*Tabela14[[#This Row],[ESTOQUE]]</f>
        <v>2549.7653999999998</v>
      </c>
      <c r="J330" s="13" t="s">
        <v>1107</v>
      </c>
      <c r="K330" s="38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>Tabela14[[#This Row],[PR. ULT. COMP]]*Tabela14[[#This Row],[GIRO]]</f>
        <v>908.99999999999989</v>
      </c>
      <c r="I331" s="12">
        <f>Tabela14[[#This Row],[PR. ULT. COMP]]*Tabela14[[#This Row],[ESTOQUE]]</f>
        <v>1490.76</v>
      </c>
      <c r="J331" s="13" t="s">
        <v>1107</v>
      </c>
      <c r="K331" s="38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>Tabela14[[#This Row],[PR. ULT. COMP]]*Tabela14[[#This Row],[GIRO]]</f>
        <v>908.53266000000008</v>
      </c>
      <c r="I332" s="12">
        <f>Tabela14[[#This Row],[PR. ULT. COMP]]*Tabela14[[#This Row],[ESTOQUE]]</f>
        <v>1694.5480000000002</v>
      </c>
      <c r="J332" s="13" t="s">
        <v>1107</v>
      </c>
      <c r="K332" s="38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5193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>Tabela14[[#This Row],[PR. ULT. COMP]]*Tabela14[[#This Row],[GIRO]]</f>
        <v>902.24</v>
      </c>
      <c r="I333" s="12">
        <f>Tabela14[[#This Row],[PR. ULT. COMP]]*Tabela14[[#This Row],[ESTOQUE]]</f>
        <v>9432.9192000000003</v>
      </c>
      <c r="J333" s="13" t="s">
        <v>1107</v>
      </c>
      <c r="K333" s="38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5116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>Tabela14[[#This Row],[PR. ULT. COMP]]*Tabela14[[#This Row],[GIRO]]</f>
        <v>898.7</v>
      </c>
      <c r="I334" s="12">
        <f>Tabela14[[#This Row],[PR. ULT. COMP]]*Tabela14[[#This Row],[ESTOQUE]]</f>
        <v>4166.7</v>
      </c>
      <c r="J334" s="13" t="s">
        <v>1107</v>
      </c>
      <c r="K334" s="38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>Tabela14[[#This Row],[PR. ULT. COMP]]*Tabela14[[#This Row],[GIRO]]</f>
        <v>887.5</v>
      </c>
      <c r="I335" s="12">
        <f>Tabela14[[#This Row],[PR. ULT. COMP]]*Tabela14[[#This Row],[ESTOQUE]]</f>
        <v>1952.5</v>
      </c>
      <c r="J335" s="13" t="s">
        <v>1107</v>
      </c>
      <c r="K335" s="38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5132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>Tabela14[[#This Row],[PR. ULT. COMP]]*Tabela14[[#This Row],[GIRO]]</f>
        <v>868.94999999999993</v>
      </c>
      <c r="I336" s="12">
        <f>Tabela14[[#This Row],[PR. ULT. COMP]]*Tabela14[[#This Row],[ESTOQUE]]</f>
        <v>4730.95</v>
      </c>
      <c r="J336" s="13" t="s">
        <v>1107</v>
      </c>
      <c r="K336" s="38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>Tabela14[[#This Row],[PR. ULT. COMP]]*Tabela14[[#This Row],[GIRO]]</f>
        <v>856.98</v>
      </c>
      <c r="I337" s="12">
        <f>Tabela14[[#This Row],[PR. ULT. COMP]]*Tabela14[[#This Row],[ESTOQUE]]</f>
        <v>3787.64</v>
      </c>
      <c r="J337" s="13" t="s">
        <v>1107</v>
      </c>
      <c r="K337" s="38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3682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>Tabela14[[#This Row],[PR. ULT. COMP]]*Tabela14[[#This Row],[GIRO]]</f>
        <v>856.83</v>
      </c>
      <c r="I338" s="12">
        <f>Tabela14[[#This Row],[PR. ULT. COMP]]*Tabela14[[#This Row],[ESTOQUE]]</f>
        <v>2570.4900000000002</v>
      </c>
      <c r="J338" s="13" t="s">
        <v>1107</v>
      </c>
      <c r="K338" s="38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>Tabela14[[#This Row],[PR. ULT. COMP]]*Tabela14[[#This Row],[GIRO]]</f>
        <v>853.2</v>
      </c>
      <c r="I339" s="12">
        <f>Tabela14[[#This Row],[PR. ULT. COMP]]*Tabela14[[#This Row],[ESTOQUE]]</f>
        <v>837.40000000000009</v>
      </c>
      <c r="J339" s="13" t="s">
        <v>1107</v>
      </c>
      <c r="K339" s="38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5197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>Tabela14[[#This Row],[PR. ULT. COMP]]*Tabela14[[#This Row],[GIRO]]</f>
        <v>846.68999999999994</v>
      </c>
      <c r="I340" s="12">
        <f>Tabela14[[#This Row],[PR. ULT. COMP]]*Tabela14[[#This Row],[ESTOQUE]]</f>
        <v>11523</v>
      </c>
      <c r="J340" s="13" t="s">
        <v>1107</v>
      </c>
      <c r="K340" s="38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>Tabela14[[#This Row],[PR. ULT. COMP]]*Tabela14[[#This Row],[GIRO]]</f>
        <v>840.42</v>
      </c>
      <c r="I341" s="12">
        <f>Tabela14[[#This Row],[PR. ULT. COMP]]*Tabela14[[#This Row],[ESTOQUE]]</f>
        <v>7890.61</v>
      </c>
      <c r="J341" s="13" t="s">
        <v>1107</v>
      </c>
      <c r="K341" s="38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5013</v>
      </c>
      <c r="D342" s="16" t="s">
        <v>4221</v>
      </c>
      <c r="E342" s="22">
        <v>28</v>
      </c>
      <c r="F342" s="30">
        <v>82</v>
      </c>
      <c r="G342" s="17">
        <v>30</v>
      </c>
      <c r="H342" s="11">
        <f>Tabela14[[#This Row],[PR. ULT. COMP]]*Tabela14[[#This Row],[GIRO]]</f>
        <v>840</v>
      </c>
      <c r="I342" s="12">
        <f>Tabela14[[#This Row],[PR. ULT. COMP]]*Tabela14[[#This Row],[ESTOQUE]]</f>
        <v>2460</v>
      </c>
      <c r="J342" s="13" t="s">
        <v>1107</v>
      </c>
      <c r="K342" s="38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>Tabela14[[#This Row],[PR. ULT. COMP]]*Tabela14[[#This Row],[GIRO]]</f>
        <v>838.81</v>
      </c>
      <c r="I343" s="12">
        <f>Tabela14[[#This Row],[PR. ULT. COMP]]*Tabela14[[#This Row],[ESTOQUE]]</f>
        <v>838.81</v>
      </c>
      <c r="J343" s="13" t="s">
        <v>1107</v>
      </c>
      <c r="K343" s="38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5215</v>
      </c>
      <c r="D344" s="9" t="s">
        <v>5216</v>
      </c>
      <c r="E344" s="23">
        <v>28</v>
      </c>
      <c r="F344" s="31">
        <v>1067</v>
      </c>
      <c r="G344" s="10">
        <v>29.85</v>
      </c>
      <c r="H344" s="11">
        <f>Tabela14[[#This Row],[PR. ULT. COMP]]*Tabela14[[#This Row],[GIRO]]</f>
        <v>835.80000000000007</v>
      </c>
      <c r="I344" s="12">
        <f>Tabela14[[#This Row],[PR. ULT. COMP]]*Tabela14[[#This Row],[ESTOQUE]]</f>
        <v>31849.95</v>
      </c>
      <c r="J344" s="13" t="s">
        <v>1107</v>
      </c>
      <c r="K344" s="38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>Tabela14[[#This Row],[PR. ULT. COMP]]*Tabela14[[#This Row],[GIRO]]</f>
        <v>833.40053999999998</v>
      </c>
      <c r="I345" s="12">
        <f>Tabela14[[#This Row],[PR. ULT. COMP]]*Tabela14[[#This Row],[ESTOQUE]]</f>
        <v>1060.4358</v>
      </c>
      <c r="J345" s="13" t="s">
        <v>1107</v>
      </c>
      <c r="K345" s="38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>Tabela14[[#This Row],[PR. ULT. COMP]]*Tabela14[[#This Row],[GIRO]]</f>
        <v>831.69319999999993</v>
      </c>
      <c r="I346" s="12">
        <f>Tabela14[[#This Row],[PR. ULT. COMP]]*Tabela14[[#This Row],[ESTOQUE]]</f>
        <v>1379.4039999999998</v>
      </c>
      <c r="J346" s="13" t="s">
        <v>1107</v>
      </c>
      <c r="K346" s="38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4421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>Tabela14[[#This Row],[PR. ULT. COMP]]*Tabela14[[#This Row],[GIRO]]</f>
        <v>826.68999999999994</v>
      </c>
      <c r="I347" s="12">
        <f>Tabela14[[#This Row],[PR. ULT. COMP]]*Tabela14[[#This Row],[ESTOQUE]]</f>
        <v>696.16</v>
      </c>
      <c r="J347" s="13" t="s">
        <v>1107</v>
      </c>
      <c r="K347" s="38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4899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>Tabela14[[#This Row],[PR. ULT. COMP]]*Tabela14[[#This Row],[GIRO]]</f>
        <v>825.95</v>
      </c>
      <c r="I348" s="12">
        <f>Tabela14[[#This Row],[PR. ULT. COMP]]*Tabela14[[#This Row],[ESTOQUE]]</f>
        <v>1651.9</v>
      </c>
      <c r="J348" s="13" t="s">
        <v>1107</v>
      </c>
      <c r="K348" s="38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>Tabela14[[#This Row],[PR. ULT. COMP]]*Tabela14[[#This Row],[GIRO]]</f>
        <v>816.71939999999995</v>
      </c>
      <c r="I349" s="12">
        <f>Tabela14[[#This Row],[PR. ULT. COMP]]*Tabela14[[#This Row],[ESTOQUE]]</f>
        <v>1318.905</v>
      </c>
      <c r="J349" s="13" t="s">
        <v>1107</v>
      </c>
      <c r="K349" s="38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>Tabela14[[#This Row],[PR. ULT. COMP]]*Tabela14[[#This Row],[GIRO]]</f>
        <v>815.54</v>
      </c>
      <c r="I350" s="12">
        <f>Tabela14[[#This Row],[PR. ULT. COMP]]*Tabela14[[#This Row],[ESTOQUE]]</f>
        <v>1037.96</v>
      </c>
      <c r="J350" s="13" t="s">
        <v>1107</v>
      </c>
      <c r="K350" s="38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4770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>Tabela14[[#This Row],[PR. ULT. COMP]]*Tabela14[[#This Row],[GIRO]]</f>
        <v>815.27628000000004</v>
      </c>
      <c r="I351" s="12">
        <f>Tabela14[[#This Row],[PR. ULT. COMP]]*Tabela14[[#This Row],[ESTOQUE]]</f>
        <v>1189.9495999999999</v>
      </c>
      <c r="J351" s="13" t="s">
        <v>1107</v>
      </c>
      <c r="K351" s="38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>Tabela14[[#This Row],[PR. ULT. COMP]]*Tabela14[[#This Row],[GIRO]]</f>
        <v>812.84999999999991</v>
      </c>
      <c r="I352" s="12">
        <f>Tabela14[[#This Row],[PR. ULT. COMP]]*Tabela14[[#This Row],[ESTOQUE]]</f>
        <v>1625.6999999999998</v>
      </c>
      <c r="J352" s="13" t="s">
        <v>1107</v>
      </c>
      <c r="K352" s="38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890</v>
      </c>
      <c r="D353" s="9" t="s">
        <v>876</v>
      </c>
      <c r="E353" s="23">
        <v>120</v>
      </c>
      <c r="F353" s="31">
        <v>231</v>
      </c>
      <c r="G353" s="10">
        <v>6.72</v>
      </c>
      <c r="H353" s="11">
        <f>Tabela14[[#This Row],[PR. ULT. COMP]]*Tabela14[[#This Row],[GIRO]]</f>
        <v>806.4</v>
      </c>
      <c r="I353" s="12">
        <f>Tabela14[[#This Row],[PR. ULT. COMP]]*Tabela14[[#This Row],[ESTOQUE]]</f>
        <v>1552.32</v>
      </c>
      <c r="J353" s="13" t="s">
        <v>1107</v>
      </c>
      <c r="K353" s="38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4962</v>
      </c>
      <c r="D354" s="16" t="s">
        <v>3625</v>
      </c>
      <c r="E354" s="22">
        <v>4</v>
      </c>
      <c r="F354" s="30">
        <v>10</v>
      </c>
      <c r="G354" s="17">
        <v>200.67</v>
      </c>
      <c r="H354" s="11">
        <f>Tabela14[[#This Row],[PR. ULT. COMP]]*Tabela14[[#This Row],[GIRO]]</f>
        <v>802.68</v>
      </c>
      <c r="I354" s="12">
        <f>Tabela14[[#This Row],[PR. ULT. COMP]]*Tabela14[[#This Row],[ESTOQUE]]</f>
        <v>2006.6999999999998</v>
      </c>
      <c r="J354" s="13" t="s">
        <v>1107</v>
      </c>
      <c r="K354" s="38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4595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>Tabela14[[#This Row],[PR. ULT. COMP]]*Tabela14[[#This Row],[GIRO]]</f>
        <v>800.98649999999998</v>
      </c>
      <c r="I355" s="12">
        <f>Tabela14[[#This Row],[PR. ULT. COMP]]*Tabela14[[#This Row],[ESTOQUE]]</f>
        <v>893.08059999999989</v>
      </c>
      <c r="J355" s="13" t="s">
        <v>1107</v>
      </c>
      <c r="K355" s="38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4176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>Tabela14[[#This Row],[PR. ULT. COMP]]*Tabela14[[#This Row],[GIRO]]</f>
        <v>799.18000000000006</v>
      </c>
      <c r="I356" s="12">
        <f>Tabela14[[#This Row],[PR. ULT. COMP]]*Tabela14[[#This Row],[ESTOQUE]]</f>
        <v>502.71000000000004</v>
      </c>
      <c r="J356" s="13" t="s">
        <v>1107</v>
      </c>
      <c r="K356" s="38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>Tabela14[[#This Row],[PR. ULT. COMP]]*Tabela14[[#This Row],[GIRO]]</f>
        <v>798.66</v>
      </c>
      <c r="I357" s="12">
        <f>Tabela14[[#This Row],[PR. ULT. COMP]]*Tabela14[[#This Row],[ESTOQUE]]</f>
        <v>385.56</v>
      </c>
      <c r="J357" s="13" t="s">
        <v>1107</v>
      </c>
      <c r="K357" s="38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>Tabela14[[#This Row],[PR. ULT. COMP]]*Tabela14[[#This Row],[GIRO]]</f>
        <v>797.28</v>
      </c>
      <c r="I358" s="12">
        <f>Tabela14[[#This Row],[PR. ULT. COMP]]*Tabela14[[#This Row],[ESTOQUE]]</f>
        <v>652.32000000000005</v>
      </c>
      <c r="J358" s="13" t="s">
        <v>1107</v>
      </c>
      <c r="K358" s="38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4888</v>
      </c>
      <c r="D359" s="16" t="s">
        <v>2500</v>
      </c>
      <c r="E359" s="22">
        <v>4</v>
      </c>
      <c r="F359" s="30">
        <v>8</v>
      </c>
      <c r="G359" s="17">
        <v>198.73</v>
      </c>
      <c r="H359" s="11">
        <f>Tabela14[[#This Row],[PR. ULT. COMP]]*Tabela14[[#This Row],[GIRO]]</f>
        <v>794.92</v>
      </c>
      <c r="I359" s="12">
        <f>Tabela14[[#This Row],[PR. ULT. COMP]]*Tabela14[[#This Row],[ESTOQUE]]</f>
        <v>1589.84</v>
      </c>
      <c r="J359" s="13" t="s">
        <v>1107</v>
      </c>
      <c r="K359" s="38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5035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>Tabela14[[#This Row],[PR. ULT. COMP]]*Tabela14[[#This Row],[GIRO]]</f>
        <v>794.72</v>
      </c>
      <c r="I360" s="12">
        <f>Tabela14[[#This Row],[PR. ULT. COMP]]*Tabela14[[#This Row],[ESTOQUE]]</f>
        <v>2682.1800000000003</v>
      </c>
      <c r="J360" s="13" t="s">
        <v>1107</v>
      </c>
      <c r="K360" s="38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4500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>Tabela14[[#This Row],[PR. ULT. COMP]]*Tabela14[[#This Row],[GIRO]]</f>
        <v>791.80000000000007</v>
      </c>
      <c r="I361" s="12">
        <f>Tabela14[[#This Row],[PR. ULT. COMP]]*Tabela14[[#This Row],[ESTOQUE]]</f>
        <v>777</v>
      </c>
      <c r="J361" s="13" t="s">
        <v>1107</v>
      </c>
      <c r="K361" s="38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>Tabela14[[#This Row],[PR. ULT. COMP]]*Tabela14[[#This Row],[GIRO]]</f>
        <v>791.19999999999993</v>
      </c>
      <c r="I362" s="12">
        <f>Tabela14[[#This Row],[PR. ULT. COMP]]*Tabela14[[#This Row],[ESTOQUE]]</f>
        <v>1663.24</v>
      </c>
      <c r="J362" s="13" t="s">
        <v>1107</v>
      </c>
      <c r="K362" s="38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>Tabela14[[#This Row],[PR. ULT. COMP]]*Tabela14[[#This Row],[GIRO]]</f>
        <v>788.46</v>
      </c>
      <c r="I363" s="12">
        <f>Tabela14[[#This Row],[PR. ULT. COMP]]*Tabela14[[#This Row],[ESTOQUE]]</f>
        <v>1669.68</v>
      </c>
      <c r="J363" s="13" t="s">
        <v>1107</v>
      </c>
      <c r="K363" s="38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>Tabela14[[#This Row],[PR. ULT. COMP]]*Tabela14[[#This Row],[GIRO]]</f>
        <v>786.63000000000011</v>
      </c>
      <c r="I364" s="12">
        <f>Tabela14[[#This Row],[PR. ULT. COMP]]*Tabela14[[#This Row],[ESTOQUE]]</f>
        <v>1008.5000000000001</v>
      </c>
      <c r="J364" s="13" t="s">
        <v>1107</v>
      </c>
      <c r="K364" s="38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4293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>Tabela14[[#This Row],[PR. ULT. COMP]]*Tabela14[[#This Row],[GIRO]]</f>
        <v>784.8</v>
      </c>
      <c r="I365" s="12">
        <f>Tabela14[[#This Row],[PR. ULT. COMP]]*Tabela14[[#This Row],[ESTOQUE]]</f>
        <v>588.59999999999991</v>
      </c>
      <c r="J365" s="13" t="s">
        <v>1107</v>
      </c>
      <c r="K365" s="38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>Tabela14[[#This Row],[PR. ULT. COMP]]*Tabela14[[#This Row],[GIRO]]</f>
        <v>781.85</v>
      </c>
      <c r="I366" s="12">
        <f>Tabela14[[#This Row],[PR. ULT. COMP]]*Tabela14[[#This Row],[ESTOQUE]]</f>
        <v>1152.2</v>
      </c>
      <c r="J366" s="13" t="s">
        <v>1107</v>
      </c>
      <c r="K366" s="38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>Tabela14[[#This Row],[PR. ULT. COMP]]*Tabela14[[#This Row],[GIRO]]</f>
        <v>774.02</v>
      </c>
      <c r="I367" s="12">
        <f>Tabela14[[#This Row],[PR. ULT. COMP]]*Tabela14[[#This Row],[ESTOQUE]]</f>
        <v>2083.9</v>
      </c>
      <c r="J367" s="13" t="s">
        <v>1107</v>
      </c>
      <c r="K367" s="38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>Tabela14[[#This Row],[PR. ULT. COMP]]*Tabela14[[#This Row],[GIRO]]</f>
        <v>770.26</v>
      </c>
      <c r="I368" s="12">
        <f>Tabela14[[#This Row],[PR. ULT. COMP]]*Tabela14[[#This Row],[ESTOQUE]]</f>
        <v>790.53</v>
      </c>
      <c r="J368" s="13" t="s">
        <v>1107</v>
      </c>
      <c r="K368" s="38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>Tabela14[[#This Row],[PR. ULT. COMP]]*Tabela14[[#This Row],[GIRO]]</f>
        <v>768.49</v>
      </c>
      <c r="I369" s="12">
        <f>Tabela14[[#This Row],[PR. ULT. COMP]]*Tabela14[[#This Row],[ESTOQUE]]</f>
        <v>954.41499999999996</v>
      </c>
      <c r="J369" s="13" t="s">
        <v>1107</v>
      </c>
      <c r="K369" s="38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>Tabela14[[#This Row],[PR. ULT. COMP]]*Tabela14[[#This Row],[GIRO]]</f>
        <v>768.18</v>
      </c>
      <c r="I370" s="12">
        <f>Tabela14[[#This Row],[PR. ULT. COMP]]*Tabela14[[#This Row],[ESTOQUE]]</f>
        <v>2246.9264999999996</v>
      </c>
      <c r="J370" s="13" t="s">
        <v>1107</v>
      </c>
      <c r="K370" s="38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4667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>Tabela14[[#This Row],[PR. ULT. COMP]]*Tabela14[[#This Row],[GIRO]]</f>
        <v>763.20222999999999</v>
      </c>
      <c r="I371" s="12">
        <f>Tabela14[[#This Row],[PR. ULT. COMP]]*Tabela14[[#This Row],[ESTOQUE]]</f>
        <v>996.52699999999993</v>
      </c>
      <c r="J371" s="13" t="s">
        <v>1107</v>
      </c>
      <c r="K371" s="38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>Tabela14[[#This Row],[PR. ULT. COMP]]*Tabela14[[#This Row],[GIRO]]</f>
        <v>761.67</v>
      </c>
      <c r="I372" s="12">
        <f>Tabela14[[#This Row],[PR. ULT. COMP]]*Tabela14[[#This Row],[ESTOQUE]]</f>
        <v>3255</v>
      </c>
      <c r="J372" s="13" t="s">
        <v>1107</v>
      </c>
      <c r="K372" s="38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5099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>Tabela14[[#This Row],[PR. ULT. COMP]]*Tabela14[[#This Row],[GIRO]]</f>
        <v>758.82</v>
      </c>
      <c r="I373" s="12">
        <f>Tabela14[[#This Row],[PR. ULT. COMP]]*Tabela14[[#This Row],[ESTOQUE]]</f>
        <v>3794.1000000000004</v>
      </c>
      <c r="J373" s="13" t="s">
        <v>1107</v>
      </c>
      <c r="K373" s="38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5161</v>
      </c>
      <c r="D374" s="9" t="s">
        <v>1142</v>
      </c>
      <c r="E374" s="23">
        <v>3.15</v>
      </c>
      <c r="F374" s="31">
        <v>25.82</v>
      </c>
      <c r="G374" s="10">
        <v>239.85</v>
      </c>
      <c r="H374" s="11">
        <f>Tabela14[[#This Row],[PR. ULT. COMP]]*Tabela14[[#This Row],[GIRO]]</f>
        <v>755.52749999999992</v>
      </c>
      <c r="I374" s="12">
        <f>Tabela14[[#This Row],[PR. ULT. COMP]]*Tabela14[[#This Row],[ESTOQUE]]</f>
        <v>6192.9269999999997</v>
      </c>
      <c r="J374" s="13" t="s">
        <v>1107</v>
      </c>
      <c r="K374" s="38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4587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>Tabela14[[#This Row],[PR. ULT. COMP]]*Tabela14[[#This Row],[GIRO]]</f>
        <v>754.14</v>
      </c>
      <c r="I375" s="12">
        <f>Tabela14[[#This Row],[PR. ULT. COMP]]*Tabela14[[#This Row],[ESTOQUE]]</f>
        <v>879.82999999999993</v>
      </c>
      <c r="J375" s="13" t="s">
        <v>1107</v>
      </c>
      <c r="K375" s="38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>Tabela14[[#This Row],[PR. ULT. COMP]]*Tabela14[[#This Row],[GIRO]]</f>
        <v>746</v>
      </c>
      <c r="I376" s="12">
        <f>Tabela14[[#This Row],[PR. ULT. COMP]]*Tabela14[[#This Row],[ESTOQUE]]</f>
        <v>1436.05</v>
      </c>
      <c r="J376" s="13" t="s">
        <v>1107</v>
      </c>
      <c r="K376" s="38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3549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>Tabela14[[#This Row],[PR. ULT. COMP]]*Tabela14[[#This Row],[GIRO]]</f>
        <v>745.21999999999991</v>
      </c>
      <c r="I377" s="12">
        <f>Tabela14[[#This Row],[PR. ULT. COMP]]*Tabela14[[#This Row],[ESTOQUE]]</f>
        <v>212.92</v>
      </c>
      <c r="J377" s="13" t="s">
        <v>1107</v>
      </c>
      <c r="K377" s="38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3179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>Tabela14[[#This Row],[PR. ULT. COMP]]*Tabela14[[#This Row],[GIRO]]</f>
        <v>738.43</v>
      </c>
      <c r="I378" s="12">
        <f>Tabela14[[#This Row],[PR. ULT. COMP]]*Tabela14[[#This Row],[ESTOQUE]]</f>
        <v>105.49</v>
      </c>
      <c r="J378" s="13" t="s">
        <v>1107</v>
      </c>
      <c r="K378" s="38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5058</v>
      </c>
      <c r="D379" s="16" t="s">
        <v>872</v>
      </c>
      <c r="E379" s="22">
        <v>1</v>
      </c>
      <c r="F379" s="30">
        <v>4</v>
      </c>
      <c r="G379" s="17">
        <v>735.12</v>
      </c>
      <c r="H379" s="11">
        <f>Tabela14[[#This Row],[PR. ULT. COMP]]*Tabela14[[#This Row],[GIRO]]</f>
        <v>735.12</v>
      </c>
      <c r="I379" s="12">
        <f>Tabela14[[#This Row],[PR. ULT. COMP]]*Tabela14[[#This Row],[ESTOQUE]]</f>
        <v>2940.48</v>
      </c>
      <c r="J379" s="13" t="s">
        <v>1107</v>
      </c>
      <c r="K379" s="38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3325</v>
      </c>
      <c r="D380" s="16" t="s">
        <v>876</v>
      </c>
      <c r="E380" s="22">
        <v>108</v>
      </c>
      <c r="F380" s="30">
        <v>21</v>
      </c>
      <c r="G380" s="17">
        <v>6.78</v>
      </c>
      <c r="H380" s="11">
        <f>Tabela14[[#This Row],[PR. ULT. COMP]]*Tabela14[[#This Row],[GIRO]]</f>
        <v>732.24</v>
      </c>
      <c r="I380" s="12">
        <f>Tabela14[[#This Row],[PR. ULT. COMP]]*Tabela14[[#This Row],[ESTOQUE]]</f>
        <v>142.38</v>
      </c>
      <c r="J380" s="13" t="s">
        <v>1107</v>
      </c>
      <c r="K380" s="38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>Tabela14[[#This Row],[PR. ULT. COMP]]*Tabela14[[#This Row],[GIRO]]</f>
        <v>730.68000000000006</v>
      </c>
      <c r="I381" s="12">
        <f>Tabela14[[#This Row],[PR. ULT. COMP]]*Tabela14[[#This Row],[ESTOQUE]]</f>
        <v>730.68000000000006</v>
      </c>
      <c r="J381" s="13" t="s">
        <v>1107</v>
      </c>
      <c r="K381" s="38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>Tabela14[[#This Row],[PR. ULT. COMP]]*Tabela14[[#This Row],[GIRO]]</f>
        <v>730.08399999999995</v>
      </c>
      <c r="I382" s="12">
        <f>Tabela14[[#This Row],[PR. ULT. COMP]]*Tabela14[[#This Row],[ESTOQUE]]</f>
        <v>1334.96</v>
      </c>
      <c r="J382" s="13" t="s">
        <v>1107</v>
      </c>
      <c r="K382" s="38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>Tabela14[[#This Row],[PR. ULT. COMP]]*Tabela14[[#This Row],[GIRO]]</f>
        <v>729.41</v>
      </c>
      <c r="I383" s="12">
        <f>Tabela14[[#This Row],[PR. ULT. COMP]]*Tabela14[[#This Row],[ESTOQUE]]</f>
        <v>575.85</v>
      </c>
      <c r="J383" s="13" t="s">
        <v>1107</v>
      </c>
      <c r="K383" s="38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4467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>Tabela14[[#This Row],[PR. ULT. COMP]]*Tabela14[[#This Row],[GIRO]]</f>
        <v>727.71614999999997</v>
      </c>
      <c r="I384" s="12">
        <f>Tabela14[[#This Row],[PR. ULT. COMP]]*Tabela14[[#This Row],[ESTOQUE]]</f>
        <v>737.95050000000003</v>
      </c>
      <c r="J384" s="13" t="s">
        <v>1107</v>
      </c>
      <c r="K384" s="38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>Tabela14[[#This Row],[PR. ULT. COMP]]*Tabela14[[#This Row],[GIRO]]</f>
        <v>727.04983000000004</v>
      </c>
      <c r="I385" s="12">
        <f>Tabela14[[#This Row],[PR. ULT. COMP]]*Tabela14[[#This Row],[ESTOQUE]]</f>
        <v>2224.9694999999997</v>
      </c>
      <c r="J385" s="13" t="s">
        <v>1107</v>
      </c>
      <c r="K385" s="38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>Tabela14[[#This Row],[PR. ULT. COMP]]*Tabela14[[#This Row],[GIRO]]</f>
        <v>725.40000000000009</v>
      </c>
      <c r="I386" s="12">
        <f>Tabela14[[#This Row],[PR. ULT. COMP]]*Tabela14[[#This Row],[ESTOQUE]]</f>
        <v>1692.6000000000001</v>
      </c>
      <c r="J386" s="13" t="s">
        <v>1107</v>
      </c>
      <c r="K386" s="38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5084</v>
      </c>
      <c r="D387" s="16" t="s">
        <v>4221</v>
      </c>
      <c r="E387" s="22">
        <v>23</v>
      </c>
      <c r="F387" s="30">
        <v>108</v>
      </c>
      <c r="G387" s="17">
        <v>31.52</v>
      </c>
      <c r="H387" s="11">
        <f>Tabela14[[#This Row],[PR. ULT. COMP]]*Tabela14[[#This Row],[GIRO]]</f>
        <v>724.96</v>
      </c>
      <c r="I387" s="12">
        <f>Tabela14[[#This Row],[PR. ULT. COMP]]*Tabela14[[#This Row],[ESTOQUE]]</f>
        <v>3404.16</v>
      </c>
      <c r="J387" s="13" t="s">
        <v>1107</v>
      </c>
      <c r="K387" s="38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4450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>Tabela14[[#This Row],[PR. ULT. COMP]]*Tabela14[[#This Row],[GIRO]]</f>
        <v>723.84</v>
      </c>
      <c r="I388" s="12">
        <f>Tabela14[[#This Row],[PR. ULT. COMP]]*Tabela14[[#This Row],[ESTOQUE]]</f>
        <v>723.84</v>
      </c>
      <c r="J388" s="13" t="s">
        <v>1107</v>
      </c>
      <c r="K388" s="38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>Tabela14[[#This Row],[PR. ULT. COMP]]*Tabela14[[#This Row],[GIRO]]</f>
        <v>719.46</v>
      </c>
      <c r="I389" s="12">
        <f>Tabela14[[#This Row],[PR. ULT. COMP]]*Tabela14[[#This Row],[ESTOQUE]]</f>
        <v>2438.17</v>
      </c>
      <c r="J389" s="13" t="s">
        <v>1107</v>
      </c>
      <c r="K389" s="38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4090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>Tabela14[[#This Row],[PR. ULT. COMP]]*Tabela14[[#This Row],[GIRO]]</f>
        <v>719.4</v>
      </c>
      <c r="I390" s="12">
        <f>Tabela14[[#This Row],[PR. ULT. COMP]]*Tabela14[[#This Row],[ESTOQUE]]</f>
        <v>455.62</v>
      </c>
      <c r="J390" s="13" t="s">
        <v>1107</v>
      </c>
      <c r="K390" s="38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>Tabela14[[#This Row],[PR. ULT. COMP]]*Tabela14[[#This Row],[GIRO]]</f>
        <v>717.28</v>
      </c>
      <c r="I391" s="12">
        <f>Tabela14[[#This Row],[PR. ULT. COMP]]*Tabela14[[#This Row],[ESTOQUE]]</f>
        <v>806.93999999999994</v>
      </c>
      <c r="J391" s="13" t="s">
        <v>1107</v>
      </c>
      <c r="K391" s="38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>Tabela14[[#This Row],[PR. ULT. COMP]]*Tabela14[[#This Row],[GIRO]]</f>
        <v>715.4799999999999</v>
      </c>
      <c r="I392" s="12">
        <f>Tabela14[[#This Row],[PR. ULT. COMP]]*Tabela14[[#This Row],[ESTOQUE]]</f>
        <v>3000.3999999999996</v>
      </c>
      <c r="J392" s="13" t="s">
        <v>1107</v>
      </c>
      <c r="K392" s="38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3150</v>
      </c>
      <c r="D393" s="16" t="s">
        <v>1396</v>
      </c>
      <c r="E393" s="22">
        <v>175</v>
      </c>
      <c r="F393" s="30">
        <v>24</v>
      </c>
      <c r="G393" s="17">
        <v>4.07</v>
      </c>
      <c r="H393" s="11">
        <f>Tabela14[[#This Row],[PR. ULT. COMP]]*Tabela14[[#This Row],[GIRO]]</f>
        <v>712.25</v>
      </c>
      <c r="I393" s="12">
        <f>Tabela14[[#This Row],[PR. ULT. COMP]]*Tabela14[[#This Row],[ESTOQUE]]</f>
        <v>97.68</v>
      </c>
      <c r="J393" s="13" t="s">
        <v>1107</v>
      </c>
      <c r="K393" s="38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4437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>Tabela14[[#This Row],[PR. ULT. COMP]]*Tabela14[[#This Row],[GIRO]]</f>
        <v>710.71</v>
      </c>
      <c r="I394" s="12">
        <f>Tabela14[[#This Row],[PR. ULT. COMP]]*Tabela14[[#This Row],[ESTOQUE]]</f>
        <v>710.71</v>
      </c>
      <c r="J394" s="13" t="s">
        <v>1107</v>
      </c>
      <c r="K394" s="38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>Tabela14[[#This Row],[PR. ULT. COMP]]*Tabela14[[#This Row],[GIRO]]</f>
        <v>705</v>
      </c>
      <c r="I395" s="12">
        <f>Tabela14[[#This Row],[PR. ULT. COMP]]*Tabela14[[#This Row],[ESTOQUE]]</f>
        <v>3525</v>
      </c>
      <c r="J395" s="13" t="s">
        <v>1107</v>
      </c>
      <c r="K395" s="38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5016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>Tabela14[[#This Row],[PR. ULT. COMP]]*Tabela14[[#This Row],[GIRO]]</f>
        <v>703.74</v>
      </c>
      <c r="I396" s="12">
        <f>Tabela14[[#This Row],[PR. ULT. COMP]]*Tabela14[[#This Row],[ESTOQUE]]</f>
        <v>2463.09</v>
      </c>
      <c r="J396" s="13" t="s">
        <v>1107</v>
      </c>
      <c r="K396" s="38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4994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>Tabela14[[#This Row],[PR. ULT. COMP]]*Tabela14[[#This Row],[GIRO]]</f>
        <v>702.23976000000005</v>
      </c>
      <c r="I397" s="12">
        <f>Tabela14[[#This Row],[PR. ULT. COMP]]*Tabela14[[#This Row],[ESTOQUE]]</f>
        <v>2322.7809999999999</v>
      </c>
      <c r="J397" s="13" t="s">
        <v>1107</v>
      </c>
      <c r="K397" s="38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>Tabela14[[#This Row],[PR. ULT. COMP]]*Tabela14[[#This Row],[GIRO]]</f>
        <v>696.6</v>
      </c>
      <c r="I398" s="12">
        <f>Tabela14[[#This Row],[PR. ULT. COMP]]*Tabela14[[#This Row],[ESTOQUE]]</f>
        <v>523.80000000000007</v>
      </c>
      <c r="J398" s="13" t="s">
        <v>1107</v>
      </c>
      <c r="K398" s="38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>Tabela14[[#This Row],[PR. ULT. COMP]]*Tabela14[[#This Row],[GIRO]]</f>
        <v>693</v>
      </c>
      <c r="I399" s="12">
        <f>Tabela14[[#This Row],[PR. ULT. COMP]]*Tabela14[[#This Row],[ESTOQUE]]</f>
        <v>364.98</v>
      </c>
      <c r="J399" s="13" t="s">
        <v>1107</v>
      </c>
      <c r="K399" s="38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>Tabela14[[#This Row],[PR. ULT. COMP]]*Tabela14[[#This Row],[GIRO]]</f>
        <v>692.06687999999997</v>
      </c>
      <c r="I400" s="12">
        <f>Tabela14[[#This Row],[PR. ULT. COMP]]*Tabela14[[#This Row],[ESTOQUE]]</f>
        <v>2645.6554000000001</v>
      </c>
      <c r="J400" s="13" t="s">
        <v>1107</v>
      </c>
      <c r="K400" s="38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>Tabela14[[#This Row],[PR. ULT. COMP]]*Tabela14[[#This Row],[GIRO]]</f>
        <v>674.36800000000005</v>
      </c>
      <c r="I401" s="12">
        <f>Tabela14[[#This Row],[PR. ULT. COMP]]*Tabela14[[#This Row],[ESTOQUE]]</f>
        <v>718.31499999999994</v>
      </c>
      <c r="J401" s="13" t="s">
        <v>1107</v>
      </c>
      <c r="K401" s="38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>Tabela14[[#This Row],[PR. ULT. COMP]]*Tabela14[[#This Row],[GIRO]]</f>
        <v>673.00095999999996</v>
      </c>
      <c r="I402" s="12">
        <f>Tabela14[[#This Row],[PR. ULT. COMP]]*Tabela14[[#This Row],[ESTOQUE]]</f>
        <v>2598.9648000000002</v>
      </c>
      <c r="J402" s="13" t="s">
        <v>1107</v>
      </c>
      <c r="K402" s="38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5027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>Tabela14[[#This Row],[PR. ULT. COMP]]*Tabela14[[#This Row],[GIRO]]</f>
        <v>672.83999999999992</v>
      </c>
      <c r="I403" s="12">
        <f>Tabela14[[#This Row],[PR. ULT. COMP]]*Tabela14[[#This Row],[ESTOQUE]]</f>
        <v>2551.5</v>
      </c>
      <c r="J403" s="13" t="s">
        <v>1107</v>
      </c>
      <c r="K403" s="38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>Tabela14[[#This Row],[PR. ULT. COMP]]*Tabela14[[#This Row],[GIRO]]</f>
        <v>669.55</v>
      </c>
      <c r="I404" s="12">
        <f>Tabela14[[#This Row],[PR. ULT. COMP]]*Tabela14[[#This Row],[ESTOQUE]]</f>
        <v>937.37</v>
      </c>
      <c r="J404" s="13" t="s">
        <v>1107</v>
      </c>
      <c r="K404" s="38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>Tabela14[[#This Row],[PR. ULT. COMP]]*Tabela14[[#This Row],[GIRO]]</f>
        <v>668</v>
      </c>
      <c r="I405" s="12">
        <f>Tabela14[[#This Row],[PR. ULT. COMP]]*Tabela14[[#This Row],[ESTOQUE]]</f>
        <v>534.4</v>
      </c>
      <c r="J405" s="13" t="s">
        <v>1107</v>
      </c>
      <c r="K405" s="38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>Tabela14[[#This Row],[PR. ULT. COMP]]*Tabela14[[#This Row],[GIRO]]</f>
        <v>664.74</v>
      </c>
      <c r="I406" s="12">
        <f>Tabela14[[#This Row],[PR. ULT. COMP]]*Tabela14[[#This Row],[ESTOQUE]]</f>
        <v>1255.6199999999999</v>
      </c>
      <c r="J406" s="13" t="s">
        <v>1107</v>
      </c>
      <c r="K406" s="38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4963</v>
      </c>
      <c r="D407" s="16" t="s">
        <v>3667</v>
      </c>
      <c r="E407" s="22">
        <v>334</v>
      </c>
      <c r="F407" s="30">
        <v>1019</v>
      </c>
      <c r="G407" s="17">
        <v>1.99</v>
      </c>
      <c r="H407" s="11">
        <f>Tabela14[[#This Row],[PR. ULT. COMP]]*Tabela14[[#This Row],[GIRO]]</f>
        <v>664.66</v>
      </c>
      <c r="I407" s="12">
        <f>Tabela14[[#This Row],[PR. ULT. COMP]]*Tabela14[[#This Row],[ESTOQUE]]</f>
        <v>2027.81</v>
      </c>
      <c r="J407" s="13" t="s">
        <v>1107</v>
      </c>
      <c r="K407" s="38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>Tabela14[[#This Row],[PR. ULT. COMP]]*Tabela14[[#This Row],[GIRO]]</f>
        <v>659</v>
      </c>
      <c r="I408" s="12">
        <f>Tabela14[[#This Row],[PR. ULT. COMP]]*Tabela14[[#This Row],[ESTOQUE]]</f>
        <v>3229.1000000000004</v>
      </c>
      <c r="J408" s="13" t="s">
        <v>1107</v>
      </c>
      <c r="K408" s="38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>Tabela14[[#This Row],[PR. ULT. COMP]]*Tabela14[[#This Row],[GIRO]]</f>
        <v>657.36</v>
      </c>
      <c r="I409" s="12">
        <f>Tabela14[[#This Row],[PR. ULT. COMP]]*Tabela14[[#This Row],[ESTOQUE]]</f>
        <v>1716.44</v>
      </c>
      <c r="J409" s="13" t="s">
        <v>1107</v>
      </c>
      <c r="K409" s="38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>Tabela14[[#This Row],[PR. ULT. COMP]]*Tabela14[[#This Row],[GIRO]]</f>
        <v>655.64</v>
      </c>
      <c r="I410" s="12">
        <f>Tabela14[[#This Row],[PR. ULT. COMP]]*Tabela14[[#This Row],[ESTOQUE]]</f>
        <v>1647.9599999999998</v>
      </c>
      <c r="J410" s="13" t="s">
        <v>1107</v>
      </c>
      <c r="K410" s="38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>Tabela14[[#This Row],[PR. ULT. COMP]]*Tabela14[[#This Row],[GIRO]]</f>
        <v>654</v>
      </c>
      <c r="I411" s="12">
        <f>Tabela14[[#This Row],[PR. ULT. COMP]]*Tabela14[[#This Row],[ESTOQUE]]</f>
        <v>327</v>
      </c>
      <c r="J411" s="13" t="s">
        <v>1107</v>
      </c>
      <c r="K411" s="38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4717</v>
      </c>
      <c r="D412" s="16" t="s">
        <v>3585</v>
      </c>
      <c r="E412" s="22">
        <v>177</v>
      </c>
      <c r="F412" s="30">
        <v>293</v>
      </c>
      <c r="G412" s="17">
        <v>3.68</v>
      </c>
      <c r="H412" s="11">
        <f>Tabela14[[#This Row],[PR. ULT. COMP]]*Tabela14[[#This Row],[GIRO]]</f>
        <v>651.36</v>
      </c>
      <c r="I412" s="12">
        <f>Tabela14[[#This Row],[PR. ULT. COMP]]*Tabela14[[#This Row],[ESTOQUE]]</f>
        <v>1078.24</v>
      </c>
      <c r="J412" s="13" t="s">
        <v>1107</v>
      </c>
      <c r="K412" s="38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>Tabela14[[#This Row],[PR. ULT. COMP]]*Tabela14[[#This Row],[GIRO]]</f>
        <v>650.23068000000001</v>
      </c>
      <c r="I413" s="12">
        <f>Tabela14[[#This Row],[PR. ULT. COMP]]*Tabela14[[#This Row],[ESTOQUE]]</f>
        <v>1070.6068</v>
      </c>
      <c r="J413" s="13" t="s">
        <v>1107</v>
      </c>
      <c r="K413" s="38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4814</v>
      </c>
      <c r="D414" s="9" t="s">
        <v>3625</v>
      </c>
      <c r="E414" s="23">
        <v>5</v>
      </c>
      <c r="F414" s="31">
        <v>10</v>
      </c>
      <c r="G414" s="10">
        <v>129.9</v>
      </c>
      <c r="H414" s="11">
        <f>Tabela14[[#This Row],[PR. ULT. COMP]]*Tabela14[[#This Row],[GIRO]]</f>
        <v>649.5</v>
      </c>
      <c r="I414" s="12">
        <f>Tabela14[[#This Row],[PR. ULT. COMP]]*Tabela14[[#This Row],[ESTOQUE]]</f>
        <v>1299</v>
      </c>
      <c r="J414" s="13" t="s">
        <v>1107</v>
      </c>
      <c r="K414" s="38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>Tabela14[[#This Row],[PR. ULT. COMP]]*Tabela14[[#This Row],[GIRO]]</f>
        <v>647.61</v>
      </c>
      <c r="I415" s="12">
        <f>Tabela14[[#This Row],[PR. ULT. COMP]]*Tabela14[[#This Row],[ESTOQUE]]</f>
        <v>1942.83</v>
      </c>
      <c r="J415" s="13" t="s">
        <v>1107</v>
      </c>
      <c r="K415" s="38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4466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>Tabela14[[#This Row],[PR. ULT. COMP]]*Tabela14[[#This Row],[GIRO]]</f>
        <v>642.02</v>
      </c>
      <c r="I416" s="12">
        <f>Tabela14[[#This Row],[PR. ULT. COMP]]*Tabela14[[#This Row],[ESTOQUE]]</f>
        <v>737.64</v>
      </c>
      <c r="J416" s="13" t="s">
        <v>1107</v>
      </c>
      <c r="K416" s="38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5144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>Tabela14[[#This Row],[PR. ULT. COMP]]*Tabela14[[#This Row],[GIRO]]</f>
        <v>639.6</v>
      </c>
      <c r="I417" s="12">
        <f>Tabela14[[#This Row],[PR. ULT. COMP]]*Tabela14[[#This Row],[ESTOQUE]]</f>
        <v>5276.7</v>
      </c>
      <c r="J417" s="13" t="s">
        <v>1107</v>
      </c>
      <c r="K417" s="38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>Tabela14[[#This Row],[PR. ULT. COMP]]*Tabela14[[#This Row],[GIRO]]</f>
        <v>638.28</v>
      </c>
      <c r="I418" s="12">
        <f>Tabela14[[#This Row],[PR. ULT. COMP]]*Tabela14[[#This Row],[ESTOQUE]]</f>
        <v>212.76</v>
      </c>
      <c r="J418" s="13" t="s">
        <v>1107</v>
      </c>
      <c r="K418" s="38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>Tabela14[[#This Row],[PR. ULT. COMP]]*Tabela14[[#This Row],[GIRO]]</f>
        <v>635.69999999999993</v>
      </c>
      <c r="I419" s="12">
        <f>Tabela14[[#This Row],[PR. ULT. COMP]]*Tabela14[[#This Row],[ESTOQUE]]</f>
        <v>2347.1999999999998</v>
      </c>
      <c r="J419" s="13" t="s">
        <v>1107</v>
      </c>
      <c r="K419" s="38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4748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>Tabela14[[#This Row],[PR. ULT. COMP]]*Tabela14[[#This Row],[GIRO]]</f>
        <v>631.26980000000003</v>
      </c>
      <c r="I420" s="12">
        <f>Tabela14[[#This Row],[PR. ULT. COMP]]*Tabela14[[#This Row],[ESTOQUE]]</f>
        <v>1132.6100000000001</v>
      </c>
      <c r="J420" s="13" t="s">
        <v>1107</v>
      </c>
      <c r="K420" s="38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4926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>Tabela14[[#This Row],[PR. ULT. COMP]]*Tabela14[[#This Row],[GIRO]]</f>
        <v>625.98</v>
      </c>
      <c r="I421" s="12">
        <f>Tabela14[[#This Row],[PR. ULT. COMP]]*Tabela14[[#This Row],[ESTOQUE]]</f>
        <v>1821.6018000000001</v>
      </c>
      <c r="J421" s="13" t="s">
        <v>1107</v>
      </c>
      <c r="K421" s="38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5133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>Tabela14[[#This Row],[PR. ULT. COMP]]*Tabela14[[#This Row],[GIRO]]</f>
        <v>625.76062999999999</v>
      </c>
      <c r="I422" s="12">
        <f>Tabela14[[#This Row],[PR. ULT. COMP]]*Tabela14[[#This Row],[ESTOQUE]]</f>
        <v>4759.3062</v>
      </c>
      <c r="J422" s="13" t="s">
        <v>1107</v>
      </c>
      <c r="K422" s="38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>Tabela14[[#This Row],[PR. ULT. COMP]]*Tabela14[[#This Row],[GIRO]]</f>
        <v>624.48099999999999</v>
      </c>
      <c r="I423" s="12">
        <f>Tabela14[[#This Row],[PR. ULT. COMP]]*Tabela14[[#This Row],[ESTOQUE]]</f>
        <v>1083.81</v>
      </c>
      <c r="J423" s="13" t="s">
        <v>1107</v>
      </c>
      <c r="K423" s="38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4731</v>
      </c>
      <c r="D424" s="9" t="s">
        <v>3190</v>
      </c>
      <c r="E424" s="23">
        <v>124</v>
      </c>
      <c r="F424" s="31">
        <v>222</v>
      </c>
      <c r="G424" s="10">
        <v>4.9800000000000004</v>
      </c>
      <c r="H424" s="11">
        <f>Tabela14[[#This Row],[PR. ULT. COMP]]*Tabela14[[#This Row],[GIRO]]</f>
        <v>617.5200000000001</v>
      </c>
      <c r="I424" s="12">
        <f>Tabela14[[#This Row],[PR. ULT. COMP]]*Tabela14[[#This Row],[ESTOQUE]]</f>
        <v>1105.5600000000002</v>
      </c>
      <c r="J424" s="13" t="s">
        <v>1107</v>
      </c>
      <c r="K424" s="38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4988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>Tabela14[[#This Row],[PR. ULT. COMP]]*Tabela14[[#This Row],[GIRO]]</f>
        <v>616.78578000000005</v>
      </c>
      <c r="I425" s="12">
        <f>Tabela14[[#This Row],[PR. ULT. COMP]]*Tabela14[[#This Row],[ESTOQUE]]</f>
        <v>2262.7644</v>
      </c>
      <c r="J425" s="13" t="s">
        <v>1107</v>
      </c>
      <c r="K425" s="38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4928</v>
      </c>
      <c r="D426" s="16" t="s">
        <v>4444</v>
      </c>
      <c r="E426" s="22">
        <v>3</v>
      </c>
      <c r="F426" s="30">
        <v>9</v>
      </c>
      <c r="G426" s="17">
        <v>205.43</v>
      </c>
      <c r="H426" s="11">
        <f>Tabela14[[#This Row],[PR. ULT. COMP]]*Tabela14[[#This Row],[GIRO]]</f>
        <v>616.29</v>
      </c>
      <c r="I426" s="12">
        <f>Tabela14[[#This Row],[PR. ULT. COMP]]*Tabela14[[#This Row],[ESTOQUE]]</f>
        <v>1848.8700000000001</v>
      </c>
      <c r="J426" s="13" t="s">
        <v>1107</v>
      </c>
      <c r="K426" s="38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5185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>Tabela14[[#This Row],[PR. ULT. COMP]]*Tabela14[[#This Row],[GIRO]]</f>
        <v>613.22174999999993</v>
      </c>
      <c r="I427" s="12">
        <f>Tabela14[[#This Row],[PR. ULT. COMP]]*Tabela14[[#This Row],[ESTOQUE]]</f>
        <v>8152.7175000000007</v>
      </c>
      <c r="J427" s="13" t="s">
        <v>1107</v>
      </c>
      <c r="K427" s="38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>Tabela14[[#This Row],[PR. ULT. COMP]]*Tabela14[[#This Row],[GIRO]]</f>
        <v>609.49</v>
      </c>
      <c r="I428" s="12">
        <f>Tabela14[[#This Row],[PR. ULT. COMP]]*Tabela14[[#This Row],[ESTOQUE]]</f>
        <v>1567.2599999999998</v>
      </c>
      <c r="J428" s="13" t="s">
        <v>1107</v>
      </c>
      <c r="K428" s="38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>Tabela14[[#This Row],[PR. ULT. COMP]]*Tabela14[[#This Row],[GIRO]]</f>
        <v>609.17999999999995</v>
      </c>
      <c r="I429" s="12">
        <f>Tabela14[[#This Row],[PR. ULT. COMP]]*Tabela14[[#This Row],[ESTOQUE]]</f>
        <v>1603.8899999999999</v>
      </c>
      <c r="J429" s="13" t="s">
        <v>1107</v>
      </c>
      <c r="K429" s="38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>Tabela14[[#This Row],[PR. ULT. COMP]]*Tabela14[[#This Row],[GIRO]]</f>
        <v>604.5</v>
      </c>
      <c r="I430" s="12">
        <f>Tabela14[[#This Row],[PR. ULT. COMP]]*Tabela14[[#This Row],[ESTOQUE]]</f>
        <v>6165.9000000000005</v>
      </c>
      <c r="J430" s="13" t="s">
        <v>1107</v>
      </c>
      <c r="K430" s="38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4599</v>
      </c>
      <c r="D431" s="9" t="s">
        <v>4221</v>
      </c>
      <c r="E431" s="23">
        <v>20</v>
      </c>
      <c r="F431" s="31">
        <v>30</v>
      </c>
      <c r="G431" s="10">
        <v>30.02</v>
      </c>
      <c r="H431" s="11">
        <f>Tabela14[[#This Row],[PR. ULT. COMP]]*Tabela14[[#This Row],[GIRO]]</f>
        <v>600.4</v>
      </c>
      <c r="I431" s="12">
        <f>Tabela14[[#This Row],[PR. ULT. COMP]]*Tabela14[[#This Row],[ESTOQUE]]</f>
        <v>900.6</v>
      </c>
      <c r="J431" s="13" t="s">
        <v>1107</v>
      </c>
      <c r="K431" s="38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>Tabela14[[#This Row],[PR. ULT. COMP]]*Tabela14[[#This Row],[GIRO]]</f>
        <v>595.31999999999994</v>
      </c>
      <c r="I432" s="12">
        <f>Tabela14[[#This Row],[PR. ULT. COMP]]*Tabela14[[#This Row],[ESTOQUE]]</f>
        <v>1176.1199999999999</v>
      </c>
      <c r="J432" s="13" t="s">
        <v>1107</v>
      </c>
      <c r="K432" s="38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4728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>Tabela14[[#This Row],[PR. ULT. COMP]]*Tabela14[[#This Row],[GIRO]]</f>
        <v>592.20000000000005</v>
      </c>
      <c r="I433" s="12">
        <f>Tabela14[[#This Row],[PR. ULT. COMP]]*Tabela14[[#This Row],[ESTOQUE]]</f>
        <v>1103.4000000000001</v>
      </c>
      <c r="J433" s="13" t="s">
        <v>1107</v>
      </c>
      <c r="K433" s="38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>Tabela14[[#This Row],[PR. ULT. COMP]]*Tabela14[[#This Row],[GIRO]]</f>
        <v>591.94000000000005</v>
      </c>
      <c r="I434" s="12">
        <f>Tabela14[[#This Row],[PR. ULT. COMP]]*Tabela14[[#This Row],[ESTOQUE]]</f>
        <v>1332.9096</v>
      </c>
      <c r="J434" s="13" t="s">
        <v>1107</v>
      </c>
      <c r="K434" s="38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4903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>Tabela14[[#This Row],[PR. ULT. COMP]]*Tabela14[[#This Row],[GIRO]]</f>
        <v>584.18999999999994</v>
      </c>
      <c r="I435" s="12">
        <f>Tabela14[[#This Row],[PR. ULT. COMP]]*Tabela14[[#This Row],[ESTOQUE]]</f>
        <v>1687.6599999999999</v>
      </c>
      <c r="J435" s="13" t="s">
        <v>1107</v>
      </c>
      <c r="K435" s="38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>Tabela14[[#This Row],[PR. ULT. COMP]]*Tabela14[[#This Row],[GIRO]]</f>
        <v>583.95000000000005</v>
      </c>
      <c r="I436" s="12">
        <f>Tabela14[[#This Row],[PR. ULT. COMP]]*Tabela14[[#This Row],[ESTOQUE]]</f>
        <v>389.3</v>
      </c>
      <c r="J436" s="13" t="s">
        <v>1107</v>
      </c>
      <c r="K436" s="38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>Tabela14[[#This Row],[PR. ULT. COMP]]*Tabela14[[#This Row],[GIRO]]</f>
        <v>583.16</v>
      </c>
      <c r="I437" s="12">
        <f>Tabela14[[#This Row],[PR. ULT. COMP]]*Tabela14[[#This Row],[ESTOQUE]]</f>
        <v>3061.5899999999997</v>
      </c>
      <c r="J437" s="13" t="s">
        <v>1107</v>
      </c>
      <c r="K437" s="38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>Tabela14[[#This Row],[PR. ULT. COMP]]*Tabela14[[#This Row],[GIRO]]</f>
        <v>579.59</v>
      </c>
      <c r="I438" s="12">
        <f>Tabela14[[#This Row],[PR. ULT. COMP]]*Tabela14[[#This Row],[ESTOQUE]]</f>
        <v>919.68000000000006</v>
      </c>
      <c r="J438" s="13" t="s">
        <v>1107</v>
      </c>
      <c r="K438" s="38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>Tabela14[[#This Row],[PR. ULT. COMP]]*Tabela14[[#This Row],[GIRO]]</f>
        <v>577.69488000000001</v>
      </c>
      <c r="I439" s="12">
        <f>Tabela14[[#This Row],[PR. ULT. COMP]]*Tabela14[[#This Row],[ESTOQUE]]</f>
        <v>3336.6375000000003</v>
      </c>
      <c r="J439" s="13" t="s">
        <v>1107</v>
      </c>
      <c r="K439" s="38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4272</v>
      </c>
      <c r="D440" s="9" t="s">
        <v>543</v>
      </c>
      <c r="E440" s="23">
        <v>6</v>
      </c>
      <c r="F440" s="31">
        <v>6</v>
      </c>
      <c r="G440" s="10">
        <v>96.13</v>
      </c>
      <c r="H440" s="11">
        <f>Tabela14[[#This Row],[PR. ULT. COMP]]*Tabela14[[#This Row],[GIRO]]</f>
        <v>576.78</v>
      </c>
      <c r="I440" s="12">
        <f>Tabela14[[#This Row],[PR. ULT. COMP]]*Tabela14[[#This Row],[ESTOQUE]]</f>
        <v>576.78</v>
      </c>
      <c r="J440" s="13" t="s">
        <v>1107</v>
      </c>
      <c r="K440" s="38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4882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>Tabela14[[#This Row],[PR. ULT. COMP]]*Tabela14[[#This Row],[GIRO]]</f>
        <v>576.15780000000007</v>
      </c>
      <c r="I441" s="12">
        <f>Tabela14[[#This Row],[PR. ULT. COMP]]*Tabela14[[#This Row],[ESTOQUE]]</f>
        <v>1567.2492</v>
      </c>
      <c r="J441" s="13" t="s">
        <v>1107</v>
      </c>
      <c r="K441" s="38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5163</v>
      </c>
      <c r="D442" s="16" t="s">
        <v>831</v>
      </c>
      <c r="E442" s="22">
        <v>12</v>
      </c>
      <c r="F442" s="30">
        <v>131</v>
      </c>
      <c r="G442" s="17">
        <v>47.77</v>
      </c>
      <c r="H442" s="11">
        <f>Tabela14[[#This Row],[PR. ULT. COMP]]*Tabela14[[#This Row],[GIRO]]</f>
        <v>573.24</v>
      </c>
      <c r="I442" s="12">
        <f>Tabela14[[#This Row],[PR. ULT. COMP]]*Tabela14[[#This Row],[ESTOQUE]]</f>
        <v>6257.8700000000008</v>
      </c>
      <c r="J442" s="13" t="s">
        <v>1107</v>
      </c>
      <c r="K442" s="38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>Tabela14[[#This Row],[PR. ULT. COMP]]*Tabela14[[#This Row],[GIRO]]</f>
        <v>571.31999999999994</v>
      </c>
      <c r="I443" s="12">
        <f>Tabela14[[#This Row],[PR. ULT. COMP]]*Tabela14[[#This Row],[ESTOQUE]]</f>
        <v>2307.3599999999997</v>
      </c>
      <c r="J443" s="13" t="s">
        <v>1107</v>
      </c>
      <c r="K443" s="38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>Tabela14[[#This Row],[PR. ULT. COMP]]*Tabela14[[#This Row],[GIRO]]</f>
        <v>562.02</v>
      </c>
      <c r="I444" s="12">
        <f>Tabela14[[#This Row],[PR. ULT. COMP]]*Tabela14[[#This Row],[ESTOQUE]]</f>
        <v>266.21999999999997</v>
      </c>
      <c r="J444" s="13" t="s">
        <v>1107</v>
      </c>
      <c r="K444" s="38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>Tabela14[[#This Row],[PR. ULT. COMP]]*Tabela14[[#This Row],[GIRO]]</f>
        <v>561.61616000000004</v>
      </c>
      <c r="I445" s="12">
        <f>Tabela14[[#This Row],[PR. ULT. COMP]]*Tabela14[[#This Row],[ESTOQUE]]</f>
        <v>2021.2080000000001</v>
      </c>
      <c r="J445" s="13" t="s">
        <v>1107</v>
      </c>
      <c r="K445" s="38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>Tabela14[[#This Row],[PR. ULT. COMP]]*Tabela14[[#This Row],[GIRO]]</f>
        <v>557.38</v>
      </c>
      <c r="I446" s="12">
        <f>Tabela14[[#This Row],[PR. ULT. COMP]]*Tabela14[[#This Row],[ESTOQUE]]</f>
        <v>14599.76</v>
      </c>
      <c r="J446" s="13" t="s">
        <v>1107</v>
      </c>
      <c r="K446" s="38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>Tabela14[[#This Row],[PR. ULT. COMP]]*Tabela14[[#This Row],[GIRO]]</f>
        <v>555.92999999999995</v>
      </c>
      <c r="I447" s="12">
        <f>Tabela14[[#This Row],[PR. ULT. COMP]]*Tabela14[[#This Row],[ESTOQUE]]</f>
        <v>823.6</v>
      </c>
      <c r="J447" s="13" t="s">
        <v>1107</v>
      </c>
      <c r="K447" s="38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>Tabela14[[#This Row],[PR. ULT. COMP]]*Tabela14[[#This Row],[GIRO]]</f>
        <v>554.16</v>
      </c>
      <c r="I448" s="12">
        <f>Tabela14[[#This Row],[PR. ULT. COMP]]*Tabela14[[#This Row],[ESTOQUE]]</f>
        <v>1616.3</v>
      </c>
      <c r="J448" s="13" t="s">
        <v>1107</v>
      </c>
      <c r="K448" s="38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>Tabela14[[#This Row],[PR. ULT. COMP]]*Tabela14[[#This Row],[GIRO]]</f>
        <v>549</v>
      </c>
      <c r="I449" s="12">
        <f>Tabela14[[#This Row],[PR. ULT. COMP]]*Tabela14[[#This Row],[ESTOQUE]]</f>
        <v>603.9</v>
      </c>
      <c r="J449" s="13" t="s">
        <v>1107</v>
      </c>
      <c r="K449" s="38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>Tabela14[[#This Row],[PR. ULT. COMP]]*Tabela14[[#This Row],[GIRO]]</f>
        <v>548.25</v>
      </c>
      <c r="I450" s="12">
        <f>Tabela14[[#This Row],[PR. ULT. COMP]]*Tabela14[[#This Row],[ESTOQUE]]</f>
        <v>5153.55</v>
      </c>
      <c r="J450" s="13" t="s">
        <v>1107</v>
      </c>
      <c r="K450" s="38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>Tabela14[[#This Row],[PR. ULT. COMP]]*Tabela14[[#This Row],[GIRO]]</f>
        <v>547.20000000000005</v>
      </c>
      <c r="I451" s="12">
        <f>Tabela14[[#This Row],[PR. ULT. COMP]]*Tabela14[[#This Row],[ESTOQUE]]</f>
        <v>1094.4000000000001</v>
      </c>
      <c r="J451" s="13" t="s">
        <v>1107</v>
      </c>
      <c r="K451" s="38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4134</v>
      </c>
      <c r="D452" s="16" t="s">
        <v>1116</v>
      </c>
      <c r="E452" s="22">
        <v>1</v>
      </c>
      <c r="F452" s="30">
        <v>0.87</v>
      </c>
      <c r="G452" s="17">
        <v>545.24</v>
      </c>
      <c r="H452" s="11">
        <f>Tabela14[[#This Row],[PR. ULT. COMP]]*Tabela14[[#This Row],[GIRO]]</f>
        <v>545.24</v>
      </c>
      <c r="I452" s="12">
        <f>Tabela14[[#This Row],[PR. ULT. COMP]]*Tabela14[[#This Row],[ESTOQUE]]</f>
        <v>474.35880000000003</v>
      </c>
      <c r="J452" s="13" t="s">
        <v>1107</v>
      </c>
      <c r="K452" s="38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>Tabela14[[#This Row],[PR. ULT. COMP]]*Tabela14[[#This Row],[GIRO]]</f>
        <v>544.92000000000007</v>
      </c>
      <c r="I453" s="12">
        <f>Tabela14[[#This Row],[PR. ULT. COMP]]*Tabela14[[#This Row],[ESTOQUE]]</f>
        <v>764.80000000000007</v>
      </c>
      <c r="J453" s="13" t="s">
        <v>1107</v>
      </c>
      <c r="K453" s="38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2809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>Tabela14[[#This Row],[PR. ULT. COMP]]*Tabela14[[#This Row],[GIRO]]</f>
        <v>542.96</v>
      </c>
      <c r="I454" s="12">
        <f>Tabela14[[#This Row],[PR. ULT. COMP]]*Tabela14[[#This Row],[ESTOQUE]]</f>
        <v>0</v>
      </c>
      <c r="J454" s="13" t="s">
        <v>1107</v>
      </c>
      <c r="K454" s="38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>Tabela14[[#This Row],[PR. ULT. COMP]]*Tabela14[[#This Row],[GIRO]]</f>
        <v>541.80000000000007</v>
      </c>
      <c r="I455" s="12">
        <f>Tabela14[[#This Row],[PR. ULT. COMP]]*Tabela14[[#This Row],[ESTOQUE]]</f>
        <v>1222.92</v>
      </c>
      <c r="J455" s="13" t="s">
        <v>1107</v>
      </c>
      <c r="K455" s="38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4742</v>
      </c>
      <c r="D456" s="16" t="s">
        <v>1142</v>
      </c>
      <c r="E456" s="22">
        <v>3.37</v>
      </c>
      <c r="F456" s="30">
        <v>7.06</v>
      </c>
      <c r="G456" s="17">
        <v>159.91</v>
      </c>
      <c r="H456" s="11">
        <f>Tabela14[[#This Row],[PR. ULT. COMP]]*Tabela14[[#This Row],[GIRO]]</f>
        <v>538.89670000000001</v>
      </c>
      <c r="I456" s="12">
        <f>Tabela14[[#This Row],[PR. ULT. COMP]]*Tabela14[[#This Row],[ESTOQUE]]</f>
        <v>1128.9646</v>
      </c>
      <c r="J456" s="13" t="s">
        <v>1107</v>
      </c>
      <c r="K456" s="38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5140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>Tabela14[[#This Row],[PR. ULT. COMP]]*Tabela14[[#This Row],[GIRO]]</f>
        <v>538.6</v>
      </c>
      <c r="I457" s="12">
        <f>Tabela14[[#This Row],[PR. ULT. COMP]]*Tabela14[[#This Row],[ESTOQUE]]</f>
        <v>5062.84</v>
      </c>
      <c r="J457" s="13" t="s">
        <v>1107</v>
      </c>
      <c r="K457" s="38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>Tabela14[[#This Row],[PR. ULT. COMP]]*Tabela14[[#This Row],[GIRO]]</f>
        <v>537.9</v>
      </c>
      <c r="I458" s="12">
        <f>Tabela14[[#This Row],[PR. ULT. COMP]]*Tabela14[[#This Row],[ESTOQUE]]</f>
        <v>3471.9</v>
      </c>
      <c r="J458" s="13" t="s">
        <v>1107</v>
      </c>
      <c r="K458" s="38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4710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>Tabela14[[#This Row],[PR. ULT. COMP]]*Tabela14[[#This Row],[GIRO]]</f>
        <v>536.29999999999995</v>
      </c>
      <c r="I459" s="12">
        <f>Tabela14[[#This Row],[PR. ULT. COMP]]*Tabela14[[#This Row],[ESTOQUE]]</f>
        <v>1072.5999999999999</v>
      </c>
      <c r="J459" s="13" t="s">
        <v>1107</v>
      </c>
      <c r="K459" s="38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5062</v>
      </c>
      <c r="D460" s="16" t="s">
        <v>4221</v>
      </c>
      <c r="E460" s="22">
        <v>17</v>
      </c>
      <c r="F460" s="30">
        <v>96</v>
      </c>
      <c r="G460" s="17">
        <v>31.52</v>
      </c>
      <c r="H460" s="11">
        <f>Tabela14[[#This Row],[PR. ULT. COMP]]*Tabela14[[#This Row],[GIRO]]</f>
        <v>535.84</v>
      </c>
      <c r="I460" s="12">
        <f>Tabela14[[#This Row],[PR. ULT. COMP]]*Tabela14[[#This Row],[ESTOQUE]]</f>
        <v>3025.92</v>
      </c>
      <c r="J460" s="13" t="s">
        <v>1107</v>
      </c>
      <c r="K460" s="38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>Tabela14[[#This Row],[PR. ULT. COMP]]*Tabela14[[#This Row],[GIRO]]</f>
        <v>534.9</v>
      </c>
      <c r="I461" s="12">
        <f>Tabela14[[#This Row],[PR. ULT. COMP]]*Tabela14[[#This Row],[ESTOQUE]]</f>
        <v>2460.54</v>
      </c>
      <c r="J461" s="13" t="s">
        <v>1107</v>
      </c>
      <c r="K461" s="38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4327</v>
      </c>
      <c r="D462" s="9" t="s">
        <v>543</v>
      </c>
      <c r="E462" s="23">
        <v>6</v>
      </c>
      <c r="F462" s="31">
        <v>7</v>
      </c>
      <c r="G462" s="10">
        <v>88.22</v>
      </c>
      <c r="H462" s="11">
        <f>Tabela14[[#This Row],[PR. ULT. COMP]]*Tabela14[[#This Row],[GIRO]]</f>
        <v>529.31999999999994</v>
      </c>
      <c r="I462" s="12">
        <f>Tabela14[[#This Row],[PR. ULT. COMP]]*Tabela14[[#This Row],[ESTOQUE]]</f>
        <v>617.54</v>
      </c>
      <c r="J462" s="13" t="s">
        <v>1107</v>
      </c>
      <c r="K462" s="38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4945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>Tabela14[[#This Row],[PR. ULT. COMP]]*Tabela14[[#This Row],[GIRO]]</f>
        <v>528.36</v>
      </c>
      <c r="I463" s="12">
        <f>Tabela14[[#This Row],[PR. ULT. COMP]]*Tabela14[[#This Row],[ESTOQUE]]</f>
        <v>1906.3799999999999</v>
      </c>
      <c r="J463" s="13" t="s">
        <v>1107</v>
      </c>
      <c r="K463" s="38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4961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>Tabela14[[#This Row],[PR. ULT. COMP]]*Tabela14[[#This Row],[GIRO]]</f>
        <v>526.50824</v>
      </c>
      <c r="I464" s="12">
        <f>Tabela14[[#This Row],[PR. ULT. COMP]]*Tabela14[[#This Row],[ESTOQUE]]</f>
        <v>2004.4468000000002</v>
      </c>
      <c r="J464" s="13" t="s">
        <v>1107</v>
      </c>
      <c r="K464" s="38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5069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>Tabela14[[#This Row],[PR. ULT. COMP]]*Tabela14[[#This Row],[GIRO]]</f>
        <v>523.12</v>
      </c>
      <c r="I465" s="12">
        <f>Tabela14[[#This Row],[PR. ULT. COMP]]*Tabela14[[#This Row],[ESTOQUE]]</f>
        <v>3138.7200000000003</v>
      </c>
      <c r="J465" s="13" t="s">
        <v>1107</v>
      </c>
      <c r="K465" s="38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836</v>
      </c>
      <c r="D466" s="16" t="s">
        <v>831</v>
      </c>
      <c r="E466" s="22">
        <v>12</v>
      </c>
      <c r="F466" s="30">
        <v>22</v>
      </c>
      <c r="G466" s="17">
        <v>43.58</v>
      </c>
      <c r="H466" s="11">
        <f>Tabela14[[#This Row],[PR. ULT. COMP]]*Tabela14[[#This Row],[GIRO]]</f>
        <v>522.96</v>
      </c>
      <c r="I466" s="12">
        <f>Tabela14[[#This Row],[PR. ULT. COMP]]*Tabela14[[#This Row],[ESTOQUE]]</f>
        <v>958.76</v>
      </c>
      <c r="J466" s="13" t="s">
        <v>1107</v>
      </c>
      <c r="K466" s="38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5031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>Tabela14[[#This Row],[PR. ULT. COMP]]*Tabela14[[#This Row],[GIRO]]</f>
        <v>522.96</v>
      </c>
      <c r="I467" s="12">
        <f>Tabela14[[#This Row],[PR. ULT. COMP]]*Tabela14[[#This Row],[ESTOQUE]]</f>
        <v>2614.8000000000002</v>
      </c>
      <c r="J467" s="13" t="s">
        <v>1107</v>
      </c>
      <c r="K467" s="38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>Tabela14[[#This Row],[PR. ULT. COMP]]*Tabela14[[#This Row],[GIRO]]</f>
        <v>521.16</v>
      </c>
      <c r="I468" s="12">
        <f>Tabela14[[#This Row],[PR. ULT. COMP]]*Tabela14[[#This Row],[ESTOQUE]]</f>
        <v>3300.68</v>
      </c>
      <c r="J468" s="13" t="s">
        <v>1107</v>
      </c>
      <c r="K468" s="38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4413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>Tabela14[[#This Row],[PR. ULT. COMP]]*Tabela14[[#This Row],[GIRO]]</f>
        <v>518.1</v>
      </c>
      <c r="I469" s="12">
        <f>Tabela14[[#This Row],[PR. ULT. COMP]]*Tabela14[[#This Row],[ESTOQUE]]</f>
        <v>690.8</v>
      </c>
      <c r="J469" s="13" t="s">
        <v>1107</v>
      </c>
      <c r="K469" s="38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4032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>Tabela14[[#This Row],[PR. ULT. COMP]]*Tabela14[[#This Row],[GIRO]]</f>
        <v>515.52077000000008</v>
      </c>
      <c r="I470" s="12">
        <f>Tabela14[[#This Row],[PR. ULT. COMP]]*Tabela14[[#This Row],[ESTOQUE]]</f>
        <v>419.12810000000002</v>
      </c>
      <c r="J470" s="13" t="s">
        <v>1107</v>
      </c>
      <c r="K470" s="38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>Tabela14[[#This Row],[PR. ULT. COMP]]*Tabela14[[#This Row],[GIRO]]</f>
        <v>515.52</v>
      </c>
      <c r="I471" s="12">
        <f>Tabela14[[#This Row],[PR. ULT. COMP]]*Tabela14[[#This Row],[ESTOQUE]]</f>
        <v>1367.56</v>
      </c>
      <c r="J471" s="13" t="s">
        <v>1107</v>
      </c>
      <c r="K471" s="38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5065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>Tabela14[[#This Row],[PR. ULT. COMP]]*Tabela14[[#This Row],[GIRO]]</f>
        <v>513.84300000000007</v>
      </c>
      <c r="I472" s="12">
        <f>Tabela14[[#This Row],[PR. ULT. COMP]]*Tabela14[[#This Row],[ESTOQUE]]</f>
        <v>3078.3867</v>
      </c>
      <c r="J472" s="13" t="s">
        <v>1107</v>
      </c>
      <c r="K472" s="38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>Tabela14[[#This Row],[PR. ULT. COMP]]*Tabela14[[#This Row],[GIRO]]</f>
        <v>511.05650999999995</v>
      </c>
      <c r="I473" s="12">
        <f>Tabela14[[#This Row],[PR. ULT. COMP]]*Tabela14[[#This Row],[ESTOQUE]]</f>
        <v>1771.7414999999999</v>
      </c>
      <c r="J473" s="13" t="s">
        <v>1107</v>
      </c>
      <c r="K473" s="38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3790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>Tabela14[[#This Row],[PR. ULT. COMP]]*Tabela14[[#This Row],[GIRO]]</f>
        <v>507.2</v>
      </c>
      <c r="I474" s="12">
        <f>Tabela14[[#This Row],[PR. ULT. COMP]]*Tabela14[[#This Row],[ESTOQUE]]</f>
        <v>304.32</v>
      </c>
      <c r="J474" s="13" t="s">
        <v>1107</v>
      </c>
      <c r="K474" s="38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>Tabela14[[#This Row],[PR. ULT. COMP]]*Tabela14[[#This Row],[GIRO]]</f>
        <v>506.63724999999999</v>
      </c>
      <c r="I475" s="12">
        <f>Tabela14[[#This Row],[PR. ULT. COMP]]*Tabela14[[#This Row],[ESTOQUE]]</f>
        <v>2121.3874999999998</v>
      </c>
      <c r="J475" s="13" t="s">
        <v>1107</v>
      </c>
      <c r="K475" s="38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4482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>Tabela14[[#This Row],[PR. ULT. COMP]]*Tabela14[[#This Row],[GIRO]]</f>
        <v>504.34</v>
      </c>
      <c r="I476" s="12">
        <f>Tabela14[[#This Row],[PR. ULT. COMP]]*Tabela14[[#This Row],[ESTOQUE]]</f>
        <v>756.51</v>
      </c>
      <c r="J476" s="13" t="s">
        <v>1107</v>
      </c>
      <c r="K476" s="38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>Tabela14[[#This Row],[PR. ULT. COMP]]*Tabela14[[#This Row],[GIRO]]</f>
        <v>502.15199999999993</v>
      </c>
      <c r="I477" s="12">
        <f>Tabela14[[#This Row],[PR. ULT. COMP]]*Tabela14[[#This Row],[ESTOQUE]]</f>
        <v>3025.6</v>
      </c>
      <c r="J477" s="13" t="s">
        <v>1107</v>
      </c>
      <c r="K477" s="38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5155</v>
      </c>
      <c r="D478" s="16" t="s">
        <v>876</v>
      </c>
      <c r="E478" s="22">
        <v>41</v>
      </c>
      <c r="F478" s="30">
        <v>480</v>
      </c>
      <c r="G478" s="17">
        <v>12.23</v>
      </c>
      <c r="H478" s="11">
        <f>Tabela14[[#This Row],[PR. ULT. COMP]]*Tabela14[[#This Row],[GIRO]]</f>
        <v>501.43</v>
      </c>
      <c r="I478" s="12">
        <f>Tabela14[[#This Row],[PR. ULT. COMP]]*Tabela14[[#This Row],[ESTOQUE]]</f>
        <v>5870.4000000000005</v>
      </c>
      <c r="J478" s="13" t="s">
        <v>1107</v>
      </c>
      <c r="K478" s="38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3661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>Tabela14[[#This Row],[PR. ULT. COMP]]*Tabela14[[#This Row],[GIRO]]</f>
        <v>501.16</v>
      </c>
      <c r="I479" s="12">
        <f>Tabela14[[#This Row],[PR. ULT. COMP]]*Tabela14[[#This Row],[ESTOQUE]]</f>
        <v>250.58</v>
      </c>
      <c r="J479" s="13" t="s">
        <v>1107</v>
      </c>
      <c r="K479" s="38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5141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>Tabela14[[#This Row],[PR. ULT. COMP]]*Tabela14[[#This Row],[GIRO]]</f>
        <v>500.84999999999997</v>
      </c>
      <c r="I480" s="12">
        <f>Tabela14[[#This Row],[PR. ULT. COMP]]*Tabela14[[#This Row],[ESTOQUE]]</f>
        <v>5119.8</v>
      </c>
      <c r="J480" s="13" t="s">
        <v>1107</v>
      </c>
      <c r="K480" s="38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>Tabela14[[#This Row],[PR. ULT. COMP]]*Tabela14[[#This Row],[GIRO]]</f>
        <v>497.20499999999998</v>
      </c>
      <c r="I481" s="12">
        <f>Tabela14[[#This Row],[PR. ULT. COMP]]*Tabela14[[#This Row],[ESTOQUE]]</f>
        <v>773.43</v>
      </c>
      <c r="J481" s="13" t="s">
        <v>1107</v>
      </c>
      <c r="K481" s="38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5009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>Tabela14[[#This Row],[PR. ULT. COMP]]*Tabela14[[#This Row],[GIRO]]</f>
        <v>494.22336000000001</v>
      </c>
      <c r="I482" s="12">
        <f>Tabela14[[#This Row],[PR. ULT. COMP]]*Tabela14[[#This Row],[ESTOQUE]]</f>
        <v>2419.8362999999999</v>
      </c>
      <c r="J482" s="13" t="s">
        <v>1107</v>
      </c>
      <c r="K482" s="38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>Tabela14[[#This Row],[PR. ULT. COMP]]*Tabela14[[#This Row],[GIRO]]</f>
        <v>492.96</v>
      </c>
      <c r="I483" s="12">
        <f>Tabela14[[#This Row],[PR. ULT. COMP]]*Tabela14[[#This Row],[ESTOQUE]]</f>
        <v>0</v>
      </c>
      <c r="J483" s="13" t="s">
        <v>1107</v>
      </c>
      <c r="K483" s="38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4827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>Tabela14[[#This Row],[PR. ULT. COMP]]*Tabela14[[#This Row],[GIRO]]</f>
        <v>491.56</v>
      </c>
      <c r="I484" s="12">
        <f>Tabela14[[#This Row],[PR. ULT. COMP]]*Tabela14[[#This Row],[ESTOQUE]]</f>
        <v>1334.5853999999999</v>
      </c>
      <c r="J484" s="13" t="s">
        <v>1107</v>
      </c>
      <c r="K484" s="38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4995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>Tabela14[[#This Row],[PR. ULT. COMP]]*Tabela14[[#This Row],[GIRO]]</f>
        <v>490.36</v>
      </c>
      <c r="I485" s="12">
        <f>Tabela14[[#This Row],[PR. ULT. COMP]]*Tabela14[[#This Row],[ESTOQUE]]</f>
        <v>2329.21</v>
      </c>
      <c r="J485" s="13" t="s">
        <v>1107</v>
      </c>
      <c r="K485" s="38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>Tabela14[[#This Row],[PR. ULT. COMP]]*Tabela14[[#This Row],[GIRO]]</f>
        <v>487.77</v>
      </c>
      <c r="I486" s="12">
        <f>Tabela14[[#This Row],[PR. ULT. COMP]]*Tabela14[[#This Row],[ESTOQUE]]</f>
        <v>906.84</v>
      </c>
      <c r="J486" s="13" t="s">
        <v>1107</v>
      </c>
      <c r="K486" s="38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3264</v>
      </c>
      <c r="D487" s="9" t="s">
        <v>23</v>
      </c>
      <c r="E487" s="23">
        <v>63</v>
      </c>
      <c r="F487" s="31">
        <v>16</v>
      </c>
      <c r="G487" s="10">
        <v>7.74</v>
      </c>
      <c r="H487" s="11">
        <f>Tabela14[[#This Row],[PR. ULT. COMP]]*Tabela14[[#This Row],[GIRO]]</f>
        <v>487.62</v>
      </c>
      <c r="I487" s="12">
        <f>Tabela14[[#This Row],[PR. ULT. COMP]]*Tabela14[[#This Row],[ESTOQUE]]</f>
        <v>123.84</v>
      </c>
      <c r="J487" s="13" t="s">
        <v>1107</v>
      </c>
      <c r="K487" s="38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3389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>Tabela14[[#This Row],[PR. ULT. COMP]]*Tabela14[[#This Row],[GIRO]]</f>
        <v>486.75000000000006</v>
      </c>
      <c r="I488" s="12">
        <f>Tabela14[[#This Row],[PR. ULT. COMP]]*Tabela14[[#This Row],[ESTOQUE]]</f>
        <v>162.25</v>
      </c>
      <c r="J488" s="13" t="s">
        <v>1107</v>
      </c>
      <c r="K488" s="38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>Tabela14[[#This Row],[PR. ULT. COMP]]*Tabela14[[#This Row],[GIRO]]</f>
        <v>485.15999999999997</v>
      </c>
      <c r="I489" s="12">
        <f>Tabela14[[#This Row],[PR. ULT. COMP]]*Tabela14[[#This Row],[ESTOQUE]]</f>
        <v>727.74</v>
      </c>
      <c r="J489" s="13" t="s">
        <v>1107</v>
      </c>
      <c r="K489" s="38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>Tabela14[[#This Row],[PR. ULT. COMP]]*Tabela14[[#This Row],[GIRO]]</f>
        <v>484.50204000000002</v>
      </c>
      <c r="I490" s="12">
        <f>Tabela14[[#This Row],[PR. ULT. COMP]]*Tabela14[[#This Row],[ESTOQUE]]</f>
        <v>2639.6172000000001</v>
      </c>
      <c r="J490" s="13" t="s">
        <v>1107</v>
      </c>
      <c r="K490" s="38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>Tabela14[[#This Row],[PR. ULT. COMP]]*Tabela14[[#This Row],[GIRO]]</f>
        <v>481.46400000000006</v>
      </c>
      <c r="I491" s="12">
        <f>Tabela14[[#This Row],[PR. ULT. COMP]]*Tabela14[[#This Row],[ESTOQUE]]</f>
        <v>2823.2514000000001</v>
      </c>
      <c r="J491" s="13" t="s">
        <v>1107</v>
      </c>
      <c r="K491" s="38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>Tabela14[[#This Row],[PR. ULT. COMP]]*Tabela14[[#This Row],[GIRO]]</f>
        <v>479.82</v>
      </c>
      <c r="I492" s="12">
        <f>Tabela14[[#This Row],[PR. ULT. COMP]]*Tabela14[[#This Row],[ESTOQUE]]</f>
        <v>4798.2</v>
      </c>
      <c r="J492" s="13" t="s">
        <v>1107</v>
      </c>
      <c r="K492" s="38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>Tabela14[[#This Row],[PR. ULT. COMP]]*Tabela14[[#This Row],[GIRO]]</f>
        <v>479.6</v>
      </c>
      <c r="I493" s="12">
        <f>Tabela14[[#This Row],[PR. ULT. COMP]]*Tabela14[[#This Row],[ESTOQUE]]</f>
        <v>2517.9</v>
      </c>
      <c r="J493" s="13" t="s">
        <v>1107</v>
      </c>
      <c r="K493" s="38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4758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>Tabela14[[#This Row],[PR. ULT. COMP]]*Tabela14[[#This Row],[GIRO]]</f>
        <v>477.36</v>
      </c>
      <c r="I494" s="12">
        <f>Tabela14[[#This Row],[PR. ULT. COMP]]*Tabela14[[#This Row],[ESTOQUE]]</f>
        <v>1166.8799999999999</v>
      </c>
      <c r="J494" s="13" t="s">
        <v>1107</v>
      </c>
      <c r="K494" s="38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>Tabela14[[#This Row],[PR. ULT. COMP]]*Tabela14[[#This Row],[GIRO]]</f>
        <v>477.25065000000001</v>
      </c>
      <c r="I495" s="12">
        <f>Tabela14[[#This Row],[PR. ULT. COMP]]*Tabela14[[#This Row],[ESTOQUE]]</f>
        <v>4415.2515000000003</v>
      </c>
      <c r="J495" s="13" t="s">
        <v>1107</v>
      </c>
      <c r="K495" s="38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4924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>Tabela14[[#This Row],[PR. ULT. COMP]]*Tabela14[[#This Row],[GIRO]]</f>
        <v>477.12</v>
      </c>
      <c r="I496" s="12">
        <f>Tabela14[[#This Row],[PR. ULT. COMP]]*Tabela14[[#This Row],[ESTOQUE]]</f>
        <v>1789.2</v>
      </c>
      <c r="J496" s="13" t="s">
        <v>1107</v>
      </c>
      <c r="K496" s="38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3212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>Tabela14[[#This Row],[PR. ULT. COMP]]*Tabela14[[#This Row],[GIRO]]</f>
        <v>470.19</v>
      </c>
      <c r="I497" s="12">
        <f>Tabela14[[#This Row],[PR. ULT. COMP]]*Tabela14[[#This Row],[ESTOQUE]]</f>
        <v>111.95</v>
      </c>
      <c r="J497" s="13" t="s">
        <v>1107</v>
      </c>
      <c r="K497" s="38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>Tabela14[[#This Row],[PR. ULT. COMP]]*Tabela14[[#This Row],[GIRO]]</f>
        <v>465.94208000000003</v>
      </c>
      <c r="I498" s="12">
        <f>Tabela14[[#This Row],[PR. ULT. COMP]]*Tabela14[[#This Row],[ESTOQUE]]</f>
        <v>2035.7823999999998</v>
      </c>
      <c r="J498" s="13" t="s">
        <v>1107</v>
      </c>
      <c r="K498" s="38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5077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>Tabela14[[#This Row],[PR. ULT. COMP]]*Tabela14[[#This Row],[GIRO]]</f>
        <v>463.79999999999995</v>
      </c>
      <c r="I499" s="12">
        <f>Tabela14[[#This Row],[PR. ULT. COMP]]*Tabela14[[#This Row],[ESTOQUE]]</f>
        <v>3246.6</v>
      </c>
      <c r="J499" s="13" t="s">
        <v>1107</v>
      </c>
      <c r="K499" s="38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2808</v>
      </c>
      <c r="D500" s="9" t="s">
        <v>543</v>
      </c>
      <c r="E500" s="23">
        <v>8</v>
      </c>
      <c r="F500" s="31">
        <v>0</v>
      </c>
      <c r="G500" s="10">
        <v>57.89</v>
      </c>
      <c r="H500" s="11">
        <f>Tabela14[[#This Row],[PR. ULT. COMP]]*Tabela14[[#This Row],[GIRO]]</f>
        <v>463.12</v>
      </c>
      <c r="I500" s="12">
        <f>Tabela14[[#This Row],[PR. ULT. COMP]]*Tabela14[[#This Row],[ESTOQUE]]</f>
        <v>0</v>
      </c>
      <c r="J500" s="13" t="s">
        <v>1107</v>
      </c>
      <c r="K500" s="38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>Tabela14[[#This Row],[PR. ULT. COMP]]*Tabela14[[#This Row],[GIRO]]</f>
        <v>457.2</v>
      </c>
      <c r="I501" s="12">
        <f>Tabela14[[#This Row],[PR. ULT. COMP]]*Tabela14[[#This Row],[ESTOQUE]]</f>
        <v>1104.8999999999999</v>
      </c>
      <c r="J501" s="13" t="s">
        <v>1107</v>
      </c>
      <c r="K501" s="38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>Tabela14[[#This Row],[PR. ULT. COMP]]*Tabela14[[#This Row],[GIRO]]</f>
        <v>452.7</v>
      </c>
      <c r="I502" s="12">
        <f>Tabela14[[#This Row],[PR. ULT. COMP]]*Tabela14[[#This Row],[ESTOQUE]]</f>
        <v>528.15</v>
      </c>
      <c r="J502" s="13" t="s">
        <v>1107</v>
      </c>
      <c r="K502" s="38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4699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>Tabela14[[#This Row],[PR. ULT. COMP]]*Tabela14[[#This Row],[GIRO]]</f>
        <v>452.04</v>
      </c>
      <c r="I503" s="12">
        <f>Tabela14[[#This Row],[PR. ULT. COMP]]*Tabela14[[#This Row],[ESTOQUE]]</f>
        <v>1054.76</v>
      </c>
      <c r="J503" s="13" t="s">
        <v>1107</v>
      </c>
      <c r="K503" s="38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4432</v>
      </c>
      <c r="D504" s="16" t="s">
        <v>876</v>
      </c>
      <c r="E504" s="22">
        <v>64</v>
      </c>
      <c r="F504" s="30">
        <v>100</v>
      </c>
      <c r="G504" s="17">
        <v>7.06</v>
      </c>
      <c r="H504" s="11">
        <f>Tabela14[[#This Row],[PR. ULT. COMP]]*Tabela14[[#This Row],[GIRO]]</f>
        <v>451.84</v>
      </c>
      <c r="I504" s="12">
        <f>Tabela14[[#This Row],[PR. ULT. COMP]]*Tabela14[[#This Row],[ESTOQUE]]</f>
        <v>706</v>
      </c>
      <c r="J504" s="13" t="s">
        <v>1107</v>
      </c>
      <c r="K504" s="38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>Tabela14[[#This Row],[PR. ULT. COMP]]*Tabela14[[#This Row],[GIRO]]</f>
        <v>451</v>
      </c>
      <c r="I505" s="12">
        <f>Tabela14[[#This Row],[PR. ULT. COMP]]*Tabela14[[#This Row],[ESTOQUE]]</f>
        <v>2832.2799999999997</v>
      </c>
      <c r="J505" s="13" t="s">
        <v>1107</v>
      </c>
      <c r="K505" s="38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4797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>Tabela14[[#This Row],[PR. ULT. COMP]]*Tabela14[[#This Row],[GIRO]]</f>
        <v>450.19</v>
      </c>
      <c r="I506" s="12">
        <f>Tabela14[[#This Row],[PR. ULT. COMP]]*Tabela14[[#This Row],[ESTOQUE]]</f>
        <v>1256.0300999999999</v>
      </c>
      <c r="J506" s="13" t="s">
        <v>1107</v>
      </c>
      <c r="K506" s="38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4802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>Tabela14[[#This Row],[PR. ULT. COMP]]*Tabela14[[#This Row],[GIRO]]</f>
        <v>450.19</v>
      </c>
      <c r="I507" s="12">
        <f>Tabela14[[#This Row],[PR. ULT. COMP]]*Tabela14[[#This Row],[ESTOQUE]]</f>
        <v>1265.0339000000001</v>
      </c>
      <c r="J507" s="13" t="s">
        <v>1107</v>
      </c>
      <c r="K507" s="38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>Tabela14[[#This Row],[PR. ULT. COMP]]*Tabela14[[#This Row],[GIRO]]</f>
        <v>450.19</v>
      </c>
      <c r="I508" s="12">
        <f>Tabela14[[#This Row],[PR. ULT. COMP]]*Tabela14[[#This Row],[ESTOQUE]]</f>
        <v>1710.722</v>
      </c>
      <c r="J508" s="13" t="s">
        <v>1107</v>
      </c>
      <c r="K508" s="38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5030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>Tabela14[[#This Row],[PR. ULT. COMP]]*Tabela14[[#This Row],[GIRO]]</f>
        <v>450.19</v>
      </c>
      <c r="I509" s="12">
        <f>Tabela14[[#This Row],[PR. ULT. COMP]]*Tabela14[[#This Row],[ESTOQUE]]</f>
        <v>2611.1019999999999</v>
      </c>
      <c r="J509" s="13" t="s">
        <v>1107</v>
      </c>
      <c r="K509" s="38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>Tabela14[[#This Row],[PR. ULT. COMP]]*Tabela14[[#This Row],[GIRO]]</f>
        <v>447.68</v>
      </c>
      <c r="I510" s="12">
        <f>Tabela14[[#This Row],[PR. ULT. COMP]]*Tabela14[[#This Row],[ESTOQUE]]</f>
        <v>447.68</v>
      </c>
      <c r="J510" s="13" t="s">
        <v>1107</v>
      </c>
      <c r="K510" s="38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4080</v>
      </c>
      <c r="D511" s="9" t="s">
        <v>549</v>
      </c>
      <c r="E511" s="23">
        <v>6</v>
      </c>
      <c r="F511" s="31">
        <v>6</v>
      </c>
      <c r="G511" s="10">
        <v>74.56</v>
      </c>
      <c r="H511" s="11">
        <f>Tabela14[[#This Row],[PR. ULT. COMP]]*Tabela14[[#This Row],[GIRO]]</f>
        <v>447.36</v>
      </c>
      <c r="I511" s="12">
        <f>Tabela14[[#This Row],[PR. ULT. COMP]]*Tabela14[[#This Row],[ESTOQUE]]</f>
        <v>447.36</v>
      </c>
      <c r="J511" s="13" t="s">
        <v>1107</v>
      </c>
      <c r="K511" s="38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3343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>Tabela14[[#This Row],[PR. ULT. COMP]]*Tabela14[[#This Row],[GIRO]]</f>
        <v>446.66999999999996</v>
      </c>
      <c r="I512" s="12">
        <f>Tabela14[[#This Row],[PR. ULT. COMP]]*Tabela14[[#This Row],[ESTOQUE]]</f>
        <v>148.88999999999999</v>
      </c>
      <c r="J512" s="13" t="s">
        <v>1107</v>
      </c>
      <c r="K512" s="38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4986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>Tabela14[[#This Row],[PR. ULT. COMP]]*Tabela14[[#This Row],[GIRO]]</f>
        <v>446.48</v>
      </c>
      <c r="I513" s="12">
        <f>Tabela14[[#This Row],[PR. ULT. COMP]]*Tabela14[[#This Row],[ESTOQUE]]</f>
        <v>2232.4</v>
      </c>
      <c r="J513" s="13" t="s">
        <v>1107</v>
      </c>
      <c r="K513" s="38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4828</v>
      </c>
      <c r="D514" s="9" t="s">
        <v>872</v>
      </c>
      <c r="E514" s="23">
        <v>1</v>
      </c>
      <c r="F514" s="31">
        <v>3</v>
      </c>
      <c r="G514" s="10">
        <v>444.89</v>
      </c>
      <c r="H514" s="11">
        <f>Tabela14[[#This Row],[PR. ULT. COMP]]*Tabela14[[#This Row],[GIRO]]</f>
        <v>444.89</v>
      </c>
      <c r="I514" s="12">
        <f>Tabela14[[#This Row],[PR. ULT. COMP]]*Tabela14[[#This Row],[ESTOQUE]]</f>
        <v>1334.67</v>
      </c>
      <c r="J514" s="13" t="s">
        <v>1107</v>
      </c>
      <c r="K514" s="38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>Tabela14[[#This Row],[PR. ULT. COMP]]*Tabela14[[#This Row],[GIRO]]</f>
        <v>443.27499999999998</v>
      </c>
      <c r="I515" s="12">
        <f>Tabela14[[#This Row],[PR. ULT. COMP]]*Tabela14[[#This Row],[ESTOQUE]]</f>
        <v>595.255</v>
      </c>
      <c r="J515" s="13" t="s">
        <v>1107</v>
      </c>
      <c r="K515" s="38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830</v>
      </c>
      <c r="D516" s="9" t="s">
        <v>831</v>
      </c>
      <c r="E516" s="23">
        <v>17</v>
      </c>
      <c r="F516" s="31">
        <v>106</v>
      </c>
      <c r="G516" s="10">
        <v>26</v>
      </c>
      <c r="H516" s="11">
        <f>Tabela14[[#This Row],[PR. ULT. COMP]]*Tabela14[[#This Row],[GIRO]]</f>
        <v>442</v>
      </c>
      <c r="I516" s="12">
        <f>Tabela14[[#This Row],[PR. ULT. COMP]]*Tabela14[[#This Row],[ESTOQUE]]</f>
        <v>2756</v>
      </c>
      <c r="J516" s="13" t="s">
        <v>1107</v>
      </c>
      <c r="K516" s="38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4261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>Tabela14[[#This Row],[PR. ULT. COMP]]*Tabela14[[#This Row],[GIRO]]</f>
        <v>441.28</v>
      </c>
      <c r="I517" s="12">
        <f>Tabela14[[#This Row],[PR. ULT. COMP]]*Tabela14[[#This Row],[ESTOQUE]]</f>
        <v>565.39</v>
      </c>
      <c r="J517" s="13" t="s">
        <v>1107</v>
      </c>
      <c r="K517" s="38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>Tabela14[[#This Row],[PR. ULT. COMP]]*Tabela14[[#This Row],[GIRO]]</f>
        <v>440.18999999999994</v>
      </c>
      <c r="I518" s="12">
        <f>Tabela14[[#This Row],[PR. ULT. COMP]]*Tabela14[[#This Row],[ESTOQUE]]</f>
        <v>831.46999999999991</v>
      </c>
      <c r="J518" s="13" t="s">
        <v>1107</v>
      </c>
      <c r="K518" s="38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3664</v>
      </c>
      <c r="D519" s="9" t="s">
        <v>549</v>
      </c>
      <c r="E519" s="23">
        <v>7</v>
      </c>
      <c r="F519" s="31">
        <v>4</v>
      </c>
      <c r="G519" s="10">
        <v>62.81</v>
      </c>
      <c r="H519" s="11">
        <f>Tabela14[[#This Row],[PR. ULT. COMP]]*Tabela14[[#This Row],[GIRO]]</f>
        <v>439.67</v>
      </c>
      <c r="I519" s="12">
        <f>Tabela14[[#This Row],[PR. ULT. COMP]]*Tabela14[[#This Row],[ESTOQUE]]</f>
        <v>251.24</v>
      </c>
      <c r="J519" s="13" t="s">
        <v>1107</v>
      </c>
      <c r="K519" s="38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>Tabela14[[#This Row],[PR. ULT. COMP]]*Tabela14[[#This Row],[GIRO]]</f>
        <v>439.04</v>
      </c>
      <c r="I520" s="12">
        <f>Tabela14[[#This Row],[PR. ULT. COMP]]*Tabela14[[#This Row],[ESTOQUE]]</f>
        <v>603.68000000000006</v>
      </c>
      <c r="J520" s="13" t="s">
        <v>1107</v>
      </c>
      <c r="K520" s="38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3581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>Tabela14[[#This Row],[PR. ULT. COMP]]*Tabela14[[#This Row],[GIRO]]</f>
        <v>435.33</v>
      </c>
      <c r="I521" s="12">
        <f>Tabela14[[#This Row],[PR. ULT. COMP]]*Tabela14[[#This Row],[ESTOQUE]]</f>
        <v>221.12</v>
      </c>
      <c r="J521" s="13" t="s">
        <v>1107</v>
      </c>
      <c r="K521" s="38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>Tabela14[[#This Row],[PR. ULT. COMP]]*Tabela14[[#This Row],[GIRO]]</f>
        <v>432.95</v>
      </c>
      <c r="I522" s="12">
        <f>Tabela14[[#This Row],[PR. ULT. COMP]]*Tabela14[[#This Row],[ESTOQUE]]</f>
        <v>556.65</v>
      </c>
      <c r="J522" s="13" t="s">
        <v>1107</v>
      </c>
      <c r="K522" s="38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>Tabela14[[#This Row],[PR. ULT. COMP]]*Tabela14[[#This Row],[GIRO]]</f>
        <v>432.18</v>
      </c>
      <c r="I523" s="12">
        <f>Tabela14[[#This Row],[PR. ULT. COMP]]*Tabela14[[#This Row],[ESTOQUE]]</f>
        <v>829.78559999999993</v>
      </c>
      <c r="J523" s="13" t="s">
        <v>1107</v>
      </c>
      <c r="K523" s="38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>Tabela14[[#This Row],[PR. ULT. COMP]]*Tabela14[[#This Row],[GIRO]]</f>
        <v>432.18</v>
      </c>
      <c r="I524" s="12">
        <f>Tabela14[[#This Row],[PR. ULT. COMP]]*Tabela14[[#This Row],[ESTOQUE]]</f>
        <v>1054.5192</v>
      </c>
      <c r="J524" s="13" t="s">
        <v>1107</v>
      </c>
      <c r="K524" s="38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>Tabela14[[#This Row],[PR. ULT. COMP]]*Tabela14[[#This Row],[GIRO]]</f>
        <v>432.18</v>
      </c>
      <c r="I525" s="12">
        <f>Tabela14[[#This Row],[PR. ULT. COMP]]*Tabela14[[#This Row],[ESTOQUE]]</f>
        <v>1516.9517999999998</v>
      </c>
      <c r="J525" s="13" t="s">
        <v>1107</v>
      </c>
      <c r="K525" s="38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>Tabela14[[#This Row],[PR. ULT. COMP]]*Tabela14[[#This Row],[GIRO]]</f>
        <v>432.18</v>
      </c>
      <c r="I526" s="12">
        <f>Tabela14[[#This Row],[PR. ULT. COMP]]*Tabela14[[#This Row],[ESTOQUE]]</f>
        <v>2376.9900000000002</v>
      </c>
      <c r="J526" s="13" t="s">
        <v>1107</v>
      </c>
      <c r="K526" s="38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>Tabela14[[#This Row],[PR. ULT. COMP]]*Tabela14[[#This Row],[GIRO]]</f>
        <v>431.82</v>
      </c>
      <c r="I527" s="12">
        <f>Tabela14[[#This Row],[PR. ULT. COMP]]*Tabela14[[#This Row],[ESTOQUE]]</f>
        <v>4318.2</v>
      </c>
      <c r="J527" s="13" t="s">
        <v>1107</v>
      </c>
      <c r="K527" s="38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5117</v>
      </c>
      <c r="D528" s="16" t="s">
        <v>876</v>
      </c>
      <c r="E528" s="22">
        <v>63</v>
      </c>
      <c r="F528" s="30">
        <v>611</v>
      </c>
      <c r="G528" s="17">
        <v>6.84</v>
      </c>
      <c r="H528" s="11">
        <f>Tabela14[[#This Row],[PR. ULT. COMP]]*Tabela14[[#This Row],[GIRO]]</f>
        <v>430.92</v>
      </c>
      <c r="I528" s="12">
        <f>Tabela14[[#This Row],[PR. ULT. COMP]]*Tabela14[[#This Row],[ESTOQUE]]</f>
        <v>4179.24</v>
      </c>
      <c r="J528" s="13" t="s">
        <v>1107</v>
      </c>
      <c r="K528" s="38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>Tabela14[[#This Row],[PR. ULT. COMP]]*Tabela14[[#This Row],[GIRO]]</f>
        <v>430.4</v>
      </c>
      <c r="I529" s="12">
        <f>Tabela14[[#This Row],[PR. ULT. COMP]]*Tabela14[[#This Row],[ESTOQUE]]</f>
        <v>860.8</v>
      </c>
      <c r="J529" s="13" t="s">
        <v>1107</v>
      </c>
      <c r="K529" s="38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4863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>Tabela14[[#This Row],[PR. ULT. COMP]]*Tabela14[[#This Row],[GIRO]]</f>
        <v>426.6</v>
      </c>
      <c r="I530" s="12">
        <f>Tabela14[[#This Row],[PR. ULT. COMP]]*Tabela14[[#This Row],[ESTOQUE]]</f>
        <v>1478.88</v>
      </c>
      <c r="J530" s="13" t="s">
        <v>1107</v>
      </c>
      <c r="K530" s="38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>Tabela14[[#This Row],[PR. ULT. COMP]]*Tabela14[[#This Row],[GIRO]]</f>
        <v>423.93</v>
      </c>
      <c r="I531" s="12">
        <f>Tabela14[[#This Row],[PR. ULT. COMP]]*Tabela14[[#This Row],[ESTOQUE]]</f>
        <v>815.25</v>
      </c>
      <c r="J531" s="13" t="s">
        <v>1107</v>
      </c>
      <c r="K531" s="38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4350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>Tabela14[[#This Row],[PR. ULT. COMP]]*Tabela14[[#This Row],[GIRO]]</f>
        <v>422.9</v>
      </c>
      <c r="I532" s="12">
        <f>Tabela14[[#This Row],[PR. ULT. COMP]]*Tabela14[[#This Row],[ESTOQUE]]</f>
        <v>634.35</v>
      </c>
      <c r="J532" s="13" t="s">
        <v>1107</v>
      </c>
      <c r="K532" s="38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3333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>Tabela14[[#This Row],[PR. ULT. COMP]]*Tabela14[[#This Row],[GIRO]]</f>
        <v>422.76</v>
      </c>
      <c r="I533" s="12">
        <f>Tabela14[[#This Row],[PR. ULT. COMP]]*Tabela14[[#This Row],[ESTOQUE]]</f>
        <v>2888.8599999999997</v>
      </c>
      <c r="J533" s="13" t="s">
        <v>1107</v>
      </c>
      <c r="K533" s="38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>Tabela14[[#This Row],[PR. ULT. COMP]]*Tabela14[[#This Row],[GIRO]]</f>
        <v>419.93819999999999</v>
      </c>
      <c r="I534" s="12">
        <f>Tabela14[[#This Row],[PR. ULT. COMP]]*Tabela14[[#This Row],[ESTOQUE]]</f>
        <v>1812.798</v>
      </c>
      <c r="J534" s="13" t="s">
        <v>1107</v>
      </c>
      <c r="K534" s="38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>Tabela14[[#This Row],[PR. ULT. COMP]]*Tabela14[[#This Row],[GIRO]]</f>
        <v>419.1</v>
      </c>
      <c r="I535" s="12">
        <f>Tabela14[[#This Row],[PR. ULT. COMP]]*Tabela14[[#This Row],[ESTOQUE]]</f>
        <v>852.17000000000007</v>
      </c>
      <c r="J535" s="13" t="s">
        <v>1107</v>
      </c>
      <c r="K535" s="38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>Tabela14[[#This Row],[PR. ULT. COMP]]*Tabela14[[#This Row],[GIRO]]</f>
        <v>418</v>
      </c>
      <c r="I536" s="12">
        <f>Tabela14[[#This Row],[PR. ULT. COMP]]*Tabela14[[#This Row],[ESTOQUE]]</f>
        <v>748</v>
      </c>
      <c r="J536" s="13" t="s">
        <v>1107</v>
      </c>
      <c r="K536" s="38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>Tabela14[[#This Row],[PR. ULT. COMP]]*Tabela14[[#This Row],[GIRO]]</f>
        <v>416.09999999999997</v>
      </c>
      <c r="I537" s="12">
        <f>Tabela14[[#This Row],[PR. ULT. COMP]]*Tabela14[[#This Row],[ESTOQUE]]</f>
        <v>1400.87</v>
      </c>
      <c r="J537" s="13" t="s">
        <v>1107</v>
      </c>
      <c r="K537" s="38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>Tabela14[[#This Row],[PR. ULT. COMP]]*Tabela14[[#This Row],[GIRO]]</f>
        <v>413.49535999999995</v>
      </c>
      <c r="I538" s="12">
        <f>Tabela14[[#This Row],[PR. ULT. COMP]]*Tabela14[[#This Row],[ESTOQUE]]</f>
        <v>4412.8593000000001</v>
      </c>
      <c r="J538" s="13" t="s">
        <v>1107</v>
      </c>
      <c r="K538" s="38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>Tabela14[[#This Row],[PR. ULT. COMP]]*Tabela14[[#This Row],[GIRO]]</f>
        <v>412.88</v>
      </c>
      <c r="I539" s="12">
        <f>Tabela14[[#This Row],[PR. ULT. COMP]]*Tabela14[[#This Row],[ESTOQUE]]</f>
        <v>976.46120000000008</v>
      </c>
      <c r="J539" s="13" t="s">
        <v>1107</v>
      </c>
      <c r="K539" s="38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>Tabela14[[#This Row],[PR. ULT. COMP]]*Tabela14[[#This Row],[GIRO]]</f>
        <v>410.53500000000003</v>
      </c>
      <c r="I540" s="12">
        <f>Tabela14[[#This Row],[PR. ULT. COMP]]*Tabela14[[#This Row],[ESTOQUE]]</f>
        <v>745.04499999999996</v>
      </c>
      <c r="J540" s="13" t="s">
        <v>1107</v>
      </c>
      <c r="K540" s="38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2983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>Tabela14[[#This Row],[PR. ULT. COMP]]*Tabela14[[#This Row],[GIRO]]</f>
        <v>410.06180000000001</v>
      </c>
      <c r="I541" s="12">
        <f>Tabela14[[#This Row],[PR. ULT. COMP]]*Tabela14[[#This Row],[ESTOQUE]]</f>
        <v>54.303600000000003</v>
      </c>
      <c r="J541" s="13" t="s">
        <v>1107</v>
      </c>
      <c r="K541" s="38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4785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>Tabela14[[#This Row],[PR. ULT. COMP]]*Tabela14[[#This Row],[GIRO]]</f>
        <v>408.39</v>
      </c>
      <c r="I542" s="12">
        <f>Tabela14[[#This Row],[PR. ULT. COMP]]*Tabela14[[#This Row],[ESTOQUE]]</f>
        <v>1225.17</v>
      </c>
      <c r="J542" s="13" t="s">
        <v>1107</v>
      </c>
      <c r="K542" s="38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>Tabela14[[#This Row],[PR. ULT. COMP]]*Tabela14[[#This Row],[GIRO]]</f>
        <v>401.72</v>
      </c>
      <c r="I543" s="12">
        <f>Tabela14[[#This Row],[PR. ULT. COMP]]*Tabela14[[#This Row],[ESTOQUE]]</f>
        <v>374.33000000000004</v>
      </c>
      <c r="J543" s="13" t="s">
        <v>1107</v>
      </c>
      <c r="K543" s="38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>Tabela14[[#This Row],[PR. ULT. COMP]]*Tabela14[[#This Row],[GIRO]]</f>
        <v>400.79999999999995</v>
      </c>
      <c r="I544" s="12">
        <f>Tabela14[[#This Row],[PR. ULT. COMP]]*Tabela14[[#This Row],[ESTOQUE]]</f>
        <v>2271.1999999999998</v>
      </c>
      <c r="J544" s="13" t="s">
        <v>1107</v>
      </c>
      <c r="K544" s="38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>Tabela14[[#This Row],[PR. ULT. COMP]]*Tabela14[[#This Row],[GIRO]]</f>
        <v>400.01</v>
      </c>
      <c r="I545" s="12">
        <f>Tabela14[[#This Row],[PR. ULT. COMP]]*Tabela14[[#This Row],[ESTOQUE]]</f>
        <v>1364.74</v>
      </c>
      <c r="J545" s="13" t="s">
        <v>1107</v>
      </c>
      <c r="K545" s="38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5196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>Tabela14[[#This Row],[PR. ULT. COMP]]*Tabela14[[#This Row],[GIRO]]</f>
        <v>398.37</v>
      </c>
      <c r="I546" s="12">
        <f>Tabela14[[#This Row],[PR. ULT. COMP]]*Tabela14[[#This Row],[ESTOQUE]]</f>
        <v>11154.36</v>
      </c>
      <c r="J546" s="13" t="s">
        <v>1107</v>
      </c>
      <c r="K546" s="38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>Tabela14[[#This Row],[PR. ULT. COMP]]*Tabela14[[#This Row],[GIRO]]</f>
        <v>397.38000000000005</v>
      </c>
      <c r="I547" s="12">
        <f>Tabela14[[#This Row],[PR. ULT. COMP]]*Tabela14[[#This Row],[ESTOQUE]]</f>
        <v>2368.7400000000002</v>
      </c>
      <c r="J547" s="13" t="s">
        <v>1107</v>
      </c>
      <c r="K547" s="38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4509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>Tabela14[[#This Row],[PR. ULT. COMP]]*Tabela14[[#This Row],[GIRO]]</f>
        <v>395.72</v>
      </c>
      <c r="I548" s="12">
        <f>Tabela14[[#This Row],[PR. ULT. COMP]]*Tabela14[[#This Row],[ESTOQUE]]</f>
        <v>791.44</v>
      </c>
      <c r="J548" s="13" t="s">
        <v>1107</v>
      </c>
      <c r="K548" s="38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4662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>Tabela14[[#This Row],[PR. ULT. COMP]]*Tabela14[[#This Row],[GIRO]]</f>
        <v>395.72</v>
      </c>
      <c r="I549" s="12">
        <f>Tabela14[[#This Row],[PR. ULT. COMP]]*Tabela14[[#This Row],[ESTOQUE]]</f>
        <v>989.30000000000007</v>
      </c>
      <c r="J549" s="13" t="s">
        <v>1107</v>
      </c>
      <c r="K549" s="38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>Tabela14[[#This Row],[PR. ULT. COMP]]*Tabela14[[#This Row],[GIRO]]</f>
        <v>395.40000000000003</v>
      </c>
      <c r="I550" s="12">
        <f>Tabela14[[#This Row],[PR. ULT. COMP]]*Tabela14[[#This Row],[ESTOQUE]]</f>
        <v>2833.7000000000003</v>
      </c>
      <c r="J550" s="13" t="s">
        <v>1107</v>
      </c>
      <c r="K550" s="38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4937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>Tabela14[[#This Row],[PR. ULT. COMP]]*Tabela14[[#This Row],[GIRO]]</f>
        <v>395.08</v>
      </c>
      <c r="I551" s="12">
        <f>Tabela14[[#This Row],[PR. ULT. COMP]]*Tabela14[[#This Row],[ESTOQUE]]</f>
        <v>1876.6299999999999</v>
      </c>
      <c r="J551" s="13" t="s">
        <v>1107</v>
      </c>
      <c r="K551" s="38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5114</v>
      </c>
      <c r="D552" s="9" t="s">
        <v>3620</v>
      </c>
      <c r="E552" s="23">
        <v>2</v>
      </c>
      <c r="F552" s="31">
        <v>21</v>
      </c>
      <c r="G552" s="10">
        <v>196.47</v>
      </c>
      <c r="H552" s="11">
        <f>Tabela14[[#This Row],[PR. ULT. COMP]]*Tabela14[[#This Row],[GIRO]]</f>
        <v>392.94</v>
      </c>
      <c r="I552" s="12">
        <f>Tabela14[[#This Row],[PR. ULT. COMP]]*Tabela14[[#This Row],[ESTOQUE]]</f>
        <v>4125.87</v>
      </c>
      <c r="J552" s="13" t="s">
        <v>1107</v>
      </c>
      <c r="K552" s="38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>Tabela14[[#This Row],[PR. ULT. COMP]]*Tabela14[[#This Row],[GIRO]]</f>
        <v>392.5</v>
      </c>
      <c r="I553" s="12">
        <f>Tabela14[[#This Row],[PR. ULT. COMP]]*Tabela14[[#This Row],[ESTOQUE]]</f>
        <v>1452.25</v>
      </c>
      <c r="J553" s="13" t="s">
        <v>1107</v>
      </c>
      <c r="K553" s="38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4883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>Tabela14[[#This Row],[PR. ULT. COMP]]*Tabela14[[#This Row],[GIRO]]</f>
        <v>391.88</v>
      </c>
      <c r="I554" s="12">
        <f>Tabela14[[#This Row],[PR. ULT. COMP]]*Tabela14[[#This Row],[ESTOQUE]]</f>
        <v>1567.52</v>
      </c>
      <c r="J554" s="13" t="s">
        <v>1107</v>
      </c>
      <c r="K554" s="38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>Tabela14[[#This Row],[PR. ULT. COMP]]*Tabela14[[#This Row],[GIRO]]</f>
        <v>391.12</v>
      </c>
      <c r="I555" s="12">
        <f>Tabela14[[#This Row],[PR. ULT. COMP]]*Tabela14[[#This Row],[ESTOQUE]]</f>
        <v>2053.38</v>
      </c>
      <c r="J555" s="13" t="s">
        <v>1107</v>
      </c>
      <c r="K555" s="38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>Tabela14[[#This Row],[PR. ULT. COMP]]*Tabela14[[#This Row],[GIRO]]</f>
        <v>390.08</v>
      </c>
      <c r="I556" s="12">
        <f>Tabela14[[#This Row],[PR. ULT. COMP]]*Tabela14[[#This Row],[ESTOQUE]]</f>
        <v>804.54</v>
      </c>
      <c r="J556" s="13" t="s">
        <v>1107</v>
      </c>
      <c r="K556" s="38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4499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>Tabela14[[#This Row],[PR. ULT. COMP]]*Tabela14[[#This Row],[GIRO]]</f>
        <v>387.76</v>
      </c>
      <c r="I557" s="12">
        <f>Tabela14[[#This Row],[PR. ULT. COMP]]*Tabela14[[#This Row],[ESTOQUE]]</f>
        <v>775.52</v>
      </c>
      <c r="J557" s="13" t="s">
        <v>1107</v>
      </c>
      <c r="K557" s="38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>Tabela14[[#This Row],[PR. ULT. COMP]]*Tabela14[[#This Row],[GIRO]]</f>
        <v>385.84</v>
      </c>
      <c r="I558" s="12">
        <f>Tabela14[[#This Row],[PR. ULT. COMP]]*Tabela14[[#This Row],[ESTOQUE]]</f>
        <v>496.08</v>
      </c>
      <c r="J558" s="13" t="s">
        <v>1107</v>
      </c>
      <c r="K558" s="38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3814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>Tabela14[[#This Row],[PR. ULT. COMP]]*Tabela14[[#This Row],[GIRO]]</f>
        <v>385.17205999999993</v>
      </c>
      <c r="I559" s="12">
        <f>Tabela14[[#This Row],[PR. ULT. COMP]]*Tabela14[[#This Row],[ESTOQUE]]</f>
        <v>312.97629999999998</v>
      </c>
      <c r="J559" s="13" t="s">
        <v>1107</v>
      </c>
      <c r="K559" s="38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>Tabela14[[#This Row],[PR. ULT. COMP]]*Tabela14[[#This Row],[GIRO]]</f>
        <v>383.84999999999997</v>
      </c>
      <c r="I560" s="12">
        <f>Tabela14[[#This Row],[PR. ULT. COMP]]*Tabela14[[#This Row],[ESTOQUE]]</f>
        <v>469.15</v>
      </c>
      <c r="J560" s="13" t="s">
        <v>1107</v>
      </c>
      <c r="K560" s="38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4701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>Tabela14[[#This Row],[PR. ULT. COMP]]*Tabela14[[#This Row],[GIRO]]</f>
        <v>383.39</v>
      </c>
      <c r="I561" s="12">
        <f>Tabela14[[#This Row],[PR. ULT. COMP]]*Tabela14[[#This Row],[ESTOQUE]]</f>
        <v>1058.1563999999998</v>
      </c>
      <c r="J561" s="13" t="s">
        <v>1107</v>
      </c>
      <c r="K561" s="38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3947</v>
      </c>
      <c r="D562" s="16" t="s">
        <v>1116</v>
      </c>
      <c r="E562" s="22">
        <v>2</v>
      </c>
      <c r="F562" s="30">
        <v>2</v>
      </c>
      <c r="G562" s="17">
        <v>191.09</v>
      </c>
      <c r="H562" s="11">
        <f>Tabela14[[#This Row],[PR. ULT. COMP]]*Tabela14[[#This Row],[GIRO]]</f>
        <v>382.18</v>
      </c>
      <c r="I562" s="12">
        <f>Tabela14[[#This Row],[PR. ULT. COMP]]*Tabela14[[#This Row],[ESTOQUE]]</f>
        <v>382.18</v>
      </c>
      <c r="J562" s="13" t="s">
        <v>1107</v>
      </c>
      <c r="K562" s="38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5018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>Tabela14[[#This Row],[PR. ULT. COMP]]*Tabela14[[#This Row],[GIRO]]</f>
        <v>379.72</v>
      </c>
      <c r="I563" s="12">
        <f>Tabela14[[#This Row],[PR. ULT. COMP]]*Tabela14[[#This Row],[ESTOQUE]]</f>
        <v>2468.1800000000003</v>
      </c>
      <c r="J563" s="13" t="s">
        <v>1107</v>
      </c>
      <c r="K563" s="38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>Tabela14[[#This Row],[PR. ULT. COMP]]*Tabela14[[#This Row],[GIRO]]</f>
        <v>379.28999999999996</v>
      </c>
      <c r="I564" s="12">
        <f>Tabela14[[#This Row],[PR. ULT. COMP]]*Tabela14[[#This Row],[ESTOQUE]]</f>
        <v>885.4799999999999</v>
      </c>
      <c r="J564" s="13" t="s">
        <v>1107</v>
      </c>
      <c r="K564" s="38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4766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>Tabela14[[#This Row],[PR. ULT. COMP]]*Tabela14[[#This Row],[GIRO]]</f>
        <v>378.45</v>
      </c>
      <c r="I565" s="12">
        <f>Tabela14[[#This Row],[PR. ULT. COMP]]*Tabela14[[#This Row],[ESTOQUE]]</f>
        <v>1185.81</v>
      </c>
      <c r="J565" s="13" t="s">
        <v>1107</v>
      </c>
      <c r="K565" s="38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>Tabela14[[#This Row],[PR. ULT. COMP]]*Tabela14[[#This Row],[GIRO]]</f>
        <v>377.58</v>
      </c>
      <c r="I566" s="12">
        <f>Tabela14[[#This Row],[PR. ULT. COMP]]*Tabela14[[#This Row],[ESTOQUE]]</f>
        <v>149.72999999999999</v>
      </c>
      <c r="J566" s="13" t="s">
        <v>1107</v>
      </c>
      <c r="K566" s="38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5001</v>
      </c>
      <c r="D567" s="9" t="s">
        <v>3620</v>
      </c>
      <c r="E567" s="23">
        <v>7</v>
      </c>
      <c r="F567" s="31">
        <v>44</v>
      </c>
      <c r="G567" s="10">
        <v>53.82</v>
      </c>
      <c r="H567" s="11">
        <f>Tabela14[[#This Row],[PR. ULT. COMP]]*Tabela14[[#This Row],[GIRO]]</f>
        <v>376.74</v>
      </c>
      <c r="I567" s="12">
        <f>Tabela14[[#This Row],[PR. ULT. COMP]]*Tabela14[[#This Row],[ESTOQUE]]</f>
        <v>2368.08</v>
      </c>
      <c r="J567" s="13" t="s">
        <v>1107</v>
      </c>
      <c r="K567" s="38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>Tabela14[[#This Row],[PR. ULT. COMP]]*Tabela14[[#This Row],[GIRO]]</f>
        <v>376.54</v>
      </c>
      <c r="I568" s="12">
        <f>Tabela14[[#This Row],[PR. ULT. COMP]]*Tabela14[[#This Row],[ESTOQUE]]</f>
        <v>324.95000000000005</v>
      </c>
      <c r="J568" s="13" t="s">
        <v>1107</v>
      </c>
      <c r="K568" s="38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3870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>Tabela14[[#This Row],[PR. ULT. COMP]]*Tabela14[[#This Row],[GIRO]]</f>
        <v>376.4</v>
      </c>
      <c r="I569" s="12">
        <f>Tabela14[[#This Row],[PR. ULT. COMP]]*Tabela14[[#This Row],[ESTOQUE]]</f>
        <v>338.76</v>
      </c>
      <c r="J569" s="13" t="s">
        <v>1107</v>
      </c>
      <c r="K569" s="38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3777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>Tabela14[[#This Row],[PR. ULT. COMP]]*Tabela14[[#This Row],[GIRO]]</f>
        <v>375.79999999999995</v>
      </c>
      <c r="I570" s="12">
        <f>Tabela14[[#This Row],[PR. ULT. COMP]]*Tabela14[[#This Row],[ESTOQUE]]</f>
        <v>300.64</v>
      </c>
      <c r="J570" s="13" t="s">
        <v>1107</v>
      </c>
      <c r="K570" s="38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4042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>Tabela14[[#This Row],[PR. ULT. COMP]]*Tabela14[[#This Row],[GIRO]]</f>
        <v>374.40000000000003</v>
      </c>
      <c r="I571" s="12">
        <f>Tabela14[[#This Row],[PR. ULT. COMP]]*Tabela14[[#This Row],[ESTOQUE]]</f>
        <v>424.32</v>
      </c>
      <c r="J571" s="13" t="s">
        <v>1107</v>
      </c>
      <c r="K571" s="38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3729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>Tabela14[[#This Row],[PR. ULT. COMP]]*Tabela14[[#This Row],[GIRO]]</f>
        <v>373.95</v>
      </c>
      <c r="I572" s="12">
        <f>Tabela14[[#This Row],[PR. ULT. COMP]]*Tabela14[[#This Row],[ESTOQUE]]</f>
        <v>274.23</v>
      </c>
      <c r="J572" s="13" t="s">
        <v>1107</v>
      </c>
      <c r="K572" s="38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5104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>Tabela14[[#This Row],[PR. ULT. COMP]]*Tabela14[[#This Row],[GIRO]]</f>
        <v>373.45</v>
      </c>
      <c r="I573" s="12">
        <f>Tabela14[[#This Row],[PR. ULT. COMP]]*Tabela14[[#This Row],[ESTOQUE]]</f>
        <v>3857.7000000000003</v>
      </c>
      <c r="J573" s="13" t="s">
        <v>1107</v>
      </c>
      <c r="K573" s="38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5190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>Tabela14[[#This Row],[PR. ULT. COMP]]*Tabela14[[#This Row],[GIRO]]</f>
        <v>372.65</v>
      </c>
      <c r="I574" s="12">
        <f>Tabela14[[#This Row],[PR. ULT. COMP]]*Tabela14[[#This Row],[ESTOQUE]]</f>
        <v>8570.9499999999989</v>
      </c>
      <c r="J574" s="13" t="s">
        <v>1107</v>
      </c>
      <c r="K574" s="38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4815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>Tabela14[[#This Row],[PR. ULT. COMP]]*Tabela14[[#This Row],[GIRO]]</f>
        <v>371.68</v>
      </c>
      <c r="I575" s="12">
        <f>Tabela14[[#This Row],[PR. ULT. COMP]]*Tabela14[[#This Row],[ESTOQUE]]</f>
        <v>1300.8800000000001</v>
      </c>
      <c r="J575" s="13" t="s">
        <v>1107</v>
      </c>
      <c r="K575" s="38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4629</v>
      </c>
      <c r="D576" s="16" t="s">
        <v>3585</v>
      </c>
      <c r="E576" s="22">
        <v>29</v>
      </c>
      <c r="F576" s="30">
        <v>74</v>
      </c>
      <c r="G576" s="17">
        <v>12.79</v>
      </c>
      <c r="H576" s="11">
        <f>Tabela14[[#This Row],[PR. ULT. COMP]]*Tabela14[[#This Row],[GIRO]]</f>
        <v>370.90999999999997</v>
      </c>
      <c r="I576" s="12">
        <f>Tabela14[[#This Row],[PR. ULT. COMP]]*Tabela14[[#This Row],[ESTOQUE]]</f>
        <v>946.45999999999992</v>
      </c>
      <c r="J576" s="13" t="s">
        <v>1107</v>
      </c>
      <c r="K576" s="38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>Tabela14[[#This Row],[PR. ULT. COMP]]*Tabela14[[#This Row],[GIRO]]</f>
        <v>369.6</v>
      </c>
      <c r="I577" s="12">
        <f>Tabela14[[#This Row],[PR. ULT. COMP]]*Tabela14[[#This Row],[ESTOQUE]]</f>
        <v>246.4</v>
      </c>
      <c r="J577" s="13" t="s">
        <v>1107</v>
      </c>
      <c r="K577" s="38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5139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>Tabela14[[#This Row],[PR. ULT. COMP]]*Tabela14[[#This Row],[GIRO]]</f>
        <v>369.20520000000005</v>
      </c>
      <c r="I578" s="12">
        <f>Tabela14[[#This Row],[PR. ULT. COMP]]*Tabela14[[#This Row],[ESTOQUE]]</f>
        <v>4934.2608</v>
      </c>
      <c r="J578" s="13" t="s">
        <v>1107</v>
      </c>
      <c r="K578" s="38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4862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>Tabela14[[#This Row],[PR. ULT. COMP]]*Tabela14[[#This Row],[GIRO]]</f>
        <v>369.15</v>
      </c>
      <c r="I579" s="12">
        <f>Tabela14[[#This Row],[PR. ULT. COMP]]*Tabela14[[#This Row],[ESTOQUE]]</f>
        <v>1476.6</v>
      </c>
      <c r="J579" s="13" t="s">
        <v>1107</v>
      </c>
      <c r="K579" s="38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>Tabela14[[#This Row],[PR. ULT. COMP]]*Tabela14[[#This Row],[GIRO]]</f>
        <v>367.6</v>
      </c>
      <c r="I580" s="12">
        <f>Tabela14[[#This Row],[PR. ULT. COMP]]*Tabela14[[#This Row],[ESTOQUE]]</f>
        <v>551.40000000000009</v>
      </c>
      <c r="J580" s="13" t="s">
        <v>1107</v>
      </c>
      <c r="K580" s="38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>Tabela14[[#This Row],[PR. ULT. COMP]]*Tabela14[[#This Row],[GIRO]]</f>
        <v>367.6</v>
      </c>
      <c r="I581" s="12">
        <f>Tabela14[[#This Row],[PR. ULT. COMP]]*Tabela14[[#This Row],[ESTOQUE]]</f>
        <v>551.40000000000009</v>
      </c>
      <c r="J581" s="13" t="s">
        <v>1107</v>
      </c>
      <c r="K581" s="38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4164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>Tabela14[[#This Row],[PR. ULT. COMP]]*Tabela14[[#This Row],[GIRO]]</f>
        <v>367.04999999999995</v>
      </c>
      <c r="I582" s="12">
        <f>Tabela14[[#This Row],[PR. ULT. COMP]]*Tabela14[[#This Row],[ESTOQUE]]</f>
        <v>489.4</v>
      </c>
      <c r="J582" s="13" t="s">
        <v>1107</v>
      </c>
      <c r="K582" s="38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3444</v>
      </c>
      <c r="D583" s="9" t="s">
        <v>549</v>
      </c>
      <c r="E583" s="23">
        <v>8</v>
      </c>
      <c r="F583" s="31">
        <v>4</v>
      </c>
      <c r="G583" s="10">
        <v>45.55</v>
      </c>
      <c r="H583" s="11">
        <f>Tabela14[[#This Row],[PR. ULT. COMP]]*Tabela14[[#This Row],[GIRO]]</f>
        <v>364.4</v>
      </c>
      <c r="I583" s="12">
        <f>Tabela14[[#This Row],[PR. ULT. COMP]]*Tabela14[[#This Row],[ESTOQUE]]</f>
        <v>182.2</v>
      </c>
      <c r="J583" s="13" t="s">
        <v>1107</v>
      </c>
      <c r="K583" s="38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>Tabela14[[#This Row],[PR. ULT. COMP]]*Tabela14[[#This Row],[GIRO]]</f>
        <v>364.20000000000005</v>
      </c>
      <c r="I584" s="12">
        <f>Tabela14[[#This Row],[PR. ULT. COMP]]*Tabela14[[#This Row],[ESTOQUE]]</f>
        <v>910.5</v>
      </c>
      <c r="J584" s="13" t="s">
        <v>1107</v>
      </c>
      <c r="K584" s="38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4531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>Tabela14[[#This Row],[PR. ULT. COMP]]*Tabela14[[#This Row],[GIRO]]</f>
        <v>362.44</v>
      </c>
      <c r="I585" s="12">
        <f>Tabela14[[#This Row],[PR. ULT. COMP]]*Tabela14[[#This Row],[ESTOQUE]]</f>
        <v>808.52</v>
      </c>
      <c r="J585" s="13" t="s">
        <v>1107</v>
      </c>
      <c r="K585" s="38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4902</v>
      </c>
      <c r="D586" s="16" t="s">
        <v>103</v>
      </c>
      <c r="E586" s="22">
        <v>9</v>
      </c>
      <c r="F586" s="30">
        <v>42</v>
      </c>
      <c r="G586" s="17">
        <v>40</v>
      </c>
      <c r="H586" s="11">
        <f>Tabela14[[#This Row],[PR. ULT. COMP]]*Tabela14[[#This Row],[GIRO]]</f>
        <v>360</v>
      </c>
      <c r="I586" s="12">
        <f>Tabela14[[#This Row],[PR. ULT. COMP]]*Tabela14[[#This Row],[ESTOQUE]]</f>
        <v>1680</v>
      </c>
      <c r="J586" s="13" t="s">
        <v>1107</v>
      </c>
      <c r="K586" s="38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4951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>Tabela14[[#This Row],[PR. ULT. COMP]]*Tabela14[[#This Row],[GIRO]]</f>
        <v>359.1</v>
      </c>
      <c r="I587" s="12">
        <f>Tabela14[[#This Row],[PR. ULT. COMP]]*Tabela14[[#This Row],[ESTOQUE]]</f>
        <v>1928.5</v>
      </c>
      <c r="J587" s="13" t="s">
        <v>1107</v>
      </c>
      <c r="K587" s="38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>Tabela14[[#This Row],[PR. ULT. COMP]]*Tabela14[[#This Row],[GIRO]]</f>
        <v>358.4</v>
      </c>
      <c r="I588" s="12">
        <f>Tabela14[[#This Row],[PR. ULT. COMP]]*Tabela14[[#This Row],[ESTOQUE]]</f>
        <v>2419.1999999999998</v>
      </c>
      <c r="J588" s="13" t="s">
        <v>1107</v>
      </c>
      <c r="K588" s="38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4287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>Tabela14[[#This Row],[PR. ULT. COMP]]*Tabela14[[#This Row],[GIRO]]</f>
        <v>357.93</v>
      </c>
      <c r="I589" s="12">
        <f>Tabela14[[#This Row],[PR. ULT. COMP]]*Tabela14[[#This Row],[ESTOQUE]]</f>
        <v>584.91000000000008</v>
      </c>
      <c r="J589" s="13" t="s">
        <v>1107</v>
      </c>
      <c r="K589" s="38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3747</v>
      </c>
      <c r="D590" s="9" t="s">
        <v>515</v>
      </c>
      <c r="E590" s="23">
        <v>5</v>
      </c>
      <c r="F590" s="31">
        <v>4</v>
      </c>
      <c r="G590" s="10">
        <v>71</v>
      </c>
      <c r="H590" s="11">
        <f>Tabela14[[#This Row],[PR. ULT. COMP]]*Tabela14[[#This Row],[GIRO]]</f>
        <v>355</v>
      </c>
      <c r="I590" s="12">
        <f>Tabela14[[#This Row],[PR. ULT. COMP]]*Tabela14[[#This Row],[ESTOQUE]]</f>
        <v>284</v>
      </c>
      <c r="J590" s="13" t="s">
        <v>1107</v>
      </c>
      <c r="K590" s="38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>Tabela14[[#This Row],[PR. ULT. COMP]]*Tabela14[[#This Row],[GIRO]]</f>
        <v>354.51000000000005</v>
      </c>
      <c r="I591" s="12">
        <f>Tabela14[[#This Row],[PR. ULT. COMP]]*Tabela14[[#This Row],[ESTOQUE]]</f>
        <v>1811.94</v>
      </c>
      <c r="J591" s="13" t="s">
        <v>1107</v>
      </c>
      <c r="K591" s="38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5124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>Tabela14[[#This Row],[PR. ULT. COMP]]*Tabela14[[#This Row],[GIRO]]</f>
        <v>353.82137999999998</v>
      </c>
      <c r="I592" s="12">
        <f>Tabela14[[#This Row],[PR. ULT. COMP]]*Tabela14[[#This Row],[ESTOQUE]]</f>
        <v>4464.0609000000004</v>
      </c>
      <c r="J592" s="13" t="s">
        <v>1107</v>
      </c>
      <c r="K592" s="38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>Tabela14[[#This Row],[PR. ULT. COMP]]*Tabela14[[#This Row],[GIRO]]</f>
        <v>352.62</v>
      </c>
      <c r="I593" s="12">
        <f>Tabela14[[#This Row],[PR. ULT. COMP]]*Tabela14[[#This Row],[ESTOQUE]]</f>
        <v>274.26</v>
      </c>
      <c r="J593" s="13" t="s">
        <v>1107</v>
      </c>
      <c r="K593" s="38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5095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>Tabela14[[#This Row],[PR. ULT. COMP]]*Tabela14[[#This Row],[GIRO]]</f>
        <v>351.85</v>
      </c>
      <c r="I594" s="12">
        <f>Tabela14[[#This Row],[PR. ULT. COMP]]*Tabela14[[#This Row],[ESTOQUE]]</f>
        <v>3643.35</v>
      </c>
      <c r="J594" s="13" t="s">
        <v>1107</v>
      </c>
      <c r="K594" s="38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>Tabela14[[#This Row],[PR. ULT. COMP]]*Tabela14[[#This Row],[GIRO]]</f>
        <v>351.19</v>
      </c>
      <c r="I595" s="12">
        <f>Tabela14[[#This Row],[PR. ULT. COMP]]*Tabela14[[#This Row],[ESTOQUE]]</f>
        <v>859.81</v>
      </c>
      <c r="J595" s="13" t="s">
        <v>1107</v>
      </c>
      <c r="K595" s="38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>Tabela14[[#This Row],[PR. ULT. COMP]]*Tabela14[[#This Row],[GIRO]]</f>
        <v>350.36</v>
      </c>
      <c r="I596" s="12">
        <f>Tabela14[[#This Row],[PR. ULT. COMP]]*Tabela14[[#This Row],[ESTOQUE]]</f>
        <v>829.80000000000007</v>
      </c>
      <c r="J596" s="13" t="s">
        <v>1107</v>
      </c>
      <c r="K596" s="38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837</v>
      </c>
      <c r="D597" s="16" t="s">
        <v>838</v>
      </c>
      <c r="E597" s="22">
        <v>14</v>
      </c>
      <c r="F597" s="30">
        <v>68</v>
      </c>
      <c r="G597" s="17">
        <v>24.9</v>
      </c>
      <c r="H597" s="11">
        <f>Tabela14[[#This Row],[PR. ULT. COMP]]*Tabela14[[#This Row],[GIRO]]</f>
        <v>348.59999999999997</v>
      </c>
      <c r="I597" s="12">
        <f>Tabela14[[#This Row],[PR. ULT. COMP]]*Tabela14[[#This Row],[ESTOQUE]]</f>
        <v>1693.1999999999998</v>
      </c>
      <c r="J597" s="13" t="s">
        <v>1107</v>
      </c>
      <c r="K597" s="38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839</v>
      </c>
      <c r="D598" s="9" t="s">
        <v>838</v>
      </c>
      <c r="E598" s="23">
        <v>27</v>
      </c>
      <c r="F598" s="31">
        <v>139</v>
      </c>
      <c r="G598" s="10">
        <v>12.9</v>
      </c>
      <c r="H598" s="11">
        <f>Tabela14[[#This Row],[PR. ULT. COMP]]*Tabela14[[#This Row],[GIRO]]</f>
        <v>348.3</v>
      </c>
      <c r="I598" s="12">
        <f>Tabela14[[#This Row],[PR. ULT. COMP]]*Tabela14[[#This Row],[ESTOQUE]]</f>
        <v>1793.1000000000001</v>
      </c>
      <c r="J598" s="13" t="s">
        <v>1107</v>
      </c>
      <c r="K598" s="38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>Tabela14[[#This Row],[PR. ULT. COMP]]*Tabela14[[#This Row],[GIRO]]</f>
        <v>348.23604999999998</v>
      </c>
      <c r="I599" s="12">
        <f>Tabela14[[#This Row],[PR. ULT. COMP]]*Tabela14[[#This Row],[ESTOQUE]]</f>
        <v>1931.8366999999998</v>
      </c>
      <c r="J599" s="13" t="s">
        <v>1107</v>
      </c>
      <c r="K599" s="38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3763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>Tabela14[[#This Row],[PR. ULT. COMP]]*Tabela14[[#This Row],[GIRO]]</f>
        <v>346.32</v>
      </c>
      <c r="I600" s="12">
        <f>Tabela14[[#This Row],[PR. ULT. COMP]]*Tabela14[[#This Row],[ESTOQUE]]</f>
        <v>293.04000000000002</v>
      </c>
      <c r="J600" s="13" t="s">
        <v>1107</v>
      </c>
      <c r="K600" s="38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5162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>Tabela14[[#This Row],[PR. ULT. COMP]]*Tabela14[[#This Row],[GIRO]]</f>
        <v>344.16</v>
      </c>
      <c r="I601" s="12">
        <f>Tabela14[[#This Row],[PR. ULT. COMP]]*Tabela14[[#This Row],[ESTOQUE]]</f>
        <v>6194.88</v>
      </c>
      <c r="J601" s="13" t="s">
        <v>1107</v>
      </c>
      <c r="K601" s="38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2807</v>
      </c>
      <c r="D602" s="9" t="s">
        <v>1116</v>
      </c>
      <c r="E602" s="23">
        <v>2</v>
      </c>
      <c r="F602" s="31">
        <v>0</v>
      </c>
      <c r="G602" s="10">
        <v>172.06</v>
      </c>
      <c r="H602" s="11">
        <f>Tabela14[[#This Row],[PR. ULT. COMP]]*Tabela14[[#This Row],[GIRO]]</f>
        <v>344.12</v>
      </c>
      <c r="I602" s="12">
        <f>Tabela14[[#This Row],[PR. ULT. COMP]]*Tabela14[[#This Row],[ESTOQUE]]</f>
        <v>0</v>
      </c>
      <c r="J602" s="13" t="s">
        <v>1107</v>
      </c>
      <c r="K602" s="38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>Tabela14[[#This Row],[PR. ULT. COMP]]*Tabela14[[#This Row],[GIRO]]</f>
        <v>343.68</v>
      </c>
      <c r="I603" s="12">
        <f>Tabela14[[#This Row],[PR. ULT. COMP]]*Tabela14[[#This Row],[ESTOQUE]]</f>
        <v>673.04</v>
      </c>
      <c r="J603" s="13" t="s">
        <v>1107</v>
      </c>
      <c r="K603" s="38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>Tabela14[[#This Row],[PR. ULT. COMP]]*Tabela14[[#This Row],[GIRO]]</f>
        <v>343.65330999999998</v>
      </c>
      <c r="I604" s="12">
        <f>Tabela14[[#This Row],[PR. ULT. COMP]]*Tabela14[[#This Row],[ESTOQUE]]</f>
        <v>3281.4193999999998</v>
      </c>
      <c r="J604" s="13" t="s">
        <v>1107</v>
      </c>
      <c r="K604" s="38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3890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>Tabela14[[#This Row],[PR. ULT. COMP]]*Tabela14[[#This Row],[GIRO]]</f>
        <v>343.44</v>
      </c>
      <c r="I605" s="12">
        <f>Tabela14[[#This Row],[PR. ULT. COMP]]*Tabela14[[#This Row],[ESTOQUE]]</f>
        <v>343.44</v>
      </c>
      <c r="J605" s="13" t="s">
        <v>1107</v>
      </c>
      <c r="K605" s="38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4427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>Tabela14[[#This Row],[PR. ULT. COMP]]*Tabela14[[#This Row],[GIRO]]</f>
        <v>342.34999999999997</v>
      </c>
      <c r="I606" s="12">
        <f>Tabela14[[#This Row],[PR. ULT. COMP]]*Tabela14[[#This Row],[ESTOQUE]]</f>
        <v>701.4</v>
      </c>
      <c r="J606" s="13" t="s">
        <v>1107</v>
      </c>
      <c r="K606" s="38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5214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>Tabela14[[#This Row],[PR. ULT. COMP]]*Tabela14[[#This Row],[GIRO]]</f>
        <v>340.82</v>
      </c>
      <c r="I607" s="12">
        <f>Tabela14[[#This Row],[PR. ULT. COMP]]*Tabela14[[#This Row],[ESTOQUE]]</f>
        <v>27606.42</v>
      </c>
      <c r="J607" s="13" t="s">
        <v>1107</v>
      </c>
      <c r="K607" s="38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>Tabela14[[#This Row],[PR. ULT. COMP]]*Tabela14[[#This Row],[GIRO]]</f>
        <v>336.97999999999996</v>
      </c>
      <c r="I608" s="12">
        <f>Tabela14[[#This Row],[PR. ULT. COMP]]*Tabela14[[#This Row],[ESTOQUE]]</f>
        <v>511.28</v>
      </c>
      <c r="J608" s="13" t="s">
        <v>1107</v>
      </c>
      <c r="K608" s="38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4492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>Tabela14[[#This Row],[PR. ULT. COMP]]*Tabela14[[#This Row],[GIRO]]</f>
        <v>336.7</v>
      </c>
      <c r="I609" s="12">
        <f>Tabela14[[#This Row],[PR. ULT. COMP]]*Tabela14[[#This Row],[ESTOQUE]]</f>
        <v>764.79</v>
      </c>
      <c r="J609" s="13" t="s">
        <v>1107</v>
      </c>
      <c r="K609" s="38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>Tabela14[[#This Row],[PR. ULT. COMP]]*Tabela14[[#This Row],[GIRO]]</f>
        <v>336.57</v>
      </c>
      <c r="I610" s="12">
        <f>Tabela14[[#This Row],[PR. ULT. COMP]]*Tabela14[[#This Row],[ESTOQUE]]</f>
        <v>207.12</v>
      </c>
      <c r="J610" s="13" t="s">
        <v>1107</v>
      </c>
      <c r="K610" s="38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>Tabela14[[#This Row],[PR. ULT. COMP]]*Tabela14[[#This Row],[GIRO]]</f>
        <v>335.4</v>
      </c>
      <c r="I611" s="12">
        <f>Tabela14[[#This Row],[PR. ULT. COMP]]*Tabela14[[#This Row],[ESTOQUE]]</f>
        <v>894.4</v>
      </c>
      <c r="J611" s="13" t="s">
        <v>1107</v>
      </c>
      <c r="K611" s="38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>Tabela14[[#This Row],[PR. ULT. COMP]]*Tabela14[[#This Row],[GIRO]]</f>
        <v>335.02</v>
      </c>
      <c r="I612" s="12">
        <f>Tabela14[[#This Row],[PR. ULT. COMP]]*Tabela14[[#This Row],[ESTOQUE]]</f>
        <v>382.88</v>
      </c>
      <c r="J612" s="13" t="s">
        <v>1107</v>
      </c>
      <c r="K612" s="38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4760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>Tabela14[[#This Row],[PR. ULT. COMP]]*Tabela14[[#This Row],[GIRO]]</f>
        <v>334.64</v>
      </c>
      <c r="I613" s="12">
        <f>Tabela14[[#This Row],[PR. ULT. COMP]]*Tabela14[[#This Row],[ESTOQUE]]</f>
        <v>1171.24</v>
      </c>
      <c r="J613" s="13" t="s">
        <v>1107</v>
      </c>
      <c r="K613" s="38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>Tabela14[[#This Row],[PR. ULT. COMP]]*Tabela14[[#This Row],[GIRO]]</f>
        <v>334.53000000000003</v>
      </c>
      <c r="I614" s="12">
        <f>Tabela14[[#This Row],[PR. ULT. COMP]]*Tabela14[[#This Row],[ESTOQUE]]</f>
        <v>1338.1200000000001</v>
      </c>
      <c r="J614" s="13" t="s">
        <v>1107</v>
      </c>
      <c r="K614" s="38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4968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>Tabela14[[#This Row],[PR. ULT. COMP]]*Tabela14[[#This Row],[GIRO]]</f>
        <v>333.15647999999999</v>
      </c>
      <c r="I615" s="12">
        <f>Tabela14[[#This Row],[PR. ULT. COMP]]*Tabela14[[#This Row],[ESTOQUE]]</f>
        <v>2041.3055999999999</v>
      </c>
      <c r="J615" s="13" t="s">
        <v>1107</v>
      </c>
      <c r="K615" s="38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4022</v>
      </c>
      <c r="D616" s="9" t="s">
        <v>549</v>
      </c>
      <c r="E616" s="23">
        <v>4</v>
      </c>
      <c r="F616" s="31">
        <v>5</v>
      </c>
      <c r="G616" s="10">
        <v>83.09</v>
      </c>
      <c r="H616" s="11">
        <f>Tabela14[[#This Row],[PR. ULT. COMP]]*Tabela14[[#This Row],[GIRO]]</f>
        <v>332.36</v>
      </c>
      <c r="I616" s="12">
        <f>Tabela14[[#This Row],[PR. ULT. COMP]]*Tabela14[[#This Row],[ESTOQUE]]</f>
        <v>415.45000000000005</v>
      </c>
      <c r="J616" s="13" t="s">
        <v>1107</v>
      </c>
      <c r="K616" s="38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4877</v>
      </c>
      <c r="D617" s="16" t="s">
        <v>3978</v>
      </c>
      <c r="E617" s="22">
        <v>3</v>
      </c>
      <c r="F617" s="30">
        <v>14</v>
      </c>
      <c r="G617" s="17">
        <v>110.7</v>
      </c>
      <c r="H617" s="11">
        <f>Tabela14[[#This Row],[PR. ULT. COMP]]*Tabela14[[#This Row],[GIRO]]</f>
        <v>332.1</v>
      </c>
      <c r="I617" s="12">
        <f>Tabela14[[#This Row],[PR. ULT. COMP]]*Tabela14[[#This Row],[ESTOQUE]]</f>
        <v>1549.8</v>
      </c>
      <c r="J617" s="13" t="s">
        <v>1107</v>
      </c>
      <c r="K617" s="38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>Tabela14[[#This Row],[PR. ULT. COMP]]*Tabela14[[#This Row],[GIRO]]</f>
        <v>329.03799999999995</v>
      </c>
      <c r="I618" s="12">
        <f>Tabela14[[#This Row],[PR. ULT. COMP]]*Tabela14[[#This Row],[ESTOQUE]]</f>
        <v>4187.5639999999994</v>
      </c>
      <c r="J618" s="13" t="s">
        <v>1107</v>
      </c>
      <c r="K618" s="38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>Tabela14[[#This Row],[PR. ULT. COMP]]*Tabela14[[#This Row],[GIRO]]</f>
        <v>326.59999999999997</v>
      </c>
      <c r="I619" s="12">
        <f>Tabela14[[#This Row],[PR. ULT. COMP]]*Tabela14[[#This Row],[ESTOQUE]]</f>
        <v>621</v>
      </c>
      <c r="J619" s="13" t="s">
        <v>1107</v>
      </c>
      <c r="K619" s="38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5056</v>
      </c>
      <c r="D620" s="9" t="s">
        <v>4444</v>
      </c>
      <c r="E620" s="23">
        <v>1</v>
      </c>
      <c r="F620" s="31">
        <v>9</v>
      </c>
      <c r="G620" s="10">
        <v>324.36</v>
      </c>
      <c r="H620" s="11">
        <f>Tabela14[[#This Row],[PR. ULT. COMP]]*Tabela14[[#This Row],[GIRO]]</f>
        <v>324.36</v>
      </c>
      <c r="I620" s="12">
        <f>Tabela14[[#This Row],[PR. ULT. COMP]]*Tabela14[[#This Row],[ESTOQUE]]</f>
        <v>2919.2400000000002</v>
      </c>
      <c r="J620" s="13" t="s">
        <v>1107</v>
      </c>
      <c r="K620" s="38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>Tabela14[[#This Row],[PR. ULT. COMP]]*Tabela14[[#This Row],[GIRO]]</f>
        <v>323.59303999999997</v>
      </c>
      <c r="I621" s="12">
        <f>Tabela14[[#This Row],[PR. ULT. COMP]]*Tabela14[[#This Row],[ESTOQUE]]</f>
        <v>2571.91</v>
      </c>
      <c r="J621" s="13" t="s">
        <v>1107</v>
      </c>
      <c r="K621" s="38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4973</v>
      </c>
      <c r="D622" s="9" t="s">
        <v>2515</v>
      </c>
      <c r="E622" s="23">
        <v>7</v>
      </c>
      <c r="F622" s="31">
        <v>45</v>
      </c>
      <c r="G622" s="10">
        <v>46.06</v>
      </c>
      <c r="H622" s="11">
        <f>Tabela14[[#This Row],[PR. ULT. COMP]]*Tabela14[[#This Row],[GIRO]]</f>
        <v>322.42</v>
      </c>
      <c r="I622" s="12">
        <f>Tabela14[[#This Row],[PR. ULT. COMP]]*Tabela14[[#This Row],[ESTOQUE]]</f>
        <v>2072.7000000000003</v>
      </c>
      <c r="J622" s="13" t="s">
        <v>1107</v>
      </c>
      <c r="K622" s="38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>Tabela14[[#This Row],[PR. ULT. COMP]]*Tabela14[[#This Row],[GIRO]]</f>
        <v>322.29000000000002</v>
      </c>
      <c r="I623" s="12">
        <f>Tabela14[[#This Row],[PR. ULT. COMP]]*Tabela14[[#This Row],[ESTOQUE]]</f>
        <v>608.77</v>
      </c>
      <c r="J623" s="13" t="s">
        <v>1107</v>
      </c>
      <c r="K623" s="38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4510</v>
      </c>
      <c r="D624" s="9" t="s">
        <v>1142</v>
      </c>
      <c r="E624" s="23">
        <v>4</v>
      </c>
      <c r="F624" s="31">
        <v>9.9</v>
      </c>
      <c r="G624" s="10">
        <v>79.95</v>
      </c>
      <c r="H624" s="11">
        <f>Tabela14[[#This Row],[PR. ULT. COMP]]*Tabela14[[#This Row],[GIRO]]</f>
        <v>319.8</v>
      </c>
      <c r="I624" s="12">
        <f>Tabela14[[#This Row],[PR. ULT. COMP]]*Tabela14[[#This Row],[ESTOQUE]]</f>
        <v>791.50500000000011</v>
      </c>
      <c r="J624" s="13" t="s">
        <v>1107</v>
      </c>
      <c r="K624" s="38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4735</v>
      </c>
      <c r="D625" s="9" t="s">
        <v>3978</v>
      </c>
      <c r="E625" s="23">
        <v>2</v>
      </c>
      <c r="F625" s="31">
        <v>7</v>
      </c>
      <c r="G625" s="10">
        <v>159.63</v>
      </c>
      <c r="H625" s="11">
        <f>Tabela14[[#This Row],[PR. ULT. COMP]]*Tabela14[[#This Row],[GIRO]]</f>
        <v>319.26</v>
      </c>
      <c r="I625" s="12">
        <f>Tabela14[[#This Row],[PR. ULT. COMP]]*Tabela14[[#This Row],[ESTOQUE]]</f>
        <v>1117.4099999999999</v>
      </c>
      <c r="J625" s="13" t="s">
        <v>1107</v>
      </c>
      <c r="K625" s="38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>Tabela14[[#This Row],[PR. ULT. COMP]]*Tabela14[[#This Row],[GIRO]]</f>
        <v>318.25</v>
      </c>
      <c r="I626" s="12">
        <f>Tabela14[[#This Row],[PR. ULT. COMP]]*Tabela14[[#This Row],[ESTOQUE]]</f>
        <v>649.23</v>
      </c>
      <c r="J626" s="13" t="s">
        <v>1107</v>
      </c>
      <c r="K626" s="38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4772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>Tabela14[[#This Row],[PR. ULT. COMP]]*Tabela14[[#This Row],[GIRO]]</f>
        <v>317.64</v>
      </c>
      <c r="I627" s="12">
        <f>Tabela14[[#This Row],[PR. ULT. COMP]]*Tabela14[[#This Row],[ESTOQUE]]</f>
        <v>1191.1499999999999</v>
      </c>
      <c r="J627" s="13" t="s">
        <v>1107</v>
      </c>
      <c r="K627" s="38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>Tabela14[[#This Row],[PR. ULT. COMP]]*Tabela14[[#This Row],[GIRO]]</f>
        <v>317.52</v>
      </c>
      <c r="I628" s="12">
        <f>Tabela14[[#This Row],[PR. ULT. COMP]]*Tabela14[[#This Row],[ESTOQUE]]</f>
        <v>2598.96</v>
      </c>
      <c r="J628" s="13" t="s">
        <v>1107</v>
      </c>
      <c r="K628" s="38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>Tabela14[[#This Row],[PR. ULT. COMP]]*Tabela14[[#This Row],[GIRO]]</f>
        <v>316.89000000000004</v>
      </c>
      <c r="I629" s="12">
        <f>Tabela14[[#This Row],[PR. ULT. COMP]]*Tabela14[[#This Row],[ESTOQUE]]</f>
        <v>724.32</v>
      </c>
      <c r="J629" s="13" t="s">
        <v>1107</v>
      </c>
      <c r="K629" s="38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>Tabela14[[#This Row],[PR. ULT. COMP]]*Tabela14[[#This Row],[GIRO]]</f>
        <v>315.34035</v>
      </c>
      <c r="I630" s="12">
        <f>Tabela14[[#This Row],[PR. ULT. COMP]]*Tabela14[[#This Row],[ESTOQUE]]</f>
        <v>1208.779</v>
      </c>
      <c r="J630" s="13" t="s">
        <v>1107</v>
      </c>
      <c r="K630" s="38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5098</v>
      </c>
      <c r="D631" s="9" t="s">
        <v>3625</v>
      </c>
      <c r="E631" s="23">
        <v>1</v>
      </c>
      <c r="F631" s="31">
        <v>12</v>
      </c>
      <c r="G631" s="10">
        <v>315</v>
      </c>
      <c r="H631" s="11">
        <f>Tabela14[[#This Row],[PR. ULT. COMP]]*Tabela14[[#This Row],[GIRO]]</f>
        <v>315</v>
      </c>
      <c r="I631" s="12">
        <f>Tabela14[[#This Row],[PR. ULT. COMP]]*Tabela14[[#This Row],[ESTOQUE]]</f>
        <v>3780</v>
      </c>
      <c r="J631" s="13" t="s">
        <v>1107</v>
      </c>
      <c r="K631" s="38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>Tabela14[[#This Row],[PR. ULT. COMP]]*Tabela14[[#This Row],[GIRO]]</f>
        <v>314.15999999999997</v>
      </c>
      <c r="I632" s="12">
        <f>Tabela14[[#This Row],[PR. ULT. COMP]]*Tabela14[[#This Row],[ESTOQUE]]</f>
        <v>447.44</v>
      </c>
      <c r="J632" s="13" t="s">
        <v>1107</v>
      </c>
      <c r="K632" s="38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>Tabela14[[#This Row],[PR. ULT. COMP]]*Tabela14[[#This Row],[GIRO]]</f>
        <v>311.02163999999999</v>
      </c>
      <c r="I633" s="12">
        <f>Tabela14[[#This Row],[PR. ULT. COMP]]*Tabela14[[#This Row],[ESTOQUE]]</f>
        <v>4074.5969999999998</v>
      </c>
      <c r="J633" s="13" t="s">
        <v>1107</v>
      </c>
      <c r="K633" s="38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5041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>Tabela14[[#This Row],[PR. ULT. COMP]]*Tabela14[[#This Row],[GIRO]]</f>
        <v>310.56</v>
      </c>
      <c r="I634" s="12">
        <f>Tabela14[[#This Row],[PR. ULT. COMP]]*Tabela14[[#This Row],[ESTOQUE]]</f>
        <v>2795.04</v>
      </c>
      <c r="J634" s="13" t="s">
        <v>1107</v>
      </c>
      <c r="K634" s="38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>Tabela14[[#This Row],[PR. ULT. COMP]]*Tabela14[[#This Row],[GIRO]]</f>
        <v>308.88</v>
      </c>
      <c r="I635" s="12">
        <f>Tabela14[[#This Row],[PR. ULT. COMP]]*Tabela14[[#This Row],[ESTOQUE]]</f>
        <v>603.71999999999991</v>
      </c>
      <c r="J635" s="13" t="s">
        <v>1107</v>
      </c>
      <c r="K635" s="38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>Tabela14[[#This Row],[PR. ULT. COMP]]*Tabela14[[#This Row],[GIRO]]</f>
        <v>308.23</v>
      </c>
      <c r="I636" s="12">
        <f>Tabela14[[#This Row],[PR. ULT. COMP]]*Tabela14[[#This Row],[ESTOQUE]]</f>
        <v>640.17000000000007</v>
      </c>
      <c r="J636" s="13" t="s">
        <v>1107</v>
      </c>
      <c r="K636" s="38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>Tabela14[[#This Row],[PR. ULT. COMP]]*Tabela14[[#This Row],[GIRO]]</f>
        <v>307.20000000000005</v>
      </c>
      <c r="I637" s="12">
        <f>Tabela14[[#This Row],[PR. ULT. COMP]]*Tabela14[[#This Row],[ESTOQUE]]</f>
        <v>460.8</v>
      </c>
      <c r="J637" s="13" t="s">
        <v>1107</v>
      </c>
      <c r="K637" s="38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>Tabela14[[#This Row],[PR. ULT. COMP]]*Tabela14[[#This Row],[GIRO]]</f>
        <v>306.94500000000005</v>
      </c>
      <c r="I638" s="12">
        <f>Tabela14[[#This Row],[PR. ULT. COMP]]*Tabela14[[#This Row],[ESTOQUE]]</f>
        <v>549.27</v>
      </c>
      <c r="J638" s="13" t="s">
        <v>1107</v>
      </c>
      <c r="K638" s="38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3512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>Tabela14[[#This Row],[PR. ULT. COMP]]*Tabela14[[#This Row],[GIRO]]</f>
        <v>305.54999999999995</v>
      </c>
      <c r="I639" s="12">
        <f>Tabela14[[#This Row],[PR. ULT. COMP]]*Tabela14[[#This Row],[ESTOQUE]]</f>
        <v>203.7</v>
      </c>
      <c r="J639" s="13" t="s">
        <v>1107</v>
      </c>
      <c r="K639" s="38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>Tabela14[[#This Row],[PR. ULT. COMP]]*Tabela14[[#This Row],[GIRO]]</f>
        <v>304.25</v>
      </c>
      <c r="I640" s="12">
        <f>Tabela14[[#This Row],[PR. ULT. COMP]]*Tabela14[[#This Row],[ESTOQUE]]</f>
        <v>608.5</v>
      </c>
      <c r="J640" s="13" t="s">
        <v>1107</v>
      </c>
      <c r="K640" s="38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4179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>Tabela14[[#This Row],[PR. ULT. COMP]]*Tabela14[[#This Row],[GIRO]]</f>
        <v>302.43</v>
      </c>
      <c r="I641" s="12">
        <f>Tabela14[[#This Row],[PR. ULT. COMP]]*Tabela14[[#This Row],[ESTOQUE]]</f>
        <v>504.05</v>
      </c>
      <c r="J641" s="13" t="s">
        <v>1107</v>
      </c>
      <c r="K641" s="38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3442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>Tabela14[[#This Row],[PR. ULT. COMP]]*Tabela14[[#This Row],[GIRO]]</f>
        <v>302.39999999999998</v>
      </c>
      <c r="I642" s="12">
        <f>Tabela14[[#This Row],[PR. ULT. COMP]]*Tabela14[[#This Row],[ESTOQUE]]</f>
        <v>181.44</v>
      </c>
      <c r="J642" s="13" t="s">
        <v>1107</v>
      </c>
      <c r="K642" s="38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>Tabela14[[#This Row],[PR. ULT. COMP]]*Tabela14[[#This Row],[GIRO]]</f>
        <v>301.86</v>
      </c>
      <c r="I643" s="12">
        <f>Tabela14[[#This Row],[PR. ULT. COMP]]*Tabela14[[#This Row],[ESTOQUE]]</f>
        <v>821.73</v>
      </c>
      <c r="J643" s="13" t="s">
        <v>1107</v>
      </c>
      <c r="K643" s="38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>Tabela14[[#This Row],[PR. ULT. COMP]]*Tabela14[[#This Row],[GIRO]]</f>
        <v>299</v>
      </c>
      <c r="I644" s="12">
        <f>Tabela14[[#This Row],[PR. ULT. COMP]]*Tabela14[[#This Row],[ESTOQUE]]</f>
        <v>598</v>
      </c>
      <c r="J644" s="13" t="s">
        <v>1107</v>
      </c>
      <c r="K644" s="38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3005</v>
      </c>
      <c r="D645" s="16" t="s">
        <v>2268</v>
      </c>
      <c r="E645" s="22">
        <v>10</v>
      </c>
      <c r="F645" s="30">
        <v>2</v>
      </c>
      <c r="G645" s="17">
        <v>29.73</v>
      </c>
      <c r="H645" s="11">
        <f>Tabela14[[#This Row],[PR. ULT. COMP]]*Tabela14[[#This Row],[GIRO]]</f>
        <v>297.3</v>
      </c>
      <c r="I645" s="12">
        <f>Tabela14[[#This Row],[PR. ULT. COMP]]*Tabela14[[#This Row],[ESTOQUE]]</f>
        <v>59.46</v>
      </c>
      <c r="J645" s="13" t="s">
        <v>1107</v>
      </c>
      <c r="K645" s="38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4297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>Tabela14[[#This Row],[PR. ULT. COMP]]*Tabela14[[#This Row],[GIRO]]</f>
        <v>296.16000000000003</v>
      </c>
      <c r="I646" s="12">
        <f>Tabela14[[#This Row],[PR. ULT. COMP]]*Tabela14[[#This Row],[ESTOQUE]]</f>
        <v>592.32000000000005</v>
      </c>
      <c r="J646" s="13" t="s">
        <v>1107</v>
      </c>
      <c r="K646" s="38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>Tabela14[[#This Row],[PR. ULT. COMP]]*Tabela14[[#This Row],[GIRO]]</f>
        <v>296</v>
      </c>
      <c r="I647" s="12">
        <f>Tabela14[[#This Row],[PR. ULT. COMP]]*Tabela14[[#This Row],[ESTOQUE]]</f>
        <v>680.80000000000007</v>
      </c>
      <c r="J647" s="13" t="s">
        <v>1107</v>
      </c>
      <c r="K647" s="38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4017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>Tabela14[[#This Row],[PR. ULT. COMP]]*Tabela14[[#This Row],[GIRO]]</f>
        <v>295.2</v>
      </c>
      <c r="I648" s="12">
        <f>Tabela14[[#This Row],[PR. ULT. COMP]]*Tabela14[[#This Row],[ESTOQUE]]</f>
        <v>413.28</v>
      </c>
      <c r="J648" s="13" t="s">
        <v>1107</v>
      </c>
      <c r="K648" s="38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>Tabela14[[#This Row],[PR. ULT. COMP]]*Tabela14[[#This Row],[GIRO]]</f>
        <v>295</v>
      </c>
      <c r="I649" s="12">
        <f>Tabela14[[#This Row],[PR. ULT. COMP]]*Tabela14[[#This Row],[ESTOQUE]]</f>
        <v>8968</v>
      </c>
      <c r="J649" s="13" t="s">
        <v>1107</v>
      </c>
      <c r="K649" s="38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5091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>Tabela14[[#This Row],[PR. ULT. COMP]]*Tabela14[[#This Row],[GIRO]]</f>
        <v>292.95</v>
      </c>
      <c r="I650" s="12">
        <f>Tabela14[[#This Row],[PR. ULT. COMP]]*Tabela14[[#This Row],[ESTOQUE]]</f>
        <v>3587.22</v>
      </c>
      <c r="J650" s="13" t="s">
        <v>1107</v>
      </c>
      <c r="K650" s="38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>Tabela14[[#This Row],[PR. ULT. COMP]]*Tabela14[[#This Row],[GIRO]]</f>
        <v>292.41000000000003</v>
      </c>
      <c r="I651" s="12">
        <f>Tabela14[[#This Row],[PR. ULT. COMP]]*Tabela14[[#This Row],[ESTOQUE]]</f>
        <v>446.31</v>
      </c>
      <c r="J651" s="13" t="s">
        <v>1107</v>
      </c>
      <c r="K651" s="38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>Tabela14[[#This Row],[PR. ULT. COMP]]*Tabela14[[#This Row],[GIRO]]</f>
        <v>289.20000000000005</v>
      </c>
      <c r="I652" s="12">
        <f>Tabela14[[#This Row],[PR. ULT. COMP]]*Tabela14[[#This Row],[ESTOQUE]]</f>
        <v>337.40000000000003</v>
      </c>
      <c r="J652" s="13" t="s">
        <v>1107</v>
      </c>
      <c r="K652" s="38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4576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>Tabela14[[#This Row],[PR. ULT. COMP]]*Tabela14[[#This Row],[GIRO]]</f>
        <v>288.13</v>
      </c>
      <c r="I653" s="12">
        <f>Tabela14[[#This Row],[PR. ULT. COMP]]*Tabela14[[#This Row],[ESTOQUE]]</f>
        <v>864.39</v>
      </c>
      <c r="J653" s="13" t="s">
        <v>1107</v>
      </c>
      <c r="K653" s="38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3901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>Tabela14[[#This Row],[PR. ULT. COMP]]*Tabela14[[#This Row],[GIRO]]</f>
        <v>287.82</v>
      </c>
      <c r="I654" s="12">
        <f>Tabela14[[#This Row],[PR. ULT. COMP]]*Tabela14[[#This Row],[ESTOQUE]]</f>
        <v>351.78000000000003</v>
      </c>
      <c r="J654" s="13" t="s">
        <v>1107</v>
      </c>
      <c r="K654" s="38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3949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>Tabela14[[#This Row],[PR. ULT. COMP]]*Tabela14[[#This Row],[GIRO]]</f>
        <v>287.82</v>
      </c>
      <c r="I655" s="12">
        <f>Tabela14[[#This Row],[PR. ULT. COMP]]*Tabela14[[#This Row],[ESTOQUE]]</f>
        <v>383.76</v>
      </c>
      <c r="J655" s="13" t="s">
        <v>1107</v>
      </c>
      <c r="K655" s="38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5044</v>
      </c>
      <c r="D656" s="9" t="s">
        <v>876</v>
      </c>
      <c r="E656" s="23">
        <v>23</v>
      </c>
      <c r="F656" s="31">
        <v>225</v>
      </c>
      <c r="G656" s="10">
        <v>12.48</v>
      </c>
      <c r="H656" s="11">
        <f>Tabela14[[#This Row],[PR. ULT. COMP]]*Tabela14[[#This Row],[GIRO]]</f>
        <v>287.04000000000002</v>
      </c>
      <c r="I656" s="12">
        <f>Tabela14[[#This Row],[PR. ULT. COMP]]*Tabela14[[#This Row],[ESTOQUE]]</f>
        <v>2808</v>
      </c>
      <c r="J656" s="13" t="s">
        <v>1107</v>
      </c>
      <c r="K656" s="38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3751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>Tabela14[[#This Row],[PR. ULT. COMP]]*Tabela14[[#This Row],[GIRO]]</f>
        <v>286.74</v>
      </c>
      <c r="I657" s="12">
        <f>Tabela14[[#This Row],[PR. ULT. COMP]]*Tabela14[[#This Row],[ESTOQUE]]</f>
        <v>284.97000000000003</v>
      </c>
      <c r="J657" s="13" t="s">
        <v>1107</v>
      </c>
      <c r="K657" s="38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>Tabela14[[#This Row],[PR. ULT. COMP]]*Tabela14[[#This Row],[GIRO]]</f>
        <v>286.51</v>
      </c>
      <c r="I658" s="12">
        <f>Tabela14[[#This Row],[PR. ULT. COMP]]*Tabela14[[#This Row],[ESTOQUE]]</f>
        <v>777.67</v>
      </c>
      <c r="J658" s="13" t="s">
        <v>1107</v>
      </c>
      <c r="K658" s="38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4122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>Tabela14[[#This Row],[PR. ULT. COMP]]*Tabela14[[#This Row],[GIRO]]</f>
        <v>286.44</v>
      </c>
      <c r="I659" s="12">
        <f>Tabela14[[#This Row],[PR. ULT. COMP]]*Tabela14[[#This Row],[ESTOQUE]]</f>
        <v>468.71999999999997</v>
      </c>
      <c r="J659" s="13" t="s">
        <v>1107</v>
      </c>
      <c r="K659" s="38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5198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>Tabela14[[#This Row],[PR. ULT. COMP]]*Tabela14[[#This Row],[GIRO]]</f>
        <v>286.12140999999997</v>
      </c>
      <c r="I660" s="12">
        <f>Tabela14[[#This Row],[PR. ULT. COMP]]*Tabela14[[#This Row],[ESTOQUE]]</f>
        <v>11527.719499999999</v>
      </c>
      <c r="J660" s="13" t="s">
        <v>1107</v>
      </c>
      <c r="K660" s="38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4453</v>
      </c>
      <c r="D661" s="16" t="s">
        <v>831</v>
      </c>
      <c r="E661" s="22">
        <v>11</v>
      </c>
      <c r="F661" s="30">
        <v>28</v>
      </c>
      <c r="G661" s="17">
        <v>26</v>
      </c>
      <c r="H661" s="11">
        <f>Tabela14[[#This Row],[PR. ULT. COMP]]*Tabela14[[#This Row],[GIRO]]</f>
        <v>286</v>
      </c>
      <c r="I661" s="12">
        <f>Tabela14[[#This Row],[PR. ULT. COMP]]*Tabela14[[#This Row],[ESTOQUE]]</f>
        <v>728</v>
      </c>
      <c r="J661" s="13" t="s">
        <v>1107</v>
      </c>
      <c r="K661" s="38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>Tabela14[[#This Row],[PR. ULT. COMP]]*Tabela14[[#This Row],[GIRO]]</f>
        <v>285.98</v>
      </c>
      <c r="I662" s="12">
        <f>Tabela14[[#This Row],[PR. ULT. COMP]]*Tabela14[[#This Row],[ESTOQUE]]</f>
        <v>304.94</v>
      </c>
      <c r="J662" s="13" t="s">
        <v>1107</v>
      </c>
      <c r="K662" s="38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>Tabela14[[#This Row],[PR. ULT. COMP]]*Tabela14[[#This Row],[GIRO]]</f>
        <v>285.8</v>
      </c>
      <c r="I663" s="12">
        <f>Tabela14[[#This Row],[PR. ULT. COMP]]*Tabela14[[#This Row],[ESTOQUE]]</f>
        <v>1000.3000000000001</v>
      </c>
      <c r="J663" s="13" t="s">
        <v>1107</v>
      </c>
      <c r="K663" s="38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>Tabela14[[#This Row],[PR. ULT. COMP]]*Tabela14[[#This Row],[GIRO]]</f>
        <v>285.22000000000003</v>
      </c>
      <c r="I664" s="12">
        <f>Tabela14[[#This Row],[PR. ULT. COMP]]*Tabela14[[#This Row],[ESTOQUE]]</f>
        <v>241.34</v>
      </c>
      <c r="J664" s="13" t="s">
        <v>1107</v>
      </c>
      <c r="K664" s="38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4832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>Tabela14[[#This Row],[PR. ULT. COMP]]*Tabela14[[#This Row],[GIRO]]</f>
        <v>284.2</v>
      </c>
      <c r="I665" s="12">
        <f>Tabela14[[#This Row],[PR. ULT. COMP]]*Tabela14[[#This Row],[ESTOQUE]]</f>
        <v>1349.95</v>
      </c>
      <c r="J665" s="13" t="s">
        <v>1107</v>
      </c>
      <c r="K665" s="38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4747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>Tabela14[[#This Row],[PR. ULT. COMP]]*Tabela14[[#This Row],[GIRO]]</f>
        <v>282.99</v>
      </c>
      <c r="I666" s="12">
        <f>Tabela14[[#This Row],[PR. ULT. COMP]]*Tabela14[[#This Row],[ESTOQUE]]</f>
        <v>1131.96</v>
      </c>
      <c r="J666" s="13" t="s">
        <v>1107</v>
      </c>
      <c r="K666" s="38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3804</v>
      </c>
      <c r="D667" s="9" t="s">
        <v>23</v>
      </c>
      <c r="E667" s="23">
        <v>32</v>
      </c>
      <c r="F667" s="31">
        <v>35</v>
      </c>
      <c r="G667" s="10">
        <v>8.84</v>
      </c>
      <c r="H667" s="11">
        <f>Tabela14[[#This Row],[PR. ULT. COMP]]*Tabela14[[#This Row],[GIRO]]</f>
        <v>282.88</v>
      </c>
      <c r="I667" s="12">
        <f>Tabela14[[#This Row],[PR. ULT. COMP]]*Tabela14[[#This Row],[ESTOQUE]]</f>
        <v>309.39999999999998</v>
      </c>
      <c r="J667" s="13" t="s">
        <v>1107</v>
      </c>
      <c r="K667" s="38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>Tabela14[[#This Row],[PR. ULT. COMP]]*Tabela14[[#This Row],[GIRO]]</f>
        <v>281.70999999999998</v>
      </c>
      <c r="I668" s="12">
        <f>Tabela14[[#This Row],[PR. ULT. COMP]]*Tabela14[[#This Row],[ESTOQUE]]</f>
        <v>793.91</v>
      </c>
      <c r="J668" s="13" t="s">
        <v>1107</v>
      </c>
      <c r="K668" s="38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5024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>Tabela14[[#This Row],[PR. ULT. COMP]]*Tabela14[[#This Row],[GIRO]]</f>
        <v>280.55681999999996</v>
      </c>
      <c r="I669" s="12">
        <f>Tabela14[[#This Row],[PR. ULT. COMP]]*Tabela14[[#This Row],[ESTOQUE]]</f>
        <v>2545.6518000000001</v>
      </c>
      <c r="J669" s="13" t="s">
        <v>1107</v>
      </c>
      <c r="K669" s="38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4739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>Tabela14[[#This Row],[PR. ULT. COMP]]*Tabela14[[#This Row],[GIRO]]</f>
        <v>279.95</v>
      </c>
      <c r="I670" s="12">
        <f>Tabela14[[#This Row],[PR. ULT. COMP]]*Tabela14[[#This Row],[ESTOQUE]]</f>
        <v>1119.8</v>
      </c>
      <c r="J670" s="13" t="s">
        <v>1107</v>
      </c>
      <c r="K670" s="38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3888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>Tabela14[[#This Row],[PR. ULT. COMP]]*Tabela14[[#This Row],[GIRO]]</f>
        <v>279.62</v>
      </c>
      <c r="I671" s="12">
        <f>Tabela14[[#This Row],[PR. ULT. COMP]]*Tabela14[[#This Row],[ESTOQUE]]</f>
        <v>343.17</v>
      </c>
      <c r="J671" s="13" t="s">
        <v>1107</v>
      </c>
      <c r="K671" s="38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4335</v>
      </c>
      <c r="D672" s="9" t="s">
        <v>23</v>
      </c>
      <c r="E672" s="23">
        <v>38</v>
      </c>
      <c r="F672" s="31">
        <v>85</v>
      </c>
      <c r="G672" s="10">
        <v>7.35</v>
      </c>
      <c r="H672" s="11">
        <f>Tabela14[[#This Row],[PR. ULT. COMP]]*Tabela14[[#This Row],[GIRO]]</f>
        <v>279.3</v>
      </c>
      <c r="I672" s="12">
        <f>Tabela14[[#This Row],[PR. ULT. COMP]]*Tabela14[[#This Row],[ESTOQUE]]</f>
        <v>624.75</v>
      </c>
      <c r="J672" s="13" t="s">
        <v>1107</v>
      </c>
      <c r="K672" s="38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5199</v>
      </c>
      <c r="D673" s="9" t="s">
        <v>5200</v>
      </c>
      <c r="E673" s="23">
        <v>1</v>
      </c>
      <c r="F673" s="31">
        <v>43</v>
      </c>
      <c r="G673" s="10">
        <v>277.69</v>
      </c>
      <c r="H673" s="11">
        <f>Tabela14[[#This Row],[PR. ULT. COMP]]*Tabela14[[#This Row],[GIRO]]</f>
        <v>277.69</v>
      </c>
      <c r="I673" s="12">
        <f>Tabela14[[#This Row],[PR. ULT. COMP]]*Tabela14[[#This Row],[ESTOQUE]]</f>
        <v>11940.67</v>
      </c>
      <c r="J673" s="13" t="s">
        <v>1107</v>
      </c>
      <c r="K673" s="38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>Tabela14[[#This Row],[PR. ULT. COMP]]*Tabela14[[#This Row],[GIRO]]</f>
        <v>277</v>
      </c>
      <c r="I674" s="12">
        <f>Tabela14[[#This Row],[PR. ULT. COMP]]*Tabela14[[#This Row],[ESTOQUE]]</f>
        <v>263.14999999999998</v>
      </c>
      <c r="J674" s="13" t="s">
        <v>1107</v>
      </c>
      <c r="K674" s="38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>Tabela14[[#This Row],[PR. ULT. COMP]]*Tabela14[[#This Row],[GIRO]]</f>
        <v>276.95999999999998</v>
      </c>
      <c r="I675" s="12">
        <f>Tabela14[[#This Row],[PR. ULT. COMP]]*Tabela14[[#This Row],[ESTOQUE]]</f>
        <v>1477.12</v>
      </c>
      <c r="J675" s="13" t="s">
        <v>1107</v>
      </c>
      <c r="K675" s="38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4839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>Tabela14[[#This Row],[PR. ULT. COMP]]*Tabela14[[#This Row],[GIRO]]</f>
        <v>274.64</v>
      </c>
      <c r="I676" s="12">
        <f>Tabela14[[#This Row],[PR. ULT. COMP]]*Tabela14[[#This Row],[ESTOQUE]]</f>
        <v>1373.1999999999998</v>
      </c>
      <c r="J676" s="13" t="s">
        <v>1107</v>
      </c>
      <c r="K676" s="38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>Tabela14[[#This Row],[PR. ULT. COMP]]*Tabela14[[#This Row],[GIRO]]</f>
        <v>273.90000000000003</v>
      </c>
      <c r="I677" s="12">
        <f>Tabela14[[#This Row],[PR. ULT. COMP]]*Tabela14[[#This Row],[ESTOQUE]]</f>
        <v>1917.3000000000002</v>
      </c>
      <c r="J677" s="13" t="s">
        <v>1107</v>
      </c>
      <c r="K677" s="38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879</v>
      </c>
      <c r="D678" s="9" t="s">
        <v>876</v>
      </c>
      <c r="E678" s="23">
        <v>25</v>
      </c>
      <c r="F678" s="31">
        <v>201</v>
      </c>
      <c r="G678" s="10">
        <v>10.91</v>
      </c>
      <c r="H678" s="11">
        <f>Tabela14[[#This Row],[PR. ULT. COMP]]*Tabela14[[#This Row],[GIRO]]</f>
        <v>272.75</v>
      </c>
      <c r="I678" s="12">
        <f>Tabela14[[#This Row],[PR. ULT. COMP]]*Tabela14[[#This Row],[ESTOQUE]]</f>
        <v>2192.91</v>
      </c>
      <c r="J678" s="13" t="s">
        <v>1107</v>
      </c>
      <c r="K678" s="38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3033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>Tabela14[[#This Row],[PR. ULT. COMP]]*Tabela14[[#This Row],[GIRO]]</f>
        <v>272.56</v>
      </c>
      <c r="I679" s="12">
        <f>Tabela14[[#This Row],[PR. ULT. COMP]]*Tabela14[[#This Row],[ESTOQUE]]</f>
        <v>68.14</v>
      </c>
      <c r="J679" s="13" t="s">
        <v>1107</v>
      </c>
      <c r="K679" s="38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>Tabela14[[#This Row],[PR. ULT. COMP]]*Tabela14[[#This Row],[GIRO]]</f>
        <v>272.06</v>
      </c>
      <c r="I680" s="12">
        <f>Tabela14[[#This Row],[PR. ULT. COMP]]*Tabela14[[#This Row],[ESTOQUE]]</f>
        <v>6257.38</v>
      </c>
      <c r="J680" s="13" t="s">
        <v>1107</v>
      </c>
      <c r="K680" s="38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4433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>Tabela14[[#This Row],[PR. ULT. COMP]]*Tabela14[[#This Row],[GIRO]]</f>
        <v>271.95</v>
      </c>
      <c r="I681" s="12">
        <f>Tabela14[[#This Row],[PR. ULT. COMP]]*Tabela14[[#This Row],[ESTOQUE]]</f>
        <v>707.06999999999994</v>
      </c>
      <c r="J681" s="13" t="s">
        <v>1107</v>
      </c>
      <c r="K681" s="38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4400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>Tabela14[[#This Row],[PR. ULT. COMP]]*Tabela14[[#This Row],[GIRO]]</f>
        <v>271.88</v>
      </c>
      <c r="I682" s="12">
        <f>Tabela14[[#This Row],[PR. ULT. COMP]]*Tabela14[[#This Row],[ESTOQUE]]</f>
        <v>679.7</v>
      </c>
      <c r="J682" s="13" t="s">
        <v>1107</v>
      </c>
      <c r="K682" s="38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4894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>Tabela14[[#This Row],[PR. ULT. COMP]]*Tabela14[[#This Row],[GIRO]]</f>
        <v>271.08</v>
      </c>
      <c r="I683" s="12">
        <f>Tabela14[[#This Row],[PR. ULT. COMP]]*Tabela14[[#This Row],[ESTOQUE]]</f>
        <v>1626.48</v>
      </c>
      <c r="J683" s="13" t="s">
        <v>1107</v>
      </c>
      <c r="K683" s="38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>Tabela14[[#This Row],[PR. ULT. COMP]]*Tabela14[[#This Row],[GIRO]]</f>
        <v>270.95</v>
      </c>
      <c r="I684" s="12">
        <f>Tabela14[[#This Row],[PR. ULT. COMP]]*Tabela14[[#This Row],[ESTOQUE]]</f>
        <v>4606.1499999999996</v>
      </c>
      <c r="J684" s="13" t="s">
        <v>1107</v>
      </c>
      <c r="K684" s="38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4345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>Tabela14[[#This Row],[PR. ULT. COMP]]*Tabela14[[#This Row],[GIRO]]</f>
        <v>269.88</v>
      </c>
      <c r="I685" s="12">
        <f>Tabela14[[#This Row],[PR. ULT. COMP]]*Tabela14[[#This Row],[ESTOQUE]]</f>
        <v>629.71999999999991</v>
      </c>
      <c r="J685" s="13" t="s">
        <v>1107</v>
      </c>
      <c r="K685" s="38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3538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>Tabela14[[#This Row],[PR. ULT. COMP]]*Tabela14[[#This Row],[GIRO]]</f>
        <v>267.95</v>
      </c>
      <c r="I686" s="12">
        <f>Tabela14[[#This Row],[PR. ULT. COMP]]*Tabela14[[#This Row],[ESTOQUE]]</f>
        <v>209.70000000000002</v>
      </c>
      <c r="J686" s="13" t="s">
        <v>1107</v>
      </c>
      <c r="K686" s="38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>Tabela14[[#This Row],[PR. ULT. COMP]]*Tabela14[[#This Row],[GIRO]]</f>
        <v>267.82</v>
      </c>
      <c r="I687" s="12">
        <f>Tabela14[[#This Row],[PR. ULT. COMP]]*Tabela14[[#This Row],[ESTOQUE]]</f>
        <v>306.08</v>
      </c>
      <c r="J687" s="13" t="s">
        <v>1107</v>
      </c>
      <c r="K687" s="38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4829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>Tabela14[[#This Row],[PR. ULT. COMP]]*Tabela14[[#This Row],[GIRO]]</f>
        <v>267</v>
      </c>
      <c r="I688" s="12">
        <f>Tabela14[[#This Row],[PR. ULT. COMP]]*Tabela14[[#This Row],[ESTOQUE]]</f>
        <v>1335</v>
      </c>
      <c r="J688" s="13" t="s">
        <v>1107</v>
      </c>
      <c r="K688" s="38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4989</v>
      </c>
      <c r="D689" s="16" t="s">
        <v>2515</v>
      </c>
      <c r="E689" s="22">
        <v>2</v>
      </c>
      <c r="F689" s="30">
        <v>17</v>
      </c>
      <c r="G689" s="17">
        <v>133.5</v>
      </c>
      <c r="H689" s="11">
        <f>Tabela14[[#This Row],[PR. ULT. COMP]]*Tabela14[[#This Row],[GIRO]]</f>
        <v>267</v>
      </c>
      <c r="I689" s="12">
        <f>Tabela14[[#This Row],[PR. ULT. COMP]]*Tabela14[[#This Row],[ESTOQUE]]</f>
        <v>2269.5</v>
      </c>
      <c r="J689" s="13" t="s">
        <v>1107</v>
      </c>
      <c r="K689" s="38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4028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>Tabela14[[#This Row],[PR. ULT. COMP]]*Tabela14[[#This Row],[GIRO]]</f>
        <v>266.88</v>
      </c>
      <c r="I690" s="12">
        <f>Tabela14[[#This Row],[PR. ULT. COMP]]*Tabela14[[#This Row],[ESTOQUE]]</f>
        <v>417</v>
      </c>
      <c r="J690" s="13" t="s">
        <v>1107</v>
      </c>
      <c r="K690" s="38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>Tabela14[[#This Row],[PR. ULT. COMP]]*Tabela14[[#This Row],[GIRO]]</f>
        <v>266.09000000000003</v>
      </c>
      <c r="I691" s="12">
        <f>Tabela14[[#This Row],[PR. ULT. COMP]]*Tabela14[[#This Row],[ESTOQUE]]</f>
        <v>677.32</v>
      </c>
      <c r="J691" s="13" t="s">
        <v>1107</v>
      </c>
      <c r="K691" s="38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844</v>
      </c>
      <c r="D692" s="16" t="s">
        <v>845</v>
      </c>
      <c r="E692" s="22">
        <v>1</v>
      </c>
      <c r="F692" s="30">
        <v>13</v>
      </c>
      <c r="G692" s="17">
        <v>265</v>
      </c>
      <c r="H692" s="11">
        <f>Tabela14[[#This Row],[PR. ULT. COMP]]*Tabela14[[#This Row],[GIRO]]</f>
        <v>265</v>
      </c>
      <c r="I692" s="12">
        <f>Tabela14[[#This Row],[PR. ULT. COMP]]*Tabela14[[#This Row],[ESTOQUE]]</f>
        <v>3445</v>
      </c>
      <c r="J692" s="13" t="s">
        <v>1107</v>
      </c>
      <c r="K692" s="38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>Tabela14[[#This Row],[PR. ULT. COMP]]*Tabela14[[#This Row],[GIRO]]</f>
        <v>262.89999999999998</v>
      </c>
      <c r="I693" s="12">
        <f>Tabela14[[#This Row],[PR. ULT. COMP]]*Tabela14[[#This Row],[ESTOQUE]]</f>
        <v>578.38</v>
      </c>
      <c r="J693" s="13" t="s">
        <v>1107</v>
      </c>
      <c r="K693" s="38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>Tabela14[[#This Row],[PR. ULT. COMP]]*Tabela14[[#This Row],[GIRO]]</f>
        <v>261.73</v>
      </c>
      <c r="I694" s="12">
        <f>Tabela14[[#This Row],[PR. ULT. COMP]]*Tabela14[[#This Row],[ESTOQUE]]</f>
        <v>785.19</v>
      </c>
      <c r="J694" s="13" t="s">
        <v>1107</v>
      </c>
      <c r="K694" s="38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4461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>Tabela14[[#This Row],[PR. ULT. COMP]]*Tabela14[[#This Row],[GIRO]]</f>
        <v>260.14999999999998</v>
      </c>
      <c r="I695" s="12">
        <f>Tabela14[[#This Row],[PR. ULT. COMP]]*Tabela14[[#This Row],[ESTOQUE]]</f>
        <v>733.15</v>
      </c>
      <c r="J695" s="13" t="s">
        <v>1107</v>
      </c>
      <c r="K695" s="38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4896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>Tabela14[[#This Row],[PR. ULT. COMP]]*Tabela14[[#This Row],[GIRO]]</f>
        <v>259.56</v>
      </c>
      <c r="I696" s="12">
        <f>Tabela14[[#This Row],[PR. ULT. COMP]]*Tabela14[[#This Row],[ESTOQUE]]</f>
        <v>1638</v>
      </c>
      <c r="J696" s="13" t="s">
        <v>1107</v>
      </c>
      <c r="K696" s="38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3115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>Tabela14[[#This Row],[PR. ULT. COMP]]*Tabela14[[#This Row],[GIRO]]</f>
        <v>258.59999999999997</v>
      </c>
      <c r="I697" s="12">
        <f>Tabela14[[#This Row],[PR. ULT. COMP]]*Tabela14[[#This Row],[ESTOQUE]]</f>
        <v>86.199999999999989</v>
      </c>
      <c r="J697" s="13" t="s">
        <v>1107</v>
      </c>
      <c r="K697" s="38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4106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>Tabela14[[#This Row],[PR. ULT. COMP]]*Tabela14[[#This Row],[GIRO]]</f>
        <v>257.39999999999998</v>
      </c>
      <c r="I698" s="12">
        <f>Tabela14[[#This Row],[PR. ULT. COMP]]*Tabela14[[#This Row],[ESTOQUE]]</f>
        <v>463.32</v>
      </c>
      <c r="J698" s="13" t="s">
        <v>1107</v>
      </c>
      <c r="K698" s="38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5092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>Tabela14[[#This Row],[PR. ULT. COMP]]*Tabela14[[#This Row],[GIRO]]</f>
        <v>256.91000000000003</v>
      </c>
      <c r="I699" s="12">
        <f>Tabela14[[#This Row],[PR. ULT. COMP]]*Tabela14[[#This Row],[ESTOQUE]]</f>
        <v>3596.7400000000002</v>
      </c>
      <c r="J699" s="13" t="s">
        <v>1107</v>
      </c>
      <c r="K699" s="38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4514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>Tabela14[[#This Row],[PR. ULT. COMP]]*Tabela14[[#This Row],[GIRO]]</f>
        <v>256.74</v>
      </c>
      <c r="I700" s="12">
        <f>Tabela14[[#This Row],[PR. ULT. COMP]]*Tabela14[[#This Row],[ESTOQUE]]</f>
        <v>793.56</v>
      </c>
      <c r="J700" s="13" t="s">
        <v>1107</v>
      </c>
      <c r="K700" s="38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4919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>Tabela14[[#This Row],[PR. ULT. COMP]]*Tabela14[[#This Row],[GIRO]]</f>
        <v>254.91</v>
      </c>
      <c r="I701" s="12">
        <f>Tabela14[[#This Row],[PR. ULT. COMP]]*Tabela14[[#This Row],[ESTOQUE]]</f>
        <v>1784.37</v>
      </c>
      <c r="J701" s="13" t="s">
        <v>1107</v>
      </c>
      <c r="K701" s="38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>Tabela14[[#This Row],[PR. ULT. COMP]]*Tabela14[[#This Row],[GIRO]]</f>
        <v>251.82</v>
      </c>
      <c r="I702" s="12">
        <f>Tabela14[[#This Row],[PR. ULT. COMP]]*Tabela14[[#This Row],[ESTOQUE]]</f>
        <v>587.57999999999993</v>
      </c>
      <c r="J702" s="13" t="s">
        <v>1107</v>
      </c>
      <c r="K702" s="38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3158</v>
      </c>
      <c r="D703" s="16" t="s">
        <v>49</v>
      </c>
      <c r="E703" s="22">
        <v>5</v>
      </c>
      <c r="F703" s="30">
        <v>2</v>
      </c>
      <c r="G703" s="17">
        <v>50.32</v>
      </c>
      <c r="H703" s="11">
        <f>Tabela14[[#This Row],[PR. ULT. COMP]]*Tabela14[[#This Row],[GIRO]]</f>
        <v>251.6</v>
      </c>
      <c r="I703" s="12">
        <f>Tabela14[[#This Row],[PR. ULT. COMP]]*Tabela14[[#This Row],[ESTOQUE]]</f>
        <v>100.64</v>
      </c>
      <c r="J703" s="13" t="s">
        <v>1107</v>
      </c>
      <c r="K703" s="38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>Tabela14[[#This Row],[PR. ULT. COMP]]*Tabela14[[#This Row],[GIRO]]</f>
        <v>250.96</v>
      </c>
      <c r="I704" s="12">
        <f>Tabela14[[#This Row],[PR. ULT. COMP]]*Tabela14[[#This Row],[ESTOQUE]]</f>
        <v>564.66</v>
      </c>
      <c r="J704" s="13" t="s">
        <v>1107</v>
      </c>
      <c r="K704" s="38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3269</v>
      </c>
      <c r="D705" s="9" t="s">
        <v>515</v>
      </c>
      <c r="E705" s="23">
        <v>8</v>
      </c>
      <c r="F705" s="31">
        <v>4</v>
      </c>
      <c r="G705" s="10">
        <v>31.33</v>
      </c>
      <c r="H705" s="11">
        <f>Tabela14[[#This Row],[PR. ULT. COMP]]*Tabela14[[#This Row],[GIRO]]</f>
        <v>250.64</v>
      </c>
      <c r="I705" s="12">
        <f>Tabela14[[#This Row],[PR. ULT. COMP]]*Tabela14[[#This Row],[ESTOQUE]]</f>
        <v>125.32</v>
      </c>
      <c r="J705" s="13" t="s">
        <v>1107</v>
      </c>
      <c r="K705" s="38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4795</v>
      </c>
      <c r="D706" s="9" t="s">
        <v>845</v>
      </c>
      <c r="E706" s="23">
        <v>1</v>
      </c>
      <c r="F706" s="31">
        <v>5</v>
      </c>
      <c r="G706" s="10">
        <v>250</v>
      </c>
      <c r="H706" s="11">
        <f>Tabela14[[#This Row],[PR. ULT. COMP]]*Tabela14[[#This Row],[GIRO]]</f>
        <v>250</v>
      </c>
      <c r="I706" s="12">
        <f>Tabela14[[#This Row],[PR. ULT. COMP]]*Tabela14[[#This Row],[ESTOQUE]]</f>
        <v>1250</v>
      </c>
      <c r="J706" s="13" t="s">
        <v>1107</v>
      </c>
      <c r="K706" s="38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4307</v>
      </c>
      <c r="D707" s="16" t="s">
        <v>4221</v>
      </c>
      <c r="E707" s="22">
        <v>25</v>
      </c>
      <c r="F707" s="30">
        <v>60</v>
      </c>
      <c r="G707" s="17">
        <v>9.99</v>
      </c>
      <c r="H707" s="11">
        <f>Tabela14[[#This Row],[PR. ULT. COMP]]*Tabela14[[#This Row],[GIRO]]</f>
        <v>249.75</v>
      </c>
      <c r="I707" s="12">
        <f>Tabela14[[#This Row],[PR. ULT. COMP]]*Tabela14[[#This Row],[ESTOQUE]]</f>
        <v>599.4</v>
      </c>
      <c r="J707" s="13" t="s">
        <v>1107</v>
      </c>
      <c r="K707" s="38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>Tabela14[[#This Row],[PR. ULT. COMP]]*Tabela14[[#This Row],[GIRO]]</f>
        <v>249.60000000000002</v>
      </c>
      <c r="I708" s="12">
        <f>Tabela14[[#This Row],[PR. ULT. COMP]]*Tabela14[[#This Row],[ESTOQUE]]</f>
        <v>449.28000000000003</v>
      </c>
      <c r="J708" s="13" t="s">
        <v>1107</v>
      </c>
      <c r="K708" s="38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5129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>Tabela14[[#This Row],[PR. ULT. COMP]]*Tabela14[[#This Row],[GIRO]]</f>
        <v>247.85999999999999</v>
      </c>
      <c r="I709" s="12">
        <f>Tabela14[[#This Row],[PR. ULT. COMP]]*Tabela14[[#This Row],[ESTOQUE]]</f>
        <v>4544.0999999999995</v>
      </c>
      <c r="J709" s="13" t="s">
        <v>1107</v>
      </c>
      <c r="K709" s="38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4072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>Tabela14[[#This Row],[PR. ULT. COMP]]*Tabela14[[#This Row],[GIRO]]</f>
        <v>246.1</v>
      </c>
      <c r="I710" s="12">
        <f>Tabela14[[#This Row],[PR. ULT. COMP]]*Tabela14[[#This Row],[ESTOQUE]]</f>
        <v>442.98</v>
      </c>
      <c r="J710" s="13" t="s">
        <v>1107</v>
      </c>
      <c r="K710" s="38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4157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>Tabela14[[#This Row],[PR. ULT. COMP]]*Tabela14[[#This Row],[GIRO]]</f>
        <v>242.96</v>
      </c>
      <c r="I711" s="12">
        <f>Tabela14[[#This Row],[PR. ULT. COMP]]*Tabela14[[#This Row],[ESTOQUE]]</f>
        <v>485.92</v>
      </c>
      <c r="J711" s="13" t="s">
        <v>1107</v>
      </c>
      <c r="K711" s="38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3867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>Tabela14[[#This Row],[PR. ULT. COMP]]*Tabela14[[#This Row],[GIRO]]</f>
        <v>241.5</v>
      </c>
      <c r="I712" s="12">
        <f>Tabela14[[#This Row],[PR. ULT. COMP]]*Tabela14[[#This Row],[ESTOQUE]]</f>
        <v>338.09999999999997</v>
      </c>
      <c r="J712" s="13" t="s">
        <v>1107</v>
      </c>
      <c r="K712" s="38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>Tabela14[[#This Row],[PR. ULT. COMP]]*Tabela14[[#This Row],[GIRO]]</f>
        <v>240.93</v>
      </c>
      <c r="I713" s="12">
        <f>Tabela14[[#This Row],[PR. ULT. COMP]]*Tabela14[[#This Row],[ESTOQUE]]</f>
        <v>2275.4499999999998</v>
      </c>
      <c r="J713" s="13" t="s">
        <v>1107</v>
      </c>
      <c r="K713" s="38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>Tabela14[[#This Row],[PR. ULT. COMP]]*Tabela14[[#This Row],[GIRO]]</f>
        <v>240.1</v>
      </c>
      <c r="I714" s="12">
        <f>Tabela14[[#This Row],[PR. ULT. COMP]]*Tabela14[[#This Row],[ESTOQUE]]</f>
        <v>387.59</v>
      </c>
      <c r="J714" s="13" t="s">
        <v>1107</v>
      </c>
      <c r="K714" s="38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>Tabela14[[#This Row],[PR. ULT. COMP]]*Tabela14[[#This Row],[GIRO]]</f>
        <v>239.76</v>
      </c>
      <c r="I715" s="12">
        <f>Tabela14[[#This Row],[PR. ULT. COMP]]*Tabela14[[#This Row],[ESTOQUE]]</f>
        <v>2157.84</v>
      </c>
      <c r="J715" s="13" t="s">
        <v>1107</v>
      </c>
      <c r="K715" s="38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>Tabela14[[#This Row],[PR. ULT. COMP]]*Tabela14[[#This Row],[GIRO]]</f>
        <v>238.56</v>
      </c>
      <c r="I716" s="12">
        <f>Tabela14[[#This Row],[PR. ULT. COMP]]*Tabela14[[#This Row],[ESTOQUE]]</f>
        <v>281.15999999999997</v>
      </c>
      <c r="J716" s="13" t="s">
        <v>1107</v>
      </c>
      <c r="K716" s="38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4923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>Tabela14[[#This Row],[PR. ULT. COMP]]*Tabela14[[#This Row],[GIRO]]</f>
        <v>238.44</v>
      </c>
      <c r="I717" s="12">
        <f>Tabela14[[#This Row],[PR. ULT. COMP]]*Tabela14[[#This Row],[ESTOQUE]]</f>
        <v>1788.3</v>
      </c>
      <c r="J717" s="13" t="s">
        <v>1107</v>
      </c>
      <c r="K717" s="38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>Tabela14[[#This Row],[PR. ULT. COMP]]*Tabela14[[#This Row],[GIRO]]</f>
        <v>237.92</v>
      </c>
      <c r="I718" s="12">
        <f>Tabela14[[#This Row],[PR. ULT. COMP]]*Tabela14[[#This Row],[ESTOQUE]]</f>
        <v>356.88</v>
      </c>
      <c r="J718" s="13" t="s">
        <v>1107</v>
      </c>
      <c r="K718" s="38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4998</v>
      </c>
      <c r="D719" s="16" t="s">
        <v>2869</v>
      </c>
      <c r="E719" s="22">
        <v>8</v>
      </c>
      <c r="F719" s="30">
        <v>79</v>
      </c>
      <c r="G719" s="17">
        <v>29.71</v>
      </c>
      <c r="H719" s="11">
        <f>Tabela14[[#This Row],[PR. ULT. COMP]]*Tabela14[[#This Row],[GIRO]]</f>
        <v>237.68</v>
      </c>
      <c r="I719" s="12">
        <f>Tabela14[[#This Row],[PR. ULT. COMP]]*Tabela14[[#This Row],[ESTOQUE]]</f>
        <v>2347.09</v>
      </c>
      <c r="J719" s="13" t="s">
        <v>1107</v>
      </c>
      <c r="K719" s="38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3400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>Tabela14[[#This Row],[PR. ULT. COMP]]*Tabela14[[#This Row],[GIRO]]</f>
        <v>237.38000000000002</v>
      </c>
      <c r="I720" s="12">
        <f>Tabela14[[#This Row],[PR. ULT. COMP]]*Tabela14[[#This Row],[ESTOQUE]]</f>
        <v>164.34</v>
      </c>
      <c r="J720" s="13" t="s">
        <v>1107</v>
      </c>
      <c r="K720" s="38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4630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>Tabela14[[#This Row],[PR. ULT. COMP]]*Tabela14[[#This Row],[GIRO]]</f>
        <v>236.82</v>
      </c>
      <c r="I721" s="12">
        <f>Tabela14[[#This Row],[PR. ULT. COMP]]*Tabela14[[#This Row],[ESTOQUE]]</f>
        <v>947.28</v>
      </c>
      <c r="J721" s="13" t="s">
        <v>1107</v>
      </c>
      <c r="K721" s="38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>Tabela14[[#This Row],[PR. ULT. COMP]]*Tabela14[[#This Row],[GIRO]]</f>
        <v>235.8</v>
      </c>
      <c r="I722" s="12">
        <f>Tabela14[[#This Row],[PR. ULT. COMP]]*Tabela14[[#This Row],[ESTOQUE]]</f>
        <v>251.52</v>
      </c>
      <c r="J722" s="13" t="s">
        <v>1107</v>
      </c>
      <c r="K722" s="38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>Tabela14[[#This Row],[PR. ULT. COMP]]*Tabela14[[#This Row],[GIRO]]</f>
        <v>235.55</v>
      </c>
      <c r="I723" s="12">
        <f>Tabela14[[#This Row],[PR. ULT. COMP]]*Tabela14[[#This Row],[ESTOQUE]]</f>
        <v>942.2</v>
      </c>
      <c r="J723" s="13" t="s">
        <v>1107</v>
      </c>
      <c r="K723" s="38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4855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>Tabela14[[#This Row],[PR. ULT. COMP]]*Tabela14[[#This Row],[GIRO]]</f>
        <v>235.07999999999998</v>
      </c>
      <c r="I724" s="12">
        <f>Tabela14[[#This Row],[PR. ULT. COMP]]*Tabela14[[#This Row],[ESTOQUE]]</f>
        <v>1449.66</v>
      </c>
      <c r="J724" s="13" t="s">
        <v>1107</v>
      </c>
      <c r="K724" s="38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>Tabela14[[#This Row],[PR. ULT. COMP]]*Tabela14[[#This Row],[GIRO]]</f>
        <v>234.72</v>
      </c>
      <c r="I725" s="12">
        <f>Tabela14[[#This Row],[PR. ULT. COMP]]*Tabela14[[#This Row],[ESTOQUE]]</f>
        <v>557.46</v>
      </c>
      <c r="J725" s="13" t="s">
        <v>1107</v>
      </c>
      <c r="K725" s="38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4897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>Tabela14[[#This Row],[PR. ULT. COMP]]*Tabela14[[#This Row],[GIRO]]</f>
        <v>234.68</v>
      </c>
      <c r="I726" s="12">
        <f>Tabela14[[#This Row],[PR. ULT. COMP]]*Tabela14[[#This Row],[ESTOQUE]]</f>
        <v>1642.76</v>
      </c>
      <c r="J726" s="13" t="s">
        <v>1107</v>
      </c>
      <c r="K726" s="38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>Tabela14[[#This Row],[PR. ULT. COMP]]*Tabela14[[#This Row],[GIRO]]</f>
        <v>233.72</v>
      </c>
      <c r="I727" s="12">
        <f>Tabela14[[#This Row],[PR. ULT. COMP]]*Tabela14[[#This Row],[ESTOQUE]]</f>
        <v>876.45</v>
      </c>
      <c r="J727" s="13" t="s">
        <v>1107</v>
      </c>
      <c r="K727" s="38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4678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>Tabela14[[#This Row],[PR. ULT. COMP]]*Tabela14[[#This Row],[GIRO]]</f>
        <v>233.52</v>
      </c>
      <c r="I728" s="12">
        <f>Tabela14[[#This Row],[PR. ULT. COMP]]*Tabela14[[#This Row],[ESTOQUE]]</f>
        <v>1011.9200000000001</v>
      </c>
      <c r="J728" s="13" t="s">
        <v>1107</v>
      </c>
      <c r="K728" s="38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4776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>Tabela14[[#This Row],[PR. ULT. COMP]]*Tabela14[[#This Row],[GIRO]]</f>
        <v>233.23275000000001</v>
      </c>
      <c r="I729" s="12">
        <f>Tabela14[[#This Row],[PR. ULT. COMP]]*Tabela14[[#This Row],[ESTOQUE]]</f>
        <v>1201.1130000000001</v>
      </c>
      <c r="J729" s="13" t="s">
        <v>1107</v>
      </c>
      <c r="K729" s="38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3309</v>
      </c>
      <c r="D730" s="16" t="s">
        <v>2823</v>
      </c>
      <c r="E730" s="22">
        <v>42</v>
      </c>
      <c r="F730" s="30">
        <v>25</v>
      </c>
      <c r="G730" s="17">
        <v>5.55</v>
      </c>
      <c r="H730" s="11">
        <f>Tabela14[[#This Row],[PR. ULT. COMP]]*Tabela14[[#This Row],[GIRO]]</f>
        <v>233.1</v>
      </c>
      <c r="I730" s="12">
        <f>Tabela14[[#This Row],[PR. ULT. COMP]]*Tabela14[[#This Row],[ESTOQUE]]</f>
        <v>138.75</v>
      </c>
      <c r="J730" s="13" t="s">
        <v>1107</v>
      </c>
      <c r="K730" s="38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>Tabela14[[#This Row],[PR. ULT. COMP]]*Tabela14[[#This Row],[GIRO]]</f>
        <v>231.54000000000002</v>
      </c>
      <c r="I731" s="12">
        <f>Tabela14[[#This Row],[PR. ULT. COMP]]*Tabela14[[#This Row],[ESTOQUE]]</f>
        <v>694.62000000000012</v>
      </c>
      <c r="J731" s="13" t="s">
        <v>1107</v>
      </c>
      <c r="K731" s="38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3968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>Tabela14[[#This Row],[PR. ULT. COMP]]*Tabela14[[#This Row],[GIRO]]</f>
        <v>231.5</v>
      </c>
      <c r="I732" s="12">
        <f>Tabela14[[#This Row],[PR. ULT. COMP]]*Tabela14[[#This Row],[ESTOQUE]]</f>
        <v>393.54999999999995</v>
      </c>
      <c r="J732" s="13" t="s">
        <v>1107</v>
      </c>
      <c r="K732" s="38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>Tabela14[[#This Row],[PR. ULT. COMP]]*Tabela14[[#This Row],[GIRO]]</f>
        <v>231.29999999999998</v>
      </c>
      <c r="I733" s="12">
        <f>Tabela14[[#This Row],[PR. ULT. COMP]]*Tabela14[[#This Row],[ESTOQUE]]</f>
        <v>644.29899999999998</v>
      </c>
      <c r="J733" s="13" t="s">
        <v>1107</v>
      </c>
      <c r="K733" s="38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4418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>Tabela14[[#This Row],[PR. ULT. COMP]]*Tabela14[[#This Row],[GIRO]]</f>
        <v>230.94</v>
      </c>
      <c r="I734" s="12">
        <f>Tabela14[[#This Row],[PR. ULT. COMP]]*Tabela14[[#This Row],[ESTOQUE]]</f>
        <v>692.81999999999994</v>
      </c>
      <c r="J734" s="13" t="s">
        <v>1107</v>
      </c>
      <c r="K734" s="38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>Tabela14[[#This Row],[PR. ULT. COMP]]*Tabela14[[#This Row],[GIRO]]</f>
        <v>230.85000000000002</v>
      </c>
      <c r="I735" s="12">
        <f>Tabela14[[#This Row],[PR. ULT. COMP]]*Tabela14[[#This Row],[ESTOQUE]]</f>
        <v>754.11</v>
      </c>
      <c r="J735" s="13" t="s">
        <v>1107</v>
      </c>
      <c r="K735" s="38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4715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>Tabela14[[#This Row],[PR. ULT. COMP]]*Tabela14[[#This Row],[GIRO]]</f>
        <v>230.54999999999998</v>
      </c>
      <c r="I736" s="12">
        <f>Tabela14[[#This Row],[PR. ULT. COMP]]*Tabela14[[#This Row],[ESTOQUE]]</f>
        <v>1075.8999999999999</v>
      </c>
      <c r="J736" s="13" t="s">
        <v>1107</v>
      </c>
      <c r="K736" s="38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>Tabela14[[#This Row],[PR. ULT. COMP]]*Tabela14[[#This Row],[GIRO]]</f>
        <v>228.54000000000002</v>
      </c>
      <c r="I737" s="12">
        <f>Tabela14[[#This Row],[PR. ULT. COMP]]*Tabela14[[#This Row],[ESTOQUE]]</f>
        <v>876.07</v>
      </c>
      <c r="J737" s="13" t="s">
        <v>1107</v>
      </c>
      <c r="K737" s="38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4551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>Tabela14[[#This Row],[PR. ULT. COMP]]*Tabela14[[#This Row],[GIRO]]</f>
        <v>228.33</v>
      </c>
      <c r="I738" s="12">
        <f>Tabela14[[#This Row],[PR. ULT. COMP]]*Tabela14[[#This Row],[ESTOQUE]]</f>
        <v>837.21</v>
      </c>
      <c r="J738" s="13" t="s">
        <v>1107</v>
      </c>
      <c r="K738" s="38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2806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>Tabela14[[#This Row],[PR. ULT. COMP]]*Tabela14[[#This Row],[GIRO]]</f>
        <v>227.51</v>
      </c>
      <c r="I739" s="12">
        <f>Tabela14[[#This Row],[PR. ULT. COMP]]*Tabela14[[#This Row],[ESTOQUE]]</f>
        <v>0</v>
      </c>
      <c r="J739" s="13" t="s">
        <v>1107</v>
      </c>
      <c r="K739" s="38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3856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>Tabela14[[#This Row],[PR. ULT. COMP]]*Tabela14[[#This Row],[GIRO]]</f>
        <v>227.02500000000001</v>
      </c>
      <c r="I740" s="12">
        <f>Tabela14[[#This Row],[PR. ULT. COMP]]*Tabela14[[#This Row],[ESTOQUE]]</f>
        <v>332.96999999999997</v>
      </c>
      <c r="J740" s="13" t="s">
        <v>1107</v>
      </c>
      <c r="K740" s="38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4574</v>
      </c>
      <c r="D741" s="9" t="s">
        <v>49</v>
      </c>
      <c r="E741" s="23">
        <v>5</v>
      </c>
      <c r="F741" s="31">
        <v>19</v>
      </c>
      <c r="G741" s="10">
        <v>45.35</v>
      </c>
      <c r="H741" s="11">
        <f>Tabela14[[#This Row],[PR. ULT. COMP]]*Tabela14[[#This Row],[GIRO]]</f>
        <v>226.75</v>
      </c>
      <c r="I741" s="12">
        <f>Tabela14[[#This Row],[PR. ULT. COMP]]*Tabela14[[#This Row],[ESTOQUE]]</f>
        <v>861.65</v>
      </c>
      <c r="J741" s="13" t="s">
        <v>1107</v>
      </c>
      <c r="K741" s="38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>Tabela14[[#This Row],[PR. ULT. COMP]]*Tabela14[[#This Row],[GIRO]]</f>
        <v>224.76</v>
      </c>
      <c r="I742" s="12">
        <f>Tabela14[[#This Row],[PR. ULT. COMP]]*Tabela14[[#This Row],[ESTOQUE]]</f>
        <v>486.98</v>
      </c>
      <c r="J742" s="13" t="s">
        <v>1107</v>
      </c>
      <c r="K742" s="38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4449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>Tabela14[[#This Row],[PR. ULT. COMP]]*Tabela14[[#This Row],[GIRO]]</f>
        <v>224.1</v>
      </c>
      <c r="I743" s="12">
        <f>Tabela14[[#This Row],[PR. ULT. COMP]]*Tabela14[[#This Row],[ESTOQUE]]</f>
        <v>722.09999999999991</v>
      </c>
      <c r="J743" s="13" t="s">
        <v>1107</v>
      </c>
      <c r="K743" s="38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3381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>Tabela14[[#This Row],[PR. ULT. COMP]]*Tabela14[[#This Row],[GIRO]]</f>
        <v>222.88</v>
      </c>
      <c r="I744" s="12">
        <f>Tabela14[[#This Row],[PR. ULT. COMP]]*Tabela14[[#This Row],[ESTOQUE]]</f>
        <v>159.19999999999999</v>
      </c>
      <c r="J744" s="13" t="s">
        <v>1107</v>
      </c>
      <c r="K744" s="38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4547</v>
      </c>
      <c r="D745" s="9" t="s">
        <v>549</v>
      </c>
      <c r="E745" s="23">
        <v>4</v>
      </c>
      <c r="F745" s="31">
        <v>15</v>
      </c>
      <c r="G745" s="10">
        <v>55.7</v>
      </c>
      <c r="H745" s="11">
        <f>Tabela14[[#This Row],[PR. ULT. COMP]]*Tabela14[[#This Row],[GIRO]]</f>
        <v>222.8</v>
      </c>
      <c r="I745" s="12">
        <f>Tabela14[[#This Row],[PR. ULT. COMP]]*Tabela14[[#This Row],[ESTOQUE]]</f>
        <v>835.5</v>
      </c>
      <c r="J745" s="13" t="s">
        <v>1107</v>
      </c>
      <c r="K745" s="38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>Tabela14[[#This Row],[PR. ULT. COMP]]*Tabela14[[#This Row],[GIRO]]</f>
        <v>222.8</v>
      </c>
      <c r="I746" s="12">
        <f>Tabela14[[#This Row],[PR. ULT. COMP]]*Tabela14[[#This Row],[ESTOQUE]]</f>
        <v>1448.2</v>
      </c>
      <c r="J746" s="13" t="s">
        <v>1107</v>
      </c>
      <c r="K746" s="38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4286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>Tabela14[[#This Row],[PR. ULT. COMP]]*Tabela14[[#This Row],[GIRO]]</f>
        <v>221.42999999999998</v>
      </c>
      <c r="I747" s="12">
        <f>Tabela14[[#This Row],[PR. ULT. COMP]]*Tabela14[[#This Row],[ESTOQUE]]</f>
        <v>583.77</v>
      </c>
      <c r="J747" s="13" t="s">
        <v>1107</v>
      </c>
      <c r="K747" s="38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4722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>Tabela14[[#This Row],[PR. ULT. COMP]]*Tabela14[[#This Row],[GIRO]]</f>
        <v>220.30974000000001</v>
      </c>
      <c r="I748" s="12">
        <f>Tabela14[[#This Row],[PR. ULT. COMP]]*Tabela14[[#This Row],[ESTOQUE]]</f>
        <v>1090.5552</v>
      </c>
      <c r="J748" s="13" t="s">
        <v>1107</v>
      </c>
      <c r="K748" s="38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>Tabela14[[#This Row],[PR. ULT. COMP]]*Tabela14[[#This Row],[GIRO]]</f>
        <v>218.25</v>
      </c>
      <c r="I749" s="12">
        <f>Tabela14[[#This Row],[PR. ULT. COMP]]*Tabela14[[#This Row],[ESTOQUE]]</f>
        <v>1571.3999999999999</v>
      </c>
      <c r="J749" s="13" t="s">
        <v>1107</v>
      </c>
      <c r="K749" s="38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>Tabela14[[#This Row],[PR. ULT. COMP]]*Tabela14[[#This Row],[GIRO]]</f>
        <v>216.5</v>
      </c>
      <c r="I750" s="12">
        <f>Tabela14[[#This Row],[PR. ULT. COMP]]*Tabela14[[#This Row],[ESTOQUE]]</f>
        <v>2641.2999999999997</v>
      </c>
      <c r="J750" s="13" t="s">
        <v>1107</v>
      </c>
      <c r="K750" s="38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3561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>Tabela14[[#This Row],[PR. ULT. COMP]]*Tabela14[[#This Row],[GIRO]]</f>
        <v>216.36</v>
      </c>
      <c r="I751" s="12">
        <f>Tabela14[[#This Row],[PR. ULT. COMP]]*Tabela14[[#This Row],[ESTOQUE]]</f>
        <v>216.36</v>
      </c>
      <c r="J751" s="13" t="s">
        <v>1107</v>
      </c>
      <c r="K751" s="38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>Tabela14[[#This Row],[PR. ULT. COMP]]*Tabela14[[#This Row],[GIRO]]</f>
        <v>216.16</v>
      </c>
      <c r="I752" s="12">
        <f>Tabela14[[#This Row],[PR. ULT. COMP]]*Tabela14[[#This Row],[ESTOQUE]]</f>
        <v>401.44</v>
      </c>
      <c r="J752" s="13" t="s">
        <v>1107</v>
      </c>
      <c r="K752" s="38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5179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>Tabela14[[#This Row],[PR. ULT. COMP]]*Tabela14[[#This Row],[GIRO]]</f>
        <v>215.47259999999997</v>
      </c>
      <c r="I753" s="12">
        <f>Tabela14[[#This Row],[PR. ULT. COMP]]*Tabela14[[#This Row],[ESTOQUE]]</f>
        <v>7495.3682999999992</v>
      </c>
      <c r="J753" s="13" t="s">
        <v>1107</v>
      </c>
      <c r="K753" s="38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4712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>Tabela14[[#This Row],[PR. ULT. COMP]]*Tabela14[[#This Row],[GIRO]]</f>
        <v>215.08</v>
      </c>
      <c r="I754" s="12">
        <f>Tabela14[[#This Row],[PR. ULT. COMP]]*Tabela14[[#This Row],[ESTOQUE]]</f>
        <v>1075.4000000000001</v>
      </c>
      <c r="J754" s="13" t="s">
        <v>1107</v>
      </c>
      <c r="K754" s="38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4532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>Tabela14[[#This Row],[PR. ULT. COMP]]*Tabela14[[#This Row],[GIRO]]</f>
        <v>215.04</v>
      </c>
      <c r="I755" s="12">
        <f>Tabela14[[#This Row],[PR. ULT. COMP]]*Tabela14[[#This Row],[ESTOQUE]]</f>
        <v>808.55039999999997</v>
      </c>
      <c r="J755" s="13" t="s">
        <v>1107</v>
      </c>
      <c r="K755" s="38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5105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>Tabela14[[#This Row],[PR. ULT. COMP]]*Tabela14[[#This Row],[GIRO]]</f>
        <v>214.97</v>
      </c>
      <c r="I756" s="12">
        <f>Tabela14[[#This Row],[PR. ULT. COMP]]*Tabela14[[#This Row],[ESTOQUE]]</f>
        <v>3869.46</v>
      </c>
      <c r="J756" s="13" t="s">
        <v>1107</v>
      </c>
      <c r="K756" s="38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>Tabela14[[#This Row],[PR. ULT. COMP]]*Tabela14[[#This Row],[GIRO]]</f>
        <v>214.60000000000002</v>
      </c>
      <c r="I757" s="12">
        <f>Tabela14[[#This Row],[PR. ULT. COMP]]*Tabela14[[#This Row],[ESTOQUE]]</f>
        <v>96.570000000000007</v>
      </c>
      <c r="J757" s="13" t="s">
        <v>1107</v>
      </c>
      <c r="K757" s="38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>Tabela14[[#This Row],[PR. ULT. COMP]]*Tabela14[[#This Row],[GIRO]]</f>
        <v>213.84</v>
      </c>
      <c r="I758" s="12">
        <f>Tabela14[[#This Row],[PR. ULT. COMP]]*Tabela14[[#This Row],[ESTOQUE]]</f>
        <v>86.24</v>
      </c>
      <c r="J758" s="13" t="s">
        <v>1107</v>
      </c>
      <c r="K758" s="38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>Tabela14[[#This Row],[PR. ULT. COMP]]*Tabela14[[#This Row],[GIRO]]</f>
        <v>213.39000000000001</v>
      </c>
      <c r="I759" s="12">
        <f>Tabela14[[#This Row],[PR. ULT. COMP]]*Tabela14[[#This Row],[ESTOQUE]]</f>
        <v>1375.18</v>
      </c>
      <c r="J759" s="13" t="s">
        <v>1107</v>
      </c>
      <c r="K759" s="38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>Tabela14[[#This Row],[PR. ULT. COMP]]*Tabela14[[#This Row],[GIRO]]</f>
        <v>213.18</v>
      </c>
      <c r="I760" s="12">
        <f>Tabela14[[#This Row],[PR. ULT. COMP]]*Tabela14[[#This Row],[ESTOQUE]]</f>
        <v>2771.34</v>
      </c>
      <c r="J760" s="13" t="s">
        <v>1107</v>
      </c>
      <c r="K760" s="38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3240</v>
      </c>
      <c r="D761" s="16" t="s">
        <v>324</v>
      </c>
      <c r="E761" s="22">
        <v>9</v>
      </c>
      <c r="F761" s="30">
        <v>5</v>
      </c>
      <c r="G761" s="17">
        <v>23.6</v>
      </c>
      <c r="H761" s="11">
        <f>Tabela14[[#This Row],[PR. ULT. COMP]]*Tabela14[[#This Row],[GIRO]]</f>
        <v>212.4</v>
      </c>
      <c r="I761" s="12">
        <f>Tabela14[[#This Row],[PR. ULT. COMP]]*Tabela14[[#This Row],[ESTOQUE]]</f>
        <v>118</v>
      </c>
      <c r="J761" s="13" t="s">
        <v>1107</v>
      </c>
      <c r="K761" s="38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4557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>Tabela14[[#This Row],[PR. ULT. COMP]]*Tabela14[[#This Row],[GIRO]]</f>
        <v>210.66</v>
      </c>
      <c r="I762" s="12">
        <f>Tabela14[[#This Row],[PR. ULT. COMP]]*Tabela14[[#This Row],[ESTOQUE]]</f>
        <v>842.64</v>
      </c>
      <c r="J762" s="13" t="s">
        <v>1107</v>
      </c>
      <c r="K762" s="38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4035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>Tabela14[[#This Row],[PR. ULT. COMP]]*Tabela14[[#This Row],[GIRO]]</f>
        <v>210.63</v>
      </c>
      <c r="I763" s="12">
        <f>Tabela14[[#This Row],[PR. ULT. COMP]]*Tabela14[[#This Row],[ESTOQUE]]</f>
        <v>421.26</v>
      </c>
      <c r="J763" s="13" t="s">
        <v>1107</v>
      </c>
      <c r="K763" s="38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5057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>Tabela14[[#This Row],[PR. ULT. COMP]]*Tabela14[[#This Row],[GIRO]]</f>
        <v>209.82</v>
      </c>
      <c r="I764" s="12">
        <f>Tabela14[[#This Row],[PR. ULT. COMP]]*Tabela14[[#This Row],[ESTOQUE]]</f>
        <v>2937.48</v>
      </c>
      <c r="J764" s="13" t="s">
        <v>1107</v>
      </c>
      <c r="K764" s="38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4736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>Tabela14[[#This Row],[PR. ULT. COMP]]*Tabela14[[#This Row],[GIRO]]</f>
        <v>209.70000000000002</v>
      </c>
      <c r="I765" s="12">
        <f>Tabela14[[#This Row],[PR. ULT. COMP]]*Tabela14[[#This Row],[ESTOQUE]]</f>
        <v>1118.4000000000001</v>
      </c>
      <c r="J765" s="13" t="s">
        <v>1107</v>
      </c>
      <c r="K765" s="38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4548</v>
      </c>
      <c r="D766" s="16" t="s">
        <v>1116</v>
      </c>
      <c r="E766" s="22">
        <v>2</v>
      </c>
      <c r="F766" s="30">
        <v>8</v>
      </c>
      <c r="G766" s="17">
        <v>104.48</v>
      </c>
      <c r="H766" s="11">
        <f>Tabela14[[#This Row],[PR. ULT. COMP]]*Tabela14[[#This Row],[GIRO]]</f>
        <v>208.96</v>
      </c>
      <c r="I766" s="12">
        <f>Tabela14[[#This Row],[PR. ULT. COMP]]*Tabela14[[#This Row],[ESTOQUE]]</f>
        <v>835.84</v>
      </c>
      <c r="J766" s="13" t="s">
        <v>1107</v>
      </c>
      <c r="K766" s="38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4204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>Tabela14[[#This Row],[PR. ULT. COMP]]*Tabela14[[#This Row],[GIRO]]</f>
        <v>208.16</v>
      </c>
      <c r="I767" s="12">
        <f>Tabela14[[#This Row],[PR. ULT. COMP]]*Tabela14[[#This Row],[ESTOQUE]]</f>
        <v>520.4</v>
      </c>
      <c r="J767" s="13" t="s">
        <v>1107</v>
      </c>
      <c r="K767" s="38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4768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>Tabela14[[#This Row],[PR. ULT. COMP]]*Tabela14[[#This Row],[GIRO]]</f>
        <v>208.07178000000002</v>
      </c>
      <c r="I768" s="12">
        <f>Tabela14[[#This Row],[PR. ULT. COMP]]*Tabela14[[#This Row],[ESTOQUE]]</f>
        <v>1188.9816000000001</v>
      </c>
      <c r="J768" s="13" t="s">
        <v>1107</v>
      </c>
      <c r="K768" s="38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>Tabela14[[#This Row],[PR. ULT. COMP]]*Tabela14[[#This Row],[GIRO]]</f>
        <v>207.68</v>
      </c>
      <c r="I769" s="12">
        <f>Tabela14[[#This Row],[PR. ULT. COMP]]*Tabela14[[#This Row],[ESTOQUE]]</f>
        <v>311.95999999999998</v>
      </c>
      <c r="J769" s="13" t="s">
        <v>1107</v>
      </c>
      <c r="K769" s="38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4278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>Tabela14[[#This Row],[PR. ULT. COMP]]*Tabela14[[#This Row],[GIRO]]</f>
        <v>207.35</v>
      </c>
      <c r="I770" s="12">
        <f>Tabela14[[#This Row],[PR. ULT. COMP]]*Tabela14[[#This Row],[ESTOQUE]]</f>
        <v>580.57999999999993</v>
      </c>
      <c r="J770" s="13" t="s">
        <v>1107</v>
      </c>
      <c r="K770" s="38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4751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>Tabela14[[#This Row],[PR. ULT. COMP]]*Tabela14[[#This Row],[GIRO]]</f>
        <v>206.5</v>
      </c>
      <c r="I771" s="12">
        <f>Tabela14[[#This Row],[PR. ULT. COMP]]*Tabela14[[#This Row],[ESTOQUE]]</f>
        <v>1135.75</v>
      </c>
      <c r="J771" s="13" t="s">
        <v>1107</v>
      </c>
      <c r="K771" s="38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4435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>Tabela14[[#This Row],[PR. ULT. COMP]]*Tabela14[[#This Row],[GIRO]]</f>
        <v>206</v>
      </c>
      <c r="I772" s="12">
        <f>Tabela14[[#This Row],[PR. ULT. COMP]]*Tabela14[[#This Row],[ESTOQUE]]</f>
        <v>708.125</v>
      </c>
      <c r="J772" s="13" t="s">
        <v>1107</v>
      </c>
      <c r="K772" s="38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>Tabela14[[#This Row],[PR. ULT. COMP]]*Tabela14[[#This Row],[GIRO]]</f>
        <v>204.93</v>
      </c>
      <c r="I773" s="12">
        <f>Tabela14[[#This Row],[PR. ULT. COMP]]*Tabela14[[#This Row],[ESTOQUE]]</f>
        <v>660.33</v>
      </c>
      <c r="J773" s="13" t="s">
        <v>1107</v>
      </c>
      <c r="K773" s="38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4477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>Tabela14[[#This Row],[PR. ULT. COMP]]*Tabela14[[#This Row],[GIRO]]</f>
        <v>204.75</v>
      </c>
      <c r="I774" s="12">
        <f>Tabela14[[#This Row],[PR. ULT. COMP]]*Tabela14[[#This Row],[ESTOQUE]]</f>
        <v>750.75</v>
      </c>
      <c r="J774" s="13" t="s">
        <v>1107</v>
      </c>
      <c r="K774" s="38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>Tabela14[[#This Row],[PR. ULT. COMP]]*Tabela14[[#This Row],[GIRO]]</f>
        <v>203.94</v>
      </c>
      <c r="I775" s="12">
        <f>Tabela14[[#This Row],[PR. ULT. COMP]]*Tabela14[[#This Row],[ESTOQUE]]</f>
        <v>1464.6599999999999</v>
      </c>
      <c r="J775" s="13" t="s">
        <v>1107</v>
      </c>
      <c r="K775" s="38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>Tabela14[[#This Row],[PR. ULT. COMP]]*Tabela14[[#This Row],[GIRO]]</f>
        <v>203.85</v>
      </c>
      <c r="I776" s="12">
        <f>Tabela14[[#This Row],[PR. ULT. COMP]]*Tabela14[[#This Row],[ESTOQUE]]</f>
        <v>362.4</v>
      </c>
      <c r="J776" s="13" t="s">
        <v>1107</v>
      </c>
      <c r="K776" s="38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>Tabela14[[#This Row],[PR. ULT. COMP]]*Tabela14[[#This Row],[GIRO]]</f>
        <v>203.79999999999998</v>
      </c>
      <c r="I777" s="12">
        <f>Tabela14[[#This Row],[PR. ULT. COMP]]*Tabela14[[#This Row],[ESTOQUE]]</f>
        <v>1100.52</v>
      </c>
      <c r="J777" s="13" t="s">
        <v>1107</v>
      </c>
      <c r="K777" s="38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4782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>Tabela14[[#This Row],[PR. ULT. COMP]]*Tabela14[[#This Row],[GIRO]]</f>
        <v>203.5</v>
      </c>
      <c r="I778" s="12">
        <f>Tabela14[[#This Row],[PR. ULT. COMP]]*Tabela14[[#This Row],[ESTOQUE]]</f>
        <v>1221</v>
      </c>
      <c r="J778" s="13" t="s">
        <v>1107</v>
      </c>
      <c r="K778" s="38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>Tabela14[[#This Row],[PR. ULT. COMP]]*Tabela14[[#This Row],[GIRO]]</f>
        <v>202.77</v>
      </c>
      <c r="I779" s="12">
        <f>Tabela14[[#This Row],[PR. ULT. COMP]]*Tabela14[[#This Row],[ESTOQUE]]</f>
        <v>743.49</v>
      </c>
      <c r="J779" s="13" t="s">
        <v>1107</v>
      </c>
      <c r="K779" s="38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>Tabela14[[#This Row],[PR. ULT. COMP]]*Tabela14[[#This Row],[GIRO]]</f>
        <v>201.95</v>
      </c>
      <c r="I780" s="12">
        <f>Tabela14[[#This Row],[PR. ULT. COMP]]*Tabela14[[#This Row],[ESTOQUE]]</f>
        <v>727.02</v>
      </c>
      <c r="J780" s="13" t="s">
        <v>1107</v>
      </c>
      <c r="K780" s="38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>Tabela14[[#This Row],[PR. ULT. COMP]]*Tabela14[[#This Row],[GIRO]]</f>
        <v>201.62</v>
      </c>
      <c r="I781" s="12">
        <f>Tabela14[[#This Row],[PR. ULT. COMP]]*Tabela14[[#This Row],[ESTOQUE]]</f>
        <v>498.12</v>
      </c>
      <c r="J781" s="13" t="s">
        <v>1107</v>
      </c>
      <c r="K781" s="38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4527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>Tabela14[[#This Row],[PR. ULT. COMP]]*Tabela14[[#This Row],[GIRO]]</f>
        <v>200.70000000000002</v>
      </c>
      <c r="I782" s="12">
        <f>Tabela14[[#This Row],[PR. ULT. COMP]]*Tabela14[[#This Row],[ESTOQUE]]</f>
        <v>802.80000000000007</v>
      </c>
      <c r="J782" s="13" t="s">
        <v>1107</v>
      </c>
      <c r="K782" s="38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3983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>Tabela14[[#This Row],[PR. ULT. COMP]]*Tabela14[[#This Row],[GIRO]]</f>
        <v>200.3</v>
      </c>
      <c r="I783" s="12">
        <f>Tabela14[[#This Row],[PR. ULT. COMP]]*Tabela14[[#This Row],[ESTOQUE]]</f>
        <v>400.6</v>
      </c>
      <c r="J783" s="13" t="s">
        <v>1107</v>
      </c>
      <c r="K783" s="38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4521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>Tabela14[[#This Row],[PR. ULT. COMP]]*Tabela14[[#This Row],[GIRO]]</f>
        <v>200.13</v>
      </c>
      <c r="I784" s="12">
        <f>Tabela14[[#This Row],[PR. ULT. COMP]]*Tabela14[[#This Row],[ESTOQUE]]</f>
        <v>800.52</v>
      </c>
      <c r="J784" s="13" t="s">
        <v>1107</v>
      </c>
      <c r="K784" s="38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>Tabela14[[#This Row],[PR. ULT. COMP]]*Tabela14[[#This Row],[GIRO]]</f>
        <v>198</v>
      </c>
      <c r="I785" s="12">
        <f>Tabela14[[#This Row],[PR. ULT. COMP]]*Tabela14[[#This Row],[ESTOQUE]]</f>
        <v>169.84</v>
      </c>
      <c r="J785" s="13" t="s">
        <v>1107</v>
      </c>
      <c r="K785" s="38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4339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>Tabela14[[#This Row],[PR. ULT. COMP]]*Tabela14[[#This Row],[GIRO]]</f>
        <v>197.88</v>
      </c>
      <c r="I786" s="12">
        <f>Tabela14[[#This Row],[PR. ULT. COMP]]*Tabela14[[#This Row],[ESTOQUE]]</f>
        <v>626.61999999999989</v>
      </c>
      <c r="J786" s="13" t="s">
        <v>1107</v>
      </c>
      <c r="K786" s="38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3593</v>
      </c>
      <c r="D787" s="9" t="s">
        <v>324</v>
      </c>
      <c r="E787" s="23">
        <v>7</v>
      </c>
      <c r="F787" s="31">
        <v>8</v>
      </c>
      <c r="G787" s="10">
        <v>28.24</v>
      </c>
      <c r="H787" s="11">
        <f>Tabela14[[#This Row],[PR. ULT. COMP]]*Tabela14[[#This Row],[GIRO]]</f>
        <v>197.67999999999998</v>
      </c>
      <c r="I787" s="12">
        <f>Tabela14[[#This Row],[PR. ULT. COMP]]*Tabela14[[#This Row],[ESTOQUE]]</f>
        <v>225.92</v>
      </c>
      <c r="J787" s="13" t="s">
        <v>1107</v>
      </c>
      <c r="K787" s="38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>Tabela14[[#This Row],[PR. ULT. COMP]]*Tabela14[[#This Row],[GIRO]]</f>
        <v>197.31</v>
      </c>
      <c r="I788" s="12">
        <f>Tabela14[[#This Row],[PR. ULT. COMP]]*Tabela14[[#This Row],[ESTOQUE]]</f>
        <v>1061.5278000000001</v>
      </c>
      <c r="J788" s="13" t="s">
        <v>1107</v>
      </c>
      <c r="K788" s="38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5039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>Tabela14[[#This Row],[PR. ULT. COMP]]*Tabela14[[#This Row],[GIRO]]</f>
        <v>196.23</v>
      </c>
      <c r="I789" s="12">
        <f>Tabela14[[#This Row],[PR. ULT. COMP]]*Tabela14[[#This Row],[ESTOQUE]]</f>
        <v>2747.22</v>
      </c>
      <c r="J789" s="13" t="s">
        <v>1107</v>
      </c>
      <c r="K789" s="38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4354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>Tabela14[[#This Row],[PR. ULT. COMP]]*Tabela14[[#This Row],[GIRO]]</f>
        <v>196.16</v>
      </c>
      <c r="I790" s="12">
        <f>Tabela14[[#This Row],[PR. ULT. COMP]]*Tabela14[[#This Row],[ESTOQUE]]</f>
        <v>637.52</v>
      </c>
      <c r="J790" s="13" t="s">
        <v>1107</v>
      </c>
      <c r="K790" s="38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4474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>Tabela14[[#This Row],[PR. ULT. COMP]]*Tabela14[[#This Row],[GIRO]]</f>
        <v>196.1</v>
      </c>
      <c r="I791" s="12">
        <f>Tabela14[[#This Row],[PR. ULT. COMP]]*Tabela14[[#This Row],[ESTOQUE]]</f>
        <v>745.18</v>
      </c>
      <c r="J791" s="13" t="s">
        <v>1107</v>
      </c>
      <c r="K791" s="38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>Tabela14[[#This Row],[PR. ULT. COMP]]*Tabela14[[#This Row],[GIRO]]</f>
        <v>196.07000000000002</v>
      </c>
      <c r="I792" s="12">
        <f>Tabela14[[#This Row],[PR. ULT. COMP]]*Tabela14[[#This Row],[ESTOQUE]]</f>
        <v>560.20000000000005</v>
      </c>
      <c r="J792" s="13" t="s">
        <v>1107</v>
      </c>
      <c r="K792" s="38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>Tabela14[[#This Row],[PR. ULT. COMP]]*Tabela14[[#This Row],[GIRO]]</f>
        <v>195.6</v>
      </c>
      <c r="I793" s="12">
        <f>Tabela14[[#This Row],[PR. ULT. COMP]]*Tabela14[[#This Row],[ESTOQUE]]</f>
        <v>2836.2</v>
      </c>
      <c r="J793" s="13" t="s">
        <v>1107</v>
      </c>
      <c r="K793" s="38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>Tabela14[[#This Row],[PR. ULT. COMP]]*Tabela14[[#This Row],[GIRO]]</f>
        <v>195.52</v>
      </c>
      <c r="I794" s="12">
        <f>Tabela14[[#This Row],[PR. ULT. COMP]]*Tabela14[[#This Row],[ESTOQUE]]</f>
        <v>513.24</v>
      </c>
      <c r="J794" s="13" t="s">
        <v>1107</v>
      </c>
      <c r="K794" s="38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3895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>Tabela14[[#This Row],[PR. ULT. COMP]]*Tabela14[[#This Row],[GIRO]]</f>
        <v>194.94</v>
      </c>
      <c r="I795" s="12">
        <f>Tabela14[[#This Row],[PR. ULT. COMP]]*Tabela14[[#This Row],[ESTOQUE]]</f>
        <v>346.56</v>
      </c>
      <c r="J795" s="13" t="s">
        <v>1107</v>
      </c>
      <c r="K795" s="38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5125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>Tabela14[[#This Row],[PR. ULT. COMP]]*Tabela14[[#This Row],[GIRO]]</f>
        <v>194.37</v>
      </c>
      <c r="I796" s="12">
        <f>Tabela14[[#This Row],[PR. ULT. COMP]]*Tabela14[[#This Row],[ESTOQUE]]</f>
        <v>4470.51</v>
      </c>
      <c r="J796" s="13" t="s">
        <v>1107</v>
      </c>
      <c r="K796" s="38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3146</v>
      </c>
      <c r="D797" s="9" t="s">
        <v>549</v>
      </c>
      <c r="E797" s="23">
        <v>2</v>
      </c>
      <c r="F797" s="31">
        <v>1</v>
      </c>
      <c r="G797" s="10">
        <v>96.56</v>
      </c>
      <c r="H797" s="11">
        <f>Tabela14[[#This Row],[PR. ULT. COMP]]*Tabela14[[#This Row],[GIRO]]</f>
        <v>193.12</v>
      </c>
      <c r="I797" s="12">
        <f>Tabela14[[#This Row],[PR. ULT. COMP]]*Tabela14[[#This Row],[ESTOQUE]]</f>
        <v>96.56</v>
      </c>
      <c r="J797" s="13" t="s">
        <v>1107</v>
      </c>
      <c r="K797" s="38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3591</v>
      </c>
      <c r="D798" s="9" t="s">
        <v>515</v>
      </c>
      <c r="E798" s="23">
        <v>6</v>
      </c>
      <c r="F798" s="31">
        <v>7</v>
      </c>
      <c r="G798" s="10">
        <v>32.1</v>
      </c>
      <c r="H798" s="11">
        <f>Tabela14[[#This Row],[PR. ULT. COMP]]*Tabela14[[#This Row],[GIRO]]</f>
        <v>192.60000000000002</v>
      </c>
      <c r="I798" s="12">
        <f>Tabela14[[#This Row],[PR. ULT. COMP]]*Tabela14[[#This Row],[ESTOQUE]]</f>
        <v>224.70000000000002</v>
      </c>
      <c r="J798" s="13" t="s">
        <v>1107</v>
      </c>
      <c r="K798" s="38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>Tabela14[[#This Row],[PR. ULT. COMP]]*Tabela14[[#This Row],[GIRO]]</f>
        <v>191.94</v>
      </c>
      <c r="I799" s="12">
        <f>Tabela14[[#This Row],[PR. ULT. COMP]]*Tabela14[[#This Row],[ESTOQUE]]</f>
        <v>1275.03</v>
      </c>
      <c r="J799" s="13" t="s">
        <v>1107</v>
      </c>
      <c r="K799" s="38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4101</v>
      </c>
      <c r="D800" s="16" t="s">
        <v>1116</v>
      </c>
      <c r="E800" s="22">
        <v>5</v>
      </c>
      <c r="F800" s="30">
        <v>12</v>
      </c>
      <c r="G800" s="17">
        <v>38.340000000000003</v>
      </c>
      <c r="H800" s="11">
        <f>Tabela14[[#This Row],[PR. ULT. COMP]]*Tabela14[[#This Row],[GIRO]]</f>
        <v>191.70000000000002</v>
      </c>
      <c r="I800" s="12">
        <f>Tabela14[[#This Row],[PR. ULT. COMP]]*Tabela14[[#This Row],[ESTOQUE]]</f>
        <v>460.08000000000004</v>
      </c>
      <c r="J800" s="13" t="s">
        <v>1107</v>
      </c>
      <c r="K800" s="38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>Tabela14[[#This Row],[PR. ULT. COMP]]*Tabela14[[#This Row],[GIRO]]</f>
        <v>191.64000000000001</v>
      </c>
      <c r="I801" s="12">
        <f>Tabela14[[#This Row],[PR. ULT. COMP]]*Tabela14[[#This Row],[ESTOQUE]]</f>
        <v>894.32</v>
      </c>
      <c r="J801" s="13" t="s">
        <v>1107</v>
      </c>
      <c r="K801" s="38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>Tabela14[[#This Row],[PR. ULT. COMP]]*Tabela14[[#This Row],[GIRO]]</f>
        <v>191.6</v>
      </c>
      <c r="I802" s="12">
        <f>Tabela14[[#This Row],[PR. ULT. COMP]]*Tabela14[[#This Row],[ESTOQUE]]</f>
        <v>330.51</v>
      </c>
      <c r="J802" s="13" t="s">
        <v>1107</v>
      </c>
      <c r="K802" s="38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4893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>Tabela14[[#This Row],[PR. ULT. COMP]]*Tabela14[[#This Row],[GIRO]]</f>
        <v>190.36</v>
      </c>
      <c r="I803" s="12">
        <f>Tabela14[[#This Row],[PR. ULT. COMP]]*Tabela14[[#This Row],[ESTOQUE]]</f>
        <v>1618.0600000000002</v>
      </c>
      <c r="J803" s="13" t="s">
        <v>1107</v>
      </c>
      <c r="K803" s="38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4333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>Tabela14[[#This Row],[PR. ULT. COMP]]*Tabela14[[#This Row],[GIRO]]</f>
        <v>190.02499999999998</v>
      </c>
      <c r="I804" s="12">
        <f>Tabela14[[#This Row],[PR. ULT. COMP]]*Tabela14[[#This Row],[ESTOQUE]]</f>
        <v>621.9</v>
      </c>
      <c r="J804" s="13" t="s">
        <v>1107</v>
      </c>
      <c r="K804" s="38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4631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>Tabela14[[#This Row],[PR. ULT. COMP]]*Tabela14[[#This Row],[GIRO]]</f>
        <v>189.66</v>
      </c>
      <c r="I805" s="12">
        <f>Tabela14[[#This Row],[PR. ULT. COMP]]*Tabela14[[#This Row],[ESTOQUE]]</f>
        <v>948.3</v>
      </c>
      <c r="J805" s="13" t="s">
        <v>1107</v>
      </c>
      <c r="K805" s="38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3746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>Tabela14[[#This Row],[PR. ULT. COMP]]*Tabela14[[#This Row],[GIRO]]</f>
        <v>189.12</v>
      </c>
      <c r="I806" s="12">
        <f>Tabela14[[#This Row],[PR. ULT. COMP]]*Tabela14[[#This Row],[ESTOQUE]]</f>
        <v>283.68</v>
      </c>
      <c r="J806" s="13" t="s">
        <v>1107</v>
      </c>
      <c r="K806" s="38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4540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>Tabela14[[#This Row],[PR. ULT. COMP]]*Tabela14[[#This Row],[GIRO]]</f>
        <v>188.85000000000002</v>
      </c>
      <c r="I807" s="12">
        <f>Tabela14[[#This Row],[PR. ULT. COMP]]*Tabela14[[#This Row],[ESTOQUE]]</f>
        <v>818.35</v>
      </c>
      <c r="J807" s="13" t="s">
        <v>1107</v>
      </c>
      <c r="K807" s="38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4745</v>
      </c>
      <c r="D808" s="9" t="s">
        <v>1116</v>
      </c>
      <c r="E808" s="23">
        <v>6</v>
      </c>
      <c r="F808" s="31">
        <v>36</v>
      </c>
      <c r="G808" s="10">
        <v>31.41</v>
      </c>
      <c r="H808" s="11">
        <f>Tabela14[[#This Row],[PR. ULT. COMP]]*Tabela14[[#This Row],[GIRO]]</f>
        <v>188.46</v>
      </c>
      <c r="I808" s="12">
        <f>Tabela14[[#This Row],[PR. ULT. COMP]]*Tabela14[[#This Row],[ESTOQUE]]</f>
        <v>1130.76</v>
      </c>
      <c r="J808" s="13" t="s">
        <v>1107</v>
      </c>
      <c r="K808" s="38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>Tabela14[[#This Row],[PR. ULT. COMP]]*Tabela14[[#This Row],[GIRO]]</f>
        <v>187.44</v>
      </c>
      <c r="I809" s="12">
        <f>Tabela14[[#This Row],[PR. ULT. COMP]]*Tabela14[[#This Row],[ESTOQUE]]</f>
        <v>812.24</v>
      </c>
      <c r="J809" s="13" t="s">
        <v>1107</v>
      </c>
      <c r="K809" s="38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3463</v>
      </c>
      <c r="D810" s="9" t="s">
        <v>1116</v>
      </c>
      <c r="E810" s="23">
        <v>3</v>
      </c>
      <c r="F810" s="31">
        <v>3</v>
      </c>
      <c r="G810" s="10">
        <v>62.34</v>
      </c>
      <c r="H810" s="11">
        <f>Tabela14[[#This Row],[PR. ULT. COMP]]*Tabela14[[#This Row],[GIRO]]</f>
        <v>187.02</v>
      </c>
      <c r="I810" s="12">
        <f>Tabela14[[#This Row],[PR. ULT. COMP]]*Tabela14[[#This Row],[ESTOQUE]]</f>
        <v>187.02</v>
      </c>
      <c r="J810" s="13" t="s">
        <v>1107</v>
      </c>
      <c r="K810" s="38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>Tabela14[[#This Row],[PR. ULT. COMP]]*Tabela14[[#This Row],[GIRO]]</f>
        <v>186.68</v>
      </c>
      <c r="I811" s="12">
        <f>Tabela14[[#This Row],[PR. ULT. COMP]]*Tabela14[[#This Row],[ESTOQUE]]</f>
        <v>272.83999999999997</v>
      </c>
      <c r="J811" s="13" t="s">
        <v>1107</v>
      </c>
      <c r="K811" s="38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4402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>Tabela14[[#This Row],[PR. ULT. COMP]]*Tabela14[[#This Row],[GIRO]]</f>
        <v>186.51</v>
      </c>
      <c r="I812" s="12">
        <f>Tabela14[[#This Row],[PR. ULT. COMP]]*Tabela14[[#This Row],[ESTOQUE]]</f>
        <v>683.87</v>
      </c>
      <c r="J812" s="13" t="s">
        <v>1107</v>
      </c>
      <c r="K812" s="38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4116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>Tabela14[[#This Row],[PR. ULT. COMP]]*Tabela14[[#This Row],[GIRO]]</f>
        <v>186.44</v>
      </c>
      <c r="I813" s="12">
        <f>Tabela14[[#This Row],[PR. ULT. COMP]]*Tabela14[[#This Row],[ESTOQUE]]</f>
        <v>466.1</v>
      </c>
      <c r="J813" s="13" t="s">
        <v>1107</v>
      </c>
      <c r="K813" s="38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4734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>Tabela14[[#This Row],[PR. ULT. COMP]]*Tabela14[[#This Row],[GIRO]]</f>
        <v>186.07</v>
      </c>
      <c r="I814" s="12">
        <f>Tabela14[[#This Row],[PR. ULT. COMP]]*Tabela14[[#This Row],[ESTOQUE]]</f>
        <v>1116.42</v>
      </c>
      <c r="J814" s="13" t="s">
        <v>1107</v>
      </c>
      <c r="K814" s="38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>Tabela14[[#This Row],[PR. ULT. COMP]]*Tabela14[[#This Row],[GIRO]]</f>
        <v>185.89999999999998</v>
      </c>
      <c r="I815" s="12">
        <f>Tabela14[[#This Row],[PR. ULT. COMP]]*Tabela14[[#This Row],[ESTOQUE]]</f>
        <v>828.09999999999991</v>
      </c>
      <c r="J815" s="13" t="s">
        <v>1107</v>
      </c>
      <c r="K815" s="38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882</v>
      </c>
      <c r="D816" s="9" t="s">
        <v>876</v>
      </c>
      <c r="E816" s="23">
        <v>31</v>
      </c>
      <c r="F816" s="31">
        <v>77</v>
      </c>
      <c r="G816" s="10">
        <v>5.99</v>
      </c>
      <c r="H816" s="11">
        <f>Tabela14[[#This Row],[PR. ULT. COMP]]*Tabela14[[#This Row],[GIRO]]</f>
        <v>185.69</v>
      </c>
      <c r="I816" s="12">
        <f>Tabela14[[#This Row],[PR. ULT. COMP]]*Tabela14[[#This Row],[ESTOQUE]]</f>
        <v>461.23</v>
      </c>
      <c r="J816" s="13" t="s">
        <v>1107</v>
      </c>
      <c r="K816" s="38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4194</v>
      </c>
      <c r="D817" s="9" t="s">
        <v>23</v>
      </c>
      <c r="E817" s="23">
        <v>27</v>
      </c>
      <c r="F817" s="31">
        <v>75</v>
      </c>
      <c r="G817" s="10">
        <v>6.87</v>
      </c>
      <c r="H817" s="11">
        <f>Tabela14[[#This Row],[PR. ULT. COMP]]*Tabela14[[#This Row],[GIRO]]</f>
        <v>185.49</v>
      </c>
      <c r="I817" s="12">
        <f>Tabela14[[#This Row],[PR. ULT. COMP]]*Tabela14[[#This Row],[ESTOQUE]]</f>
        <v>515.25</v>
      </c>
      <c r="J817" s="13" t="s">
        <v>1107</v>
      </c>
      <c r="K817" s="38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4965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>Tabela14[[#This Row],[PR. ULT. COMP]]*Tabela14[[#This Row],[GIRO]]</f>
        <v>184.92</v>
      </c>
      <c r="I818" s="12">
        <f>Tabela14[[#This Row],[PR. ULT. COMP]]*Tabela14[[#This Row],[ESTOQUE]]</f>
        <v>2034.12</v>
      </c>
      <c r="J818" s="13" t="s">
        <v>1107</v>
      </c>
      <c r="K818" s="38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4052</v>
      </c>
      <c r="D819" s="16" t="s">
        <v>549</v>
      </c>
      <c r="E819" s="22">
        <v>3</v>
      </c>
      <c r="F819" s="30">
        <v>7</v>
      </c>
      <c r="G819" s="17">
        <v>61.5</v>
      </c>
      <c r="H819" s="11">
        <f>Tabela14[[#This Row],[PR. ULT. COMP]]*Tabela14[[#This Row],[GIRO]]</f>
        <v>184.5</v>
      </c>
      <c r="I819" s="12">
        <f>Tabela14[[#This Row],[PR. ULT. COMP]]*Tabela14[[#This Row],[ESTOQUE]]</f>
        <v>430.5</v>
      </c>
      <c r="J819" s="13" t="s">
        <v>1107</v>
      </c>
      <c r="K819" s="38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2805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>Tabela14[[#This Row],[PR. ULT. COMP]]*Tabela14[[#This Row],[GIRO]]</f>
        <v>183.92</v>
      </c>
      <c r="I820" s="12">
        <f>Tabela14[[#This Row],[PR. ULT. COMP]]*Tabela14[[#This Row],[ESTOQUE]]</f>
        <v>0</v>
      </c>
      <c r="J820" s="13" t="s">
        <v>1107</v>
      </c>
      <c r="K820" s="38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>Tabela14[[#This Row],[PR. ULT. COMP]]*Tabela14[[#This Row],[GIRO]]</f>
        <v>182.7</v>
      </c>
      <c r="I821" s="12">
        <f>Tabela14[[#This Row],[PR. ULT. COMP]]*Tabela14[[#This Row],[ESTOQUE]]</f>
        <v>292.32</v>
      </c>
      <c r="J821" s="13" t="s">
        <v>1107</v>
      </c>
      <c r="K821" s="38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3827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>Tabela14[[#This Row],[PR. ULT. COMP]]*Tabela14[[#This Row],[GIRO]]</f>
        <v>182.64</v>
      </c>
      <c r="I822" s="12">
        <f>Tabela14[[#This Row],[PR. ULT. COMP]]*Tabela14[[#This Row],[ESTOQUE]]</f>
        <v>319.62</v>
      </c>
      <c r="J822" s="13" t="s">
        <v>1107</v>
      </c>
      <c r="K822" s="38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>Tabela14[[#This Row],[PR. ULT. COMP]]*Tabela14[[#This Row],[GIRO]]</f>
        <v>181.20000000000002</v>
      </c>
      <c r="I823" s="12">
        <f>Tabela14[[#This Row],[PR. ULT. COMP]]*Tabela14[[#This Row],[ESTOQUE]]</f>
        <v>3080.4</v>
      </c>
      <c r="J823" s="13" t="s">
        <v>1107</v>
      </c>
      <c r="K823" s="38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4394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>Tabela14[[#This Row],[PR. ULT. COMP]]*Tabela14[[#This Row],[GIRO]]</f>
        <v>181.07937000000001</v>
      </c>
      <c r="I824" s="12">
        <f>Tabela14[[#This Row],[PR. ULT. COMP]]*Tabela14[[#This Row],[ESTOQUE]]</f>
        <v>671.46929999999998</v>
      </c>
      <c r="J824" s="13" t="s">
        <v>1107</v>
      </c>
      <c r="K824" s="38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4536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>Tabela14[[#This Row],[PR. ULT. COMP]]*Tabela14[[#This Row],[GIRO]]</f>
        <v>180.46</v>
      </c>
      <c r="I825" s="12">
        <f>Tabela14[[#This Row],[PR. ULT. COMP]]*Tabela14[[#This Row],[ESTOQUE]]</f>
        <v>812.07</v>
      </c>
      <c r="J825" s="13" t="s">
        <v>1107</v>
      </c>
      <c r="K825" s="38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>Tabela14[[#This Row],[PR. ULT. COMP]]*Tabela14[[#This Row],[GIRO]]</f>
        <v>180.45000000000002</v>
      </c>
      <c r="I826" s="12">
        <f>Tabela14[[#This Row],[PR. ULT. COMP]]*Tabela14[[#This Row],[ESTOQUE]]</f>
        <v>3753.3600000000006</v>
      </c>
      <c r="J826" s="13" t="s">
        <v>1107</v>
      </c>
      <c r="K826" s="38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4941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>Tabela14[[#This Row],[PR. ULT. COMP]]*Tabela14[[#This Row],[GIRO]]</f>
        <v>180.32</v>
      </c>
      <c r="I827" s="12">
        <f>Tabela14[[#This Row],[PR. ULT. COMP]]*Tabela14[[#This Row],[ESTOQUE]]</f>
        <v>1895.32</v>
      </c>
      <c r="J827" s="13" t="s">
        <v>1107</v>
      </c>
      <c r="K827" s="38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3163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>Tabela14[[#This Row],[PR. ULT. COMP]]*Tabela14[[#This Row],[GIRO]]</f>
        <v>178.78</v>
      </c>
      <c r="I828" s="12">
        <f>Tabela14[[#This Row],[PR. ULT. COMP]]*Tabela14[[#This Row],[ESTOQUE]]</f>
        <v>102.16</v>
      </c>
      <c r="J828" s="13" t="s">
        <v>1107</v>
      </c>
      <c r="K828" s="38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>Tabela14[[#This Row],[PR. ULT. COMP]]*Tabela14[[#This Row],[GIRO]]</f>
        <v>178.46999999999997</v>
      </c>
      <c r="I829" s="12">
        <f>Tabela14[[#This Row],[PR. ULT. COMP]]*Tabela14[[#This Row],[ESTOQUE]]</f>
        <v>654.39</v>
      </c>
      <c r="J829" s="13" t="s">
        <v>1107</v>
      </c>
      <c r="K829" s="38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3767</v>
      </c>
      <c r="D830" s="9" t="s">
        <v>549</v>
      </c>
      <c r="E830" s="23">
        <v>3</v>
      </c>
      <c r="F830" s="31">
        <v>5</v>
      </c>
      <c r="G830" s="10">
        <v>59.23</v>
      </c>
      <c r="H830" s="11">
        <f>Tabela14[[#This Row],[PR. ULT. COMP]]*Tabela14[[#This Row],[GIRO]]</f>
        <v>177.69</v>
      </c>
      <c r="I830" s="12">
        <f>Tabela14[[#This Row],[PR. ULT. COMP]]*Tabela14[[#This Row],[ESTOQUE]]</f>
        <v>296.14999999999998</v>
      </c>
      <c r="J830" s="13" t="s">
        <v>1107</v>
      </c>
      <c r="K830" s="38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4325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>Tabela14[[#This Row],[PR. ULT. COMP]]*Tabela14[[#This Row],[GIRO]]</f>
        <v>176.14</v>
      </c>
      <c r="I831" s="12">
        <f>Tabela14[[#This Row],[PR. ULT. COMP]]*Tabela14[[#This Row],[ESTOQUE]]</f>
        <v>616.49</v>
      </c>
      <c r="J831" s="13" t="s">
        <v>1107</v>
      </c>
      <c r="K831" s="38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3123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>Tabela14[[#This Row],[PR. ULT. COMP]]*Tabela14[[#This Row],[GIRO]]</f>
        <v>175.98</v>
      </c>
      <c r="I832" s="12">
        <f>Tabela14[[#This Row],[PR. ULT. COMP]]*Tabela14[[#This Row],[ESTOQUE]]</f>
        <v>87.99</v>
      </c>
      <c r="J832" s="13" t="s">
        <v>1107</v>
      </c>
      <c r="K832" s="38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3613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>Tabela14[[#This Row],[PR. ULT. COMP]]*Tabela14[[#This Row],[GIRO]]</f>
        <v>175.59</v>
      </c>
      <c r="I833" s="12">
        <f>Tabela14[[#This Row],[PR. ULT. COMP]]*Tabela14[[#This Row],[ESTOQUE]]</f>
        <v>234.12</v>
      </c>
      <c r="J833" s="13" t="s">
        <v>1107</v>
      </c>
      <c r="K833" s="38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4952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>Tabela14[[#This Row],[PR. ULT. COMP]]*Tabela14[[#This Row],[GIRO]]</f>
        <v>175.54</v>
      </c>
      <c r="I834" s="12">
        <f>Tabela14[[#This Row],[PR. ULT. COMP]]*Tabela14[[#This Row],[ESTOQUE]]</f>
        <v>1930.9399999999998</v>
      </c>
      <c r="J834" s="13" t="s">
        <v>1107</v>
      </c>
      <c r="K834" s="38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3641</v>
      </c>
      <c r="D835" s="9" t="s">
        <v>1116</v>
      </c>
      <c r="E835" s="23">
        <v>5</v>
      </c>
      <c r="F835" s="31">
        <v>7</v>
      </c>
      <c r="G835" s="10">
        <v>34.909999999999997</v>
      </c>
      <c r="H835" s="11">
        <f>Tabela14[[#This Row],[PR. ULT. COMP]]*Tabela14[[#This Row],[GIRO]]</f>
        <v>174.54999999999998</v>
      </c>
      <c r="I835" s="12">
        <f>Tabela14[[#This Row],[PR. ULT. COMP]]*Tabela14[[#This Row],[ESTOQUE]]</f>
        <v>244.36999999999998</v>
      </c>
      <c r="J835" s="13" t="s">
        <v>1107</v>
      </c>
      <c r="K835" s="38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4506</v>
      </c>
      <c r="D836" s="16" t="s">
        <v>543</v>
      </c>
      <c r="E836" s="22">
        <v>2</v>
      </c>
      <c r="F836" s="30">
        <v>9</v>
      </c>
      <c r="G836" s="17">
        <v>87.2</v>
      </c>
      <c r="H836" s="11">
        <f>Tabela14[[#This Row],[PR. ULT. COMP]]*Tabela14[[#This Row],[GIRO]]</f>
        <v>174.4</v>
      </c>
      <c r="I836" s="12">
        <f>Tabela14[[#This Row],[PR. ULT. COMP]]*Tabela14[[#This Row],[ESTOQUE]]</f>
        <v>784.80000000000007</v>
      </c>
      <c r="J836" s="13" t="s">
        <v>1107</v>
      </c>
      <c r="K836" s="38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>Tabela14[[#This Row],[PR. ULT. COMP]]*Tabela14[[#This Row],[GIRO]]</f>
        <v>173.15</v>
      </c>
      <c r="I837" s="12">
        <f>Tabela14[[#This Row],[PR. ULT. COMP]]*Tabela14[[#This Row],[ESTOQUE]]</f>
        <v>2943.55</v>
      </c>
      <c r="J837" s="13" t="s">
        <v>1107</v>
      </c>
      <c r="K837" s="38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3799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>Tabela14[[#This Row],[PR. ULT. COMP]]*Tabela14[[#This Row],[GIRO]]</f>
        <v>172.44</v>
      </c>
      <c r="I838" s="12">
        <f>Tabela14[[#This Row],[PR. ULT. COMP]]*Tabela14[[#This Row],[ESTOQUE]]</f>
        <v>306.56</v>
      </c>
      <c r="J838" s="13" t="s">
        <v>1107</v>
      </c>
      <c r="K838" s="38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3782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>Tabela14[[#This Row],[PR. ULT. COMP]]*Tabela14[[#This Row],[GIRO]]</f>
        <v>172.32</v>
      </c>
      <c r="I839" s="12">
        <f>Tabela14[[#This Row],[PR. ULT. COMP]]*Tabela14[[#This Row],[ESTOQUE]]</f>
        <v>301.56</v>
      </c>
      <c r="J839" s="13" t="s">
        <v>1107</v>
      </c>
      <c r="K839" s="38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4231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>Tabela14[[#This Row],[PR. ULT. COMP]]*Tabela14[[#This Row],[GIRO]]</f>
        <v>172.16</v>
      </c>
      <c r="I840" s="12">
        <f>Tabela14[[#This Row],[PR. ULT. COMP]]*Tabela14[[#This Row],[ESTOQUE]]</f>
        <v>538</v>
      </c>
      <c r="J840" s="13" t="s">
        <v>1107</v>
      </c>
      <c r="K840" s="38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>Tabela14[[#This Row],[PR. ULT. COMP]]*Tabela14[[#This Row],[GIRO]]</f>
        <v>171.72</v>
      </c>
      <c r="I841" s="12">
        <f>Tabela14[[#This Row],[PR. ULT. COMP]]*Tabela14[[#This Row],[ESTOQUE]]</f>
        <v>257.58000000000004</v>
      </c>
      <c r="J841" s="13" t="s">
        <v>1107</v>
      </c>
      <c r="K841" s="38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4045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>Tabela14[[#This Row],[PR. ULT. COMP]]*Tabela14[[#This Row],[GIRO]]</f>
        <v>170.3</v>
      </c>
      <c r="I842" s="12">
        <f>Tabela14[[#This Row],[PR. ULT. COMP]]*Tabela14[[#This Row],[ESTOQUE]]</f>
        <v>425.75</v>
      </c>
      <c r="J842" s="13" t="s">
        <v>1107</v>
      </c>
      <c r="K842" s="38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4296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>Tabela14[[#This Row],[PR. ULT. COMP]]*Tabela14[[#This Row],[GIRO]]</f>
        <v>169.08</v>
      </c>
      <c r="I843" s="12">
        <f>Tabela14[[#This Row],[PR. ULT. COMP]]*Tabela14[[#This Row],[ESTOQUE]]</f>
        <v>591.78000000000009</v>
      </c>
      <c r="J843" s="13" t="s">
        <v>1107</v>
      </c>
      <c r="K843" s="38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3529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>Tabela14[[#This Row],[PR. ULT. COMP]]*Tabela14[[#This Row],[GIRO]]</f>
        <v>168.92</v>
      </c>
      <c r="I844" s="12">
        <f>Tabela14[[#This Row],[PR. ULT. COMP]]*Tabela14[[#This Row],[ESTOQUE]]</f>
        <v>208.28</v>
      </c>
      <c r="J844" s="13" t="s">
        <v>1107</v>
      </c>
      <c r="K844" s="38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>Tabela14[[#This Row],[PR. ULT. COMP]]*Tabela14[[#This Row],[GIRO]]</f>
        <v>168.85000000000002</v>
      </c>
      <c r="I845" s="12">
        <f>Tabela14[[#This Row],[PR. ULT. COMP]]*Tabela14[[#This Row],[ESTOQUE]]</f>
        <v>270.16000000000003</v>
      </c>
      <c r="J845" s="13" t="s">
        <v>1107</v>
      </c>
      <c r="K845" s="38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>Tabela14[[#This Row],[PR. ULT. COMP]]*Tabela14[[#This Row],[GIRO]]</f>
        <v>168.84</v>
      </c>
      <c r="I846" s="12">
        <f>Tabela14[[#This Row],[PR. ULT. COMP]]*Tabela14[[#This Row],[ESTOQUE]]</f>
        <v>554.76</v>
      </c>
      <c r="J846" s="13" t="s">
        <v>1107</v>
      </c>
      <c r="K846" s="38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>Tabela14[[#This Row],[PR. ULT. COMP]]*Tabela14[[#This Row],[GIRO]]</f>
        <v>168.34</v>
      </c>
      <c r="I847" s="12">
        <f>Tabela14[[#This Row],[PR. ULT. COMP]]*Tabela14[[#This Row],[ESTOQUE]]</f>
        <v>673.36</v>
      </c>
      <c r="J847" s="13" t="s">
        <v>1107</v>
      </c>
      <c r="K847" s="38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3665</v>
      </c>
      <c r="D848" s="16" t="s">
        <v>3625</v>
      </c>
      <c r="E848" s="22">
        <v>2</v>
      </c>
      <c r="F848" s="30">
        <v>3</v>
      </c>
      <c r="G848" s="17">
        <v>83.95</v>
      </c>
      <c r="H848" s="11">
        <f>Tabela14[[#This Row],[PR. ULT. COMP]]*Tabela14[[#This Row],[GIRO]]</f>
        <v>167.9</v>
      </c>
      <c r="I848" s="12">
        <f>Tabela14[[#This Row],[PR. ULT. COMP]]*Tabela14[[#This Row],[ESTOQUE]]</f>
        <v>251.85000000000002</v>
      </c>
      <c r="J848" s="13" t="s">
        <v>1107</v>
      </c>
      <c r="K848" s="38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3156</v>
      </c>
      <c r="D849" s="16" t="s">
        <v>1116</v>
      </c>
      <c r="E849" s="22">
        <v>5</v>
      </c>
      <c r="F849" s="30">
        <v>3</v>
      </c>
      <c r="G849" s="17">
        <v>33.35</v>
      </c>
      <c r="H849" s="11">
        <f>Tabela14[[#This Row],[PR. ULT. COMP]]*Tabela14[[#This Row],[GIRO]]</f>
        <v>166.75</v>
      </c>
      <c r="I849" s="12">
        <f>Tabela14[[#This Row],[PR. ULT. COMP]]*Tabela14[[#This Row],[ESTOQUE]]</f>
        <v>100.05000000000001</v>
      </c>
      <c r="J849" s="13" t="s">
        <v>1107</v>
      </c>
      <c r="K849" s="38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3454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>Tabela14[[#This Row],[PR. ULT. COMP]]*Tabela14[[#This Row],[GIRO]]</f>
        <v>166.32</v>
      </c>
      <c r="I850" s="12">
        <f>Tabela14[[#This Row],[PR. ULT. COMP]]*Tabela14[[#This Row],[ESTOQUE]]</f>
        <v>184.8</v>
      </c>
      <c r="J850" s="13" t="s">
        <v>1107</v>
      </c>
      <c r="K850" s="38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4637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>Tabela14[[#This Row],[PR. ULT. COMP]]*Tabela14[[#This Row],[GIRO]]</f>
        <v>165.36</v>
      </c>
      <c r="I851" s="12">
        <f>Tabela14[[#This Row],[PR. ULT. COMP]]*Tabela14[[#This Row],[ESTOQUE]]</f>
        <v>950.82</v>
      </c>
      <c r="J851" s="13" t="s">
        <v>1107</v>
      </c>
      <c r="K851" s="38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4641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>Tabela14[[#This Row],[PR. ULT. COMP]]*Tabela14[[#This Row],[GIRO]]</f>
        <v>164.95000000000002</v>
      </c>
      <c r="I852" s="12">
        <f>Tabela14[[#This Row],[PR. ULT. COMP]]*Tabela14[[#This Row],[ESTOQUE]]</f>
        <v>956.71</v>
      </c>
      <c r="J852" s="13" t="s">
        <v>1107</v>
      </c>
      <c r="K852" s="38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>Tabela14[[#This Row],[PR. ULT. COMP]]*Tabela14[[#This Row],[GIRO]]</f>
        <v>164.71</v>
      </c>
      <c r="I853" s="12">
        <f>Tabela14[[#This Row],[PR. ULT. COMP]]*Tabela14[[#This Row],[ESTOQUE]]</f>
        <v>1152.97</v>
      </c>
      <c r="J853" s="13" t="s">
        <v>1107</v>
      </c>
      <c r="K853" s="38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4063</v>
      </c>
      <c r="D854" s="9" t="s">
        <v>549</v>
      </c>
      <c r="E854" s="23">
        <v>3</v>
      </c>
      <c r="F854" s="31">
        <v>8</v>
      </c>
      <c r="G854" s="10">
        <v>54.9</v>
      </c>
      <c r="H854" s="11">
        <f>Tabela14[[#This Row],[PR. ULT. COMP]]*Tabela14[[#This Row],[GIRO]]</f>
        <v>164.7</v>
      </c>
      <c r="I854" s="12">
        <f>Tabela14[[#This Row],[PR. ULT. COMP]]*Tabela14[[#This Row],[ESTOQUE]]</f>
        <v>439.2</v>
      </c>
      <c r="J854" s="13" t="s">
        <v>1107</v>
      </c>
      <c r="K854" s="38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>Tabela14[[#This Row],[PR. ULT. COMP]]*Tabela14[[#This Row],[GIRO]]</f>
        <v>164.7</v>
      </c>
      <c r="I855" s="12">
        <f>Tabela14[[#This Row],[PR. ULT. COMP]]*Tabela14[[#This Row],[ESTOQUE]]</f>
        <v>658.8</v>
      </c>
      <c r="J855" s="13" t="s">
        <v>1107</v>
      </c>
      <c r="K855" s="38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5015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>Tabela14[[#This Row],[PR. ULT. COMP]]*Tabela14[[#This Row],[GIRO]]</f>
        <v>163.46694000000002</v>
      </c>
      <c r="I856" s="12">
        <f>Tabela14[[#This Row],[PR. ULT. COMP]]*Tabela14[[#This Row],[ESTOQUE]]</f>
        <v>2462.7057000000004</v>
      </c>
      <c r="J856" s="13" t="s">
        <v>1107</v>
      </c>
      <c r="K856" s="38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3566</v>
      </c>
      <c r="D857" s="9" t="s">
        <v>1116</v>
      </c>
      <c r="E857" s="23">
        <v>3</v>
      </c>
      <c r="F857" s="31">
        <v>4</v>
      </c>
      <c r="G857" s="10">
        <v>54.4</v>
      </c>
      <c r="H857" s="11">
        <f>Tabela14[[#This Row],[PR. ULT. COMP]]*Tabela14[[#This Row],[GIRO]]</f>
        <v>163.19999999999999</v>
      </c>
      <c r="I857" s="12">
        <f>Tabela14[[#This Row],[PR. ULT. COMP]]*Tabela14[[#This Row],[ESTOQUE]]</f>
        <v>217.6</v>
      </c>
      <c r="J857" s="13" t="s">
        <v>1107</v>
      </c>
      <c r="K857" s="38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4154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>Tabela14[[#This Row],[PR. ULT. COMP]]*Tabela14[[#This Row],[GIRO]]</f>
        <v>162.80000000000001</v>
      </c>
      <c r="I858" s="12">
        <f>Tabela14[[#This Row],[PR. ULT. COMP]]*Tabela14[[#This Row],[ESTOQUE]]</f>
        <v>484.70000000000005</v>
      </c>
      <c r="J858" s="13" t="s">
        <v>1107</v>
      </c>
      <c r="K858" s="38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4161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>Tabela14[[#This Row],[PR. ULT. COMP]]*Tabela14[[#This Row],[GIRO]]</f>
        <v>162.72</v>
      </c>
      <c r="I859" s="12">
        <f>Tabela14[[#This Row],[PR. ULT. COMP]]*Tabela14[[#This Row],[ESTOQUE]]</f>
        <v>488.16</v>
      </c>
      <c r="J859" s="13" t="s">
        <v>1107</v>
      </c>
      <c r="K859" s="38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3748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>Tabela14[[#This Row],[PR. ULT. COMP]]*Tabela14[[#This Row],[GIRO]]</f>
        <v>162.32</v>
      </c>
      <c r="I860" s="12">
        <f>Tabela14[[#This Row],[PR. ULT. COMP]]*Tabela14[[#This Row],[ESTOQUE]]</f>
        <v>284.06</v>
      </c>
      <c r="J860" s="13" t="s">
        <v>1107</v>
      </c>
      <c r="K860" s="38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4691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>Tabela14[[#This Row],[PR. ULT. COMP]]*Tabela14[[#This Row],[GIRO]]</f>
        <v>160.91999999999999</v>
      </c>
      <c r="I861" s="12">
        <f>Tabela14[[#This Row],[PR. ULT. COMP]]*Tabela14[[#This Row],[ESTOQUE]]</f>
        <v>1045.98</v>
      </c>
      <c r="J861" s="13" t="s">
        <v>1107</v>
      </c>
      <c r="K861" s="38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4416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>Tabela14[[#This Row],[PR. ULT. COMP]]*Tabela14[[#This Row],[GIRO]]</f>
        <v>160.45999999999998</v>
      </c>
      <c r="I862" s="12">
        <f>Tabela14[[#This Row],[PR. ULT. COMP]]*Tabela14[[#This Row],[ESTOQUE]]</f>
        <v>691.56</v>
      </c>
      <c r="J862" s="13" t="s">
        <v>1107</v>
      </c>
      <c r="K862" s="38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>Tabela14[[#This Row],[PR. ULT. COMP]]*Tabela14[[#This Row],[GIRO]]</f>
        <v>159.35966999999999</v>
      </c>
      <c r="I863" s="12">
        <f>Tabela14[[#This Row],[PR. ULT. COMP]]*Tabela14[[#This Row],[ESTOQUE]]</f>
        <v>2734.9245000000001</v>
      </c>
      <c r="J863" s="13" t="s">
        <v>1107</v>
      </c>
      <c r="K863" s="38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3318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>Tabela14[[#This Row],[PR. ULT. COMP]]*Tabela14[[#This Row],[GIRO]]</f>
        <v>159.03000000000003</v>
      </c>
      <c r="I864" s="12">
        <f>Tabela14[[#This Row],[PR. ULT. COMP]]*Tabela14[[#This Row],[ESTOQUE]]</f>
        <v>141.36000000000001</v>
      </c>
      <c r="J864" s="13" t="s">
        <v>1107</v>
      </c>
      <c r="K864" s="38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4638</v>
      </c>
      <c r="D865" s="16" t="s">
        <v>2515</v>
      </c>
      <c r="E865" s="22">
        <v>8</v>
      </c>
      <c r="F865" s="30">
        <v>48</v>
      </c>
      <c r="G865" s="17">
        <v>19.850000000000001</v>
      </c>
      <c r="H865" s="11">
        <f>Tabela14[[#This Row],[PR. ULT. COMP]]*Tabela14[[#This Row],[GIRO]]</f>
        <v>158.80000000000001</v>
      </c>
      <c r="I865" s="12">
        <f>Tabela14[[#This Row],[PR. ULT. COMP]]*Tabela14[[#This Row],[ESTOQUE]]</f>
        <v>952.80000000000007</v>
      </c>
      <c r="J865" s="13" t="s">
        <v>1107</v>
      </c>
      <c r="K865" s="38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3419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>Tabela14[[#This Row],[PR. ULT. COMP]]*Tabela14[[#This Row],[GIRO]]</f>
        <v>157.44</v>
      </c>
      <c r="I866" s="12">
        <f>Tabela14[[#This Row],[PR. ULT. COMP]]*Tabela14[[#This Row],[ESTOQUE]]</f>
        <v>170.56</v>
      </c>
      <c r="J866" s="13" t="s">
        <v>1107</v>
      </c>
      <c r="K866" s="38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5071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>Tabela14[[#This Row],[PR. ULT. COMP]]*Tabela14[[#This Row],[GIRO]]</f>
        <v>155.89840000000001</v>
      </c>
      <c r="I867" s="12">
        <f>Tabela14[[#This Row],[PR. ULT. COMP]]*Tabela14[[#This Row],[ESTOQUE]]</f>
        <v>3189.1440000000002</v>
      </c>
      <c r="J867" s="13" t="s">
        <v>1107</v>
      </c>
      <c r="K867" s="38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4878</v>
      </c>
      <c r="D868" s="16" t="s">
        <v>2331</v>
      </c>
      <c r="E868" s="22">
        <v>1</v>
      </c>
      <c r="F868" s="30">
        <v>10</v>
      </c>
      <c r="G868" s="17">
        <v>155.61000000000001</v>
      </c>
      <c r="H868" s="11">
        <f>Tabela14[[#This Row],[PR. ULT. COMP]]*Tabela14[[#This Row],[GIRO]]</f>
        <v>155.61000000000001</v>
      </c>
      <c r="I868" s="12">
        <f>Tabela14[[#This Row],[PR. ULT. COMP]]*Tabela14[[#This Row],[ESTOQUE]]</f>
        <v>1556.1000000000001</v>
      </c>
      <c r="J868" s="13" t="s">
        <v>1107</v>
      </c>
      <c r="K868" s="38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>Tabela14[[#This Row],[PR. ULT. COMP]]*Tabela14[[#This Row],[GIRO]]</f>
        <v>154</v>
      </c>
      <c r="I869" s="12">
        <f>Tabela14[[#This Row],[PR. ULT. COMP]]*Tabela14[[#This Row],[ESTOQUE]]</f>
        <v>275.09999999999997</v>
      </c>
      <c r="J869" s="13" t="s">
        <v>1107</v>
      </c>
      <c r="K869" s="38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>Tabela14[[#This Row],[PR. ULT. COMP]]*Tabela14[[#This Row],[GIRO]]</f>
        <v>153.85</v>
      </c>
      <c r="I870" s="12">
        <f>Tabela14[[#This Row],[PR. ULT. COMP]]*Tabela14[[#This Row],[ESTOQUE]]</f>
        <v>861.56</v>
      </c>
      <c r="J870" s="13" t="s">
        <v>1107</v>
      </c>
      <c r="K870" s="38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3284</v>
      </c>
      <c r="D871" s="9" t="s">
        <v>549</v>
      </c>
      <c r="E871" s="23">
        <v>6</v>
      </c>
      <c r="F871" s="31">
        <v>5</v>
      </c>
      <c r="G871" s="10">
        <v>25.5</v>
      </c>
      <c r="H871" s="11">
        <f>Tabela14[[#This Row],[PR. ULT. COMP]]*Tabela14[[#This Row],[GIRO]]</f>
        <v>153</v>
      </c>
      <c r="I871" s="12">
        <f>Tabela14[[#This Row],[PR. ULT. COMP]]*Tabela14[[#This Row],[ESTOQUE]]</f>
        <v>127.5</v>
      </c>
      <c r="J871" s="13" t="s">
        <v>1107</v>
      </c>
      <c r="K871" s="38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4707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>Tabela14[[#This Row],[PR. ULT. COMP]]*Tabela14[[#This Row],[GIRO]]</f>
        <v>153</v>
      </c>
      <c r="I872" s="12">
        <f>Tabela14[[#This Row],[PR. ULT. COMP]]*Tabela14[[#This Row],[ESTOQUE]]</f>
        <v>1067.94</v>
      </c>
      <c r="J872" s="13" t="s">
        <v>1107</v>
      </c>
      <c r="K872" s="38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4781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>Tabela14[[#This Row],[PR. ULT. COMP]]*Tabela14[[#This Row],[GIRO]]</f>
        <v>153</v>
      </c>
      <c r="I873" s="12">
        <f>Tabela14[[#This Row],[PR. ULT. COMP]]*Tabela14[[#This Row],[ESTOQUE]]</f>
        <v>1220.94</v>
      </c>
      <c r="J873" s="13" t="s">
        <v>1107</v>
      </c>
      <c r="K873" s="38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4483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>Tabela14[[#This Row],[PR. ULT. COMP]]*Tabela14[[#This Row],[GIRO]]</f>
        <v>151.56</v>
      </c>
      <c r="I874" s="12">
        <f>Tabela14[[#This Row],[PR. ULT. COMP]]*Tabela14[[#This Row],[ESTOQUE]]</f>
        <v>757.8</v>
      </c>
      <c r="J874" s="13" t="s">
        <v>1107</v>
      </c>
      <c r="K874" s="38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883</v>
      </c>
      <c r="D875" s="9" t="s">
        <v>876</v>
      </c>
      <c r="E875" s="23">
        <v>13</v>
      </c>
      <c r="F875" s="31">
        <v>68</v>
      </c>
      <c r="G875" s="10">
        <v>11.64</v>
      </c>
      <c r="H875" s="11">
        <f>Tabela14[[#This Row],[PR. ULT. COMP]]*Tabela14[[#This Row],[GIRO]]</f>
        <v>151.32</v>
      </c>
      <c r="I875" s="12">
        <f>Tabela14[[#This Row],[PR. ULT. COMP]]*Tabela14[[#This Row],[ESTOQUE]]</f>
        <v>791.52</v>
      </c>
      <c r="J875" s="13" t="s">
        <v>1107</v>
      </c>
      <c r="K875" s="38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4313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>Tabela14[[#This Row],[PR. ULT. COMP]]*Tabela14[[#This Row],[GIRO]]</f>
        <v>150.91999999999999</v>
      </c>
      <c r="I876" s="12">
        <f>Tabela14[[#This Row],[PR. ULT. COMP]]*Tabela14[[#This Row],[ESTOQUE]]</f>
        <v>603.67999999999995</v>
      </c>
      <c r="J876" s="13" t="s">
        <v>1107</v>
      </c>
      <c r="K876" s="38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4085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>Tabela14[[#This Row],[PR. ULT. COMP]]*Tabela14[[#This Row],[GIRO]]</f>
        <v>150.6</v>
      </c>
      <c r="I877" s="12">
        <f>Tabela14[[#This Row],[PR. ULT. COMP]]*Tabela14[[#This Row],[ESTOQUE]]</f>
        <v>451.8</v>
      </c>
      <c r="J877" s="13" t="s">
        <v>1107</v>
      </c>
      <c r="K877" s="38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>Tabela14[[#This Row],[PR. ULT. COMP]]*Tabela14[[#This Row],[GIRO]]</f>
        <v>150.5</v>
      </c>
      <c r="I878" s="12">
        <f>Tabela14[[#This Row],[PR. ULT. COMP]]*Tabela14[[#This Row],[ESTOQUE]]</f>
        <v>580.5</v>
      </c>
      <c r="J878" s="13" t="s">
        <v>1107</v>
      </c>
      <c r="K878" s="38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3773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>Tabela14[[#This Row],[PR. ULT. COMP]]*Tabela14[[#This Row],[GIRO]]</f>
        <v>150</v>
      </c>
      <c r="I879" s="12">
        <f>Tabela14[[#This Row],[PR. ULT. COMP]]*Tabela14[[#This Row],[ESTOQUE]]</f>
        <v>300</v>
      </c>
      <c r="J879" s="13" t="s">
        <v>1107</v>
      </c>
      <c r="K879" s="38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3554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>Tabela14[[#This Row],[PR. ULT. COMP]]*Tabela14[[#This Row],[GIRO]]</f>
        <v>149.87</v>
      </c>
      <c r="I880" s="12">
        <f>Tabela14[[#This Row],[PR. ULT. COMP]]*Tabela14[[#This Row],[ESTOQUE]]</f>
        <v>214.1</v>
      </c>
      <c r="J880" s="13" t="s">
        <v>1107</v>
      </c>
      <c r="K880" s="38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3980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>Tabela14[[#This Row],[PR. ULT. COMP]]*Tabela14[[#This Row],[GIRO]]</f>
        <v>149.82</v>
      </c>
      <c r="I881" s="12">
        <f>Tabela14[[#This Row],[PR. ULT. COMP]]*Tabela14[[#This Row],[ESTOQUE]]</f>
        <v>399.52</v>
      </c>
      <c r="J881" s="13" t="s">
        <v>1107</v>
      </c>
      <c r="K881" s="38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5120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>Tabela14[[#This Row],[PR. ULT. COMP]]*Tabela14[[#This Row],[GIRO]]</f>
        <v>149.1</v>
      </c>
      <c r="I882" s="12">
        <f>Tabela14[[#This Row],[PR. ULT. COMP]]*Tabela14[[#This Row],[ESTOQUE]]</f>
        <v>4323.8999999999996</v>
      </c>
      <c r="J882" s="13" t="s">
        <v>1107</v>
      </c>
      <c r="K882" s="38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4801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>Tabela14[[#This Row],[PR. ULT. COMP]]*Tabela14[[#This Row],[GIRO]]</f>
        <v>149</v>
      </c>
      <c r="I883" s="12">
        <f>Tabela14[[#This Row],[PR. ULT. COMP]]*Tabela14[[#This Row],[ESTOQUE]]</f>
        <v>1263.52</v>
      </c>
      <c r="J883" s="13" t="s">
        <v>1107</v>
      </c>
      <c r="K883" s="38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>Tabela14[[#This Row],[PR. ULT. COMP]]*Tabela14[[#This Row],[GIRO]]</f>
        <v>148.44</v>
      </c>
      <c r="I884" s="12">
        <f>Tabela14[[#This Row],[PR. ULT. COMP]]*Tabela14[[#This Row],[ESTOQUE]]</f>
        <v>593.76</v>
      </c>
      <c r="J884" s="13" t="s">
        <v>1107</v>
      </c>
      <c r="K884" s="38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4718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>Tabela14[[#This Row],[PR. ULT. COMP]]*Tabela14[[#This Row],[GIRO]]</f>
        <v>148.09952999999999</v>
      </c>
      <c r="I885" s="12">
        <f>Tabela14[[#This Row],[PR. ULT. COMP]]*Tabela14[[#This Row],[ESTOQUE]]</f>
        <v>1080.1461999999999</v>
      </c>
      <c r="J885" s="13" t="s">
        <v>1107</v>
      </c>
      <c r="K885" s="38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3817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>Tabela14[[#This Row],[PR. ULT. COMP]]*Tabela14[[#This Row],[GIRO]]</f>
        <v>148.08000000000001</v>
      </c>
      <c r="I886" s="12">
        <f>Tabela14[[#This Row],[PR. ULT. COMP]]*Tabela14[[#This Row],[ESTOQUE]]</f>
        <v>314.67</v>
      </c>
      <c r="J886" s="13" t="s">
        <v>1107</v>
      </c>
      <c r="K886" s="38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3510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>Tabela14[[#This Row],[PR. ULT. COMP]]*Tabela14[[#This Row],[GIRO]]</f>
        <v>147.84</v>
      </c>
      <c r="I887" s="12">
        <f>Tabela14[[#This Row],[PR. ULT. COMP]]*Tabela14[[#This Row],[ESTOQUE]]</f>
        <v>203.28</v>
      </c>
      <c r="J887" s="13" t="s">
        <v>1107</v>
      </c>
      <c r="K887" s="38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4074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>Tabela14[[#This Row],[PR. ULT. COMP]]*Tabela14[[#This Row],[GIRO]]</f>
        <v>147.84</v>
      </c>
      <c r="I888" s="12">
        <f>Tabela14[[#This Row],[PR. ULT. COMP]]*Tabela14[[#This Row],[ESTOQUE]]</f>
        <v>443.52</v>
      </c>
      <c r="J888" s="13" t="s">
        <v>1107</v>
      </c>
      <c r="K888" s="38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3670</v>
      </c>
      <c r="D889" s="9" t="s">
        <v>1146</v>
      </c>
      <c r="E889" s="23">
        <v>21</v>
      </c>
      <c r="F889" s="31">
        <v>36</v>
      </c>
      <c r="G889" s="10">
        <v>7.02</v>
      </c>
      <c r="H889" s="11">
        <f>Tabela14[[#This Row],[PR. ULT. COMP]]*Tabela14[[#This Row],[GIRO]]</f>
        <v>147.41999999999999</v>
      </c>
      <c r="I889" s="12">
        <f>Tabela14[[#This Row],[PR. ULT. COMP]]*Tabela14[[#This Row],[ESTOQUE]]</f>
        <v>252.71999999999997</v>
      </c>
      <c r="J889" s="13" t="s">
        <v>1107</v>
      </c>
      <c r="K889" s="38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>Tabela14[[#This Row],[PR. ULT. COMP]]*Tabela14[[#This Row],[GIRO]]</f>
        <v>146.88</v>
      </c>
      <c r="I890" s="12">
        <f>Tabela14[[#This Row],[PR. ULT. COMP]]*Tabela14[[#This Row],[ESTOQUE]]</f>
        <v>630.72</v>
      </c>
      <c r="J890" s="13" t="s">
        <v>1107</v>
      </c>
      <c r="K890" s="38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4188</v>
      </c>
      <c r="D891" s="9" t="s">
        <v>2869</v>
      </c>
      <c r="E891" s="23">
        <v>14</v>
      </c>
      <c r="F891" s="31">
        <v>49</v>
      </c>
      <c r="G891" s="10">
        <v>10.43</v>
      </c>
      <c r="H891" s="11">
        <f>Tabela14[[#This Row],[PR. ULT. COMP]]*Tabela14[[#This Row],[GIRO]]</f>
        <v>146.01999999999998</v>
      </c>
      <c r="I891" s="12">
        <f>Tabela14[[#This Row],[PR. ULT. COMP]]*Tabela14[[#This Row],[ESTOQUE]]</f>
        <v>511.07</v>
      </c>
      <c r="J891" s="13" t="s">
        <v>1107</v>
      </c>
      <c r="K891" s="38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4124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>Tabela14[[#This Row],[PR. ULT. COMP]]*Tabela14[[#This Row],[GIRO]]</f>
        <v>145.71</v>
      </c>
      <c r="I892" s="12">
        <f>Tabela14[[#This Row],[PR. ULT. COMP]]*Tabela14[[#This Row],[ESTOQUE]]</f>
        <v>469.51000000000005</v>
      </c>
      <c r="J892" s="13" t="s">
        <v>1107</v>
      </c>
      <c r="K892" s="38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4244</v>
      </c>
      <c r="D893" s="16" t="s">
        <v>2869</v>
      </c>
      <c r="E893" s="22">
        <v>11</v>
      </c>
      <c r="F893" s="30">
        <v>42</v>
      </c>
      <c r="G893" s="17">
        <v>13.22</v>
      </c>
      <c r="H893" s="11">
        <f>Tabela14[[#This Row],[PR. ULT. COMP]]*Tabela14[[#This Row],[GIRO]]</f>
        <v>145.42000000000002</v>
      </c>
      <c r="I893" s="12">
        <f>Tabela14[[#This Row],[PR. ULT. COMP]]*Tabela14[[#This Row],[ESTOQUE]]</f>
        <v>555.24</v>
      </c>
      <c r="J893" s="13" t="s">
        <v>1107</v>
      </c>
      <c r="K893" s="38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3635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>Tabela14[[#This Row],[PR. ULT. COMP]]*Tabela14[[#This Row],[GIRO]]</f>
        <v>145.14000000000001</v>
      </c>
      <c r="I894" s="12">
        <f>Tabela14[[#This Row],[PR. ULT. COMP]]*Tabela14[[#This Row],[ESTOQUE]]</f>
        <v>241.9</v>
      </c>
      <c r="J894" s="13" t="s">
        <v>1107</v>
      </c>
      <c r="K894" s="38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3429</v>
      </c>
      <c r="D895" s="16" t="s">
        <v>876</v>
      </c>
      <c r="E895" s="22">
        <v>13</v>
      </c>
      <c r="F895" s="30">
        <v>16</v>
      </c>
      <c r="G895" s="17">
        <v>11.09</v>
      </c>
      <c r="H895" s="11">
        <f>Tabela14[[#This Row],[PR. ULT. COMP]]*Tabela14[[#This Row],[GIRO]]</f>
        <v>144.16999999999999</v>
      </c>
      <c r="I895" s="12">
        <f>Tabela14[[#This Row],[PR. ULT. COMP]]*Tabela14[[#This Row],[ESTOQUE]]</f>
        <v>177.44</v>
      </c>
      <c r="J895" s="13" t="s">
        <v>1107</v>
      </c>
      <c r="K895" s="38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4852</v>
      </c>
      <c r="D896" s="9" t="s">
        <v>876</v>
      </c>
      <c r="E896" s="23">
        <v>16</v>
      </c>
      <c r="F896" s="31">
        <v>160</v>
      </c>
      <c r="G896" s="10">
        <v>8.99</v>
      </c>
      <c r="H896" s="11">
        <f>Tabela14[[#This Row],[PR. ULT. COMP]]*Tabela14[[#This Row],[GIRO]]</f>
        <v>143.84</v>
      </c>
      <c r="I896" s="12">
        <f>Tabela14[[#This Row],[PR. ULT. COMP]]*Tabela14[[#This Row],[ESTOQUE]]</f>
        <v>1438.4</v>
      </c>
      <c r="J896" s="13" t="s">
        <v>1107</v>
      </c>
      <c r="K896" s="38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4675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>Tabela14[[#This Row],[PR. ULT. COMP]]*Tabela14[[#This Row],[GIRO]]</f>
        <v>143.6</v>
      </c>
      <c r="I897" s="12">
        <f>Tabela14[[#This Row],[PR. ULT. COMP]]*Tabela14[[#This Row],[ESTOQUE]]</f>
        <v>1005.1999999999999</v>
      </c>
      <c r="J897" s="13" t="s">
        <v>1107</v>
      </c>
      <c r="K897" s="38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3425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>Tabela14[[#This Row],[PR. ULT. COMP]]*Tabela14[[#This Row],[GIRO]]</f>
        <v>143.54999999999998</v>
      </c>
      <c r="I898" s="12">
        <f>Tabela14[[#This Row],[PR. ULT. COMP]]*Tabela14[[#This Row],[ESTOQUE]]</f>
        <v>175.45</v>
      </c>
      <c r="J898" s="13" t="s">
        <v>1107</v>
      </c>
      <c r="K898" s="38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3480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>Tabela14[[#This Row],[PR. ULT. COMP]]*Tabela14[[#This Row],[GIRO]]</f>
        <v>143.54999999999998</v>
      </c>
      <c r="I899" s="12">
        <f>Tabela14[[#This Row],[PR. ULT. COMP]]*Tabela14[[#This Row],[ESTOQUE]]</f>
        <v>191.39999999999998</v>
      </c>
      <c r="J899" s="13" t="s">
        <v>1107</v>
      </c>
      <c r="K899" s="38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4220</v>
      </c>
      <c r="D900" s="9" t="s">
        <v>4221</v>
      </c>
      <c r="E900" s="23">
        <v>13</v>
      </c>
      <c r="F900" s="31">
        <v>48</v>
      </c>
      <c r="G900" s="10">
        <v>11.03</v>
      </c>
      <c r="H900" s="11">
        <f>Tabela14[[#This Row],[PR. ULT. COMP]]*Tabela14[[#This Row],[GIRO]]</f>
        <v>143.38999999999999</v>
      </c>
      <c r="I900" s="12">
        <f>Tabela14[[#This Row],[PR. ULT. COMP]]*Tabela14[[#This Row],[ESTOQUE]]</f>
        <v>529.43999999999994</v>
      </c>
      <c r="J900" s="13" t="s">
        <v>1107</v>
      </c>
      <c r="K900" s="38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>Tabela14[[#This Row],[PR. ULT. COMP]]*Tabela14[[#This Row],[GIRO]]</f>
        <v>142.32</v>
      </c>
      <c r="I901" s="12">
        <f>Tabela14[[#This Row],[PR. ULT. COMP]]*Tabela14[[#This Row],[ESTOQUE]]</f>
        <v>142.32</v>
      </c>
      <c r="J901" s="13" t="s">
        <v>1107</v>
      </c>
      <c r="K901" s="38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3468</v>
      </c>
      <c r="D902" s="16" t="s">
        <v>3469</v>
      </c>
      <c r="E902" s="22">
        <v>28</v>
      </c>
      <c r="F902" s="30">
        <v>37</v>
      </c>
      <c r="G902" s="17">
        <v>5.08</v>
      </c>
      <c r="H902" s="11">
        <f>Tabela14[[#This Row],[PR. ULT. COMP]]*Tabela14[[#This Row],[GIRO]]</f>
        <v>142.24</v>
      </c>
      <c r="I902" s="12">
        <f>Tabela14[[#This Row],[PR. ULT. COMP]]*Tabela14[[#This Row],[ESTOQUE]]</f>
        <v>187.96</v>
      </c>
      <c r="J902" s="13" t="s">
        <v>1107</v>
      </c>
      <c r="K902" s="38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>Tabela14[[#This Row],[PR. ULT. COMP]]*Tabela14[[#This Row],[GIRO]]</f>
        <v>141.44999999999999</v>
      </c>
      <c r="I903" s="12">
        <f>Tabela14[[#This Row],[PR. ULT. COMP]]*Tabela14[[#This Row],[ESTOQUE]]</f>
        <v>664.81499999999994</v>
      </c>
      <c r="J903" s="13" t="s">
        <v>1107</v>
      </c>
      <c r="K903" s="38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4480</v>
      </c>
      <c r="D904" s="16" t="s">
        <v>3620</v>
      </c>
      <c r="E904" s="22">
        <v>3</v>
      </c>
      <c r="F904" s="30">
        <v>16</v>
      </c>
      <c r="G904" s="17">
        <v>47.15</v>
      </c>
      <c r="H904" s="11">
        <f>Tabela14[[#This Row],[PR. ULT. COMP]]*Tabela14[[#This Row],[GIRO]]</f>
        <v>141.44999999999999</v>
      </c>
      <c r="I904" s="12">
        <f>Tabela14[[#This Row],[PR. ULT. COMP]]*Tabela14[[#This Row],[ESTOQUE]]</f>
        <v>754.4</v>
      </c>
      <c r="J904" s="13" t="s">
        <v>1107</v>
      </c>
      <c r="K904" s="38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3045</v>
      </c>
      <c r="D905" s="9" t="s">
        <v>549</v>
      </c>
      <c r="E905" s="23">
        <v>4</v>
      </c>
      <c r="F905" s="31">
        <v>2</v>
      </c>
      <c r="G905" s="10">
        <v>35.15</v>
      </c>
      <c r="H905" s="11">
        <f>Tabela14[[#This Row],[PR. ULT. COMP]]*Tabela14[[#This Row],[GIRO]]</f>
        <v>140.6</v>
      </c>
      <c r="I905" s="12">
        <f>Tabela14[[#This Row],[PR. ULT. COMP]]*Tabela14[[#This Row],[ESTOQUE]]</f>
        <v>70.3</v>
      </c>
      <c r="J905" s="13" t="s">
        <v>1107</v>
      </c>
      <c r="K905" s="38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>Tabela14[[#This Row],[PR. ULT. COMP]]*Tabela14[[#This Row],[GIRO]]</f>
        <v>140.24</v>
      </c>
      <c r="I906" s="12">
        <f>Tabela14[[#This Row],[PR. ULT. COMP]]*Tabela14[[#This Row],[ESTOQUE]]</f>
        <v>140.24</v>
      </c>
      <c r="J906" s="13" t="s">
        <v>1107</v>
      </c>
      <c r="K906" s="38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4343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>Tabela14[[#This Row],[PR. ULT. COMP]]*Tabela14[[#This Row],[GIRO]]</f>
        <v>139.80000000000001</v>
      </c>
      <c r="I907" s="12">
        <f>Tabela14[[#This Row],[PR. ULT. COMP]]*Tabela14[[#This Row],[ESTOQUE]]</f>
        <v>629.1</v>
      </c>
      <c r="J907" s="13" t="s">
        <v>1107</v>
      </c>
      <c r="K907" s="38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4845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>Tabela14[[#This Row],[PR. ULT. COMP]]*Tabela14[[#This Row],[GIRO]]</f>
        <v>139.44</v>
      </c>
      <c r="I908" s="12">
        <f>Tabela14[[#This Row],[PR. ULT. COMP]]*Tabela14[[#This Row],[ESTOQUE]]</f>
        <v>1394.3999999999999</v>
      </c>
      <c r="J908" s="13" t="s">
        <v>1107</v>
      </c>
      <c r="K908" s="38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5064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>Tabela14[[#This Row],[PR. ULT. COMP]]*Tabela14[[#This Row],[GIRO]]</f>
        <v>139.21878999999998</v>
      </c>
      <c r="I909" s="12">
        <f>Tabela14[[#This Row],[PR. ULT. COMP]]*Tabela14[[#This Row],[ESTOQUE]]</f>
        <v>3045.2628</v>
      </c>
      <c r="J909" s="13" t="s">
        <v>1107</v>
      </c>
      <c r="K909" s="38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4368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>Tabela14[[#This Row],[PR. ULT. COMP]]*Tabela14[[#This Row],[GIRO]]</f>
        <v>138.99</v>
      </c>
      <c r="I910" s="12">
        <f>Tabela14[[#This Row],[PR. ULT. COMP]]*Tabela14[[#This Row],[ESTOQUE]]</f>
        <v>648.62</v>
      </c>
      <c r="J910" s="13" t="s">
        <v>1107</v>
      </c>
      <c r="K910" s="38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5066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>Tabela14[[#This Row],[PR. ULT. COMP]]*Tabela14[[#This Row],[GIRO]]</f>
        <v>138.65084999999999</v>
      </c>
      <c r="I911" s="12">
        <f>Tabela14[[#This Row],[PR. ULT. COMP]]*Tabela14[[#This Row],[ESTOQUE]]</f>
        <v>3111.9413</v>
      </c>
      <c r="J911" s="13" t="s">
        <v>1107</v>
      </c>
      <c r="K911" s="38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4901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>Tabela14[[#This Row],[PR. ULT. COMP]]*Tabela14[[#This Row],[GIRO]]</f>
        <v>138.13999999999999</v>
      </c>
      <c r="I912" s="12">
        <f>Tabela14[[#This Row],[PR. ULT. COMP]]*Tabela14[[#This Row],[ESTOQUE]]</f>
        <v>1657.6799999999998</v>
      </c>
      <c r="J912" s="13" t="s">
        <v>1107</v>
      </c>
      <c r="K912" s="38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4997</v>
      </c>
      <c r="D913" s="16" t="s">
        <v>3978</v>
      </c>
      <c r="E913" s="22">
        <v>1</v>
      </c>
      <c r="F913" s="30">
        <v>17</v>
      </c>
      <c r="G913" s="17">
        <v>138.06</v>
      </c>
      <c r="H913" s="11">
        <f>Tabela14[[#This Row],[PR. ULT. COMP]]*Tabela14[[#This Row],[GIRO]]</f>
        <v>138.06</v>
      </c>
      <c r="I913" s="12">
        <f>Tabela14[[#This Row],[PR. ULT. COMP]]*Tabela14[[#This Row],[ESTOQUE]]</f>
        <v>2347.02</v>
      </c>
      <c r="J913" s="13" t="s">
        <v>1107</v>
      </c>
      <c r="K913" s="38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3577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>Tabela14[[#This Row],[PR. ULT. COMP]]*Tabela14[[#This Row],[GIRO]]</f>
        <v>137.55000000000001</v>
      </c>
      <c r="I914" s="12">
        <f>Tabela14[[#This Row],[PR. ULT. COMP]]*Tabela14[[#This Row],[ESTOQUE]]</f>
        <v>220.08</v>
      </c>
      <c r="J914" s="13" t="s">
        <v>1107</v>
      </c>
      <c r="K914" s="38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4316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>Tabela14[[#This Row],[PR. ULT. COMP]]*Tabela14[[#This Row],[GIRO]]</f>
        <v>137.44999999999999</v>
      </c>
      <c r="I915" s="12">
        <f>Tabela14[[#This Row],[PR. ULT. COMP]]*Tabela14[[#This Row],[ESTOQUE]]</f>
        <v>604.78</v>
      </c>
      <c r="J915" s="13" t="s">
        <v>1107</v>
      </c>
      <c r="K915" s="38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3428</v>
      </c>
      <c r="D916" s="9" t="s">
        <v>515</v>
      </c>
      <c r="E916" s="23">
        <v>7</v>
      </c>
      <c r="F916" s="31">
        <v>9</v>
      </c>
      <c r="G916" s="10">
        <v>19.62</v>
      </c>
      <c r="H916" s="11">
        <f>Tabela14[[#This Row],[PR. ULT. COMP]]*Tabela14[[#This Row],[GIRO]]</f>
        <v>137.34</v>
      </c>
      <c r="I916" s="12">
        <f>Tabela14[[#This Row],[PR. ULT. COMP]]*Tabela14[[#This Row],[ESTOQUE]]</f>
        <v>176.58</v>
      </c>
      <c r="J916" s="13" t="s">
        <v>1107</v>
      </c>
      <c r="K916" s="38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3652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>Tabela14[[#This Row],[PR. ULT. COMP]]*Tabela14[[#This Row],[GIRO]]</f>
        <v>136.35</v>
      </c>
      <c r="I917" s="12">
        <f>Tabela14[[#This Row],[PR. ULT. COMP]]*Tabela14[[#This Row],[ESTOQUE]]</f>
        <v>248.46</v>
      </c>
      <c r="J917" s="13" t="s">
        <v>1107</v>
      </c>
      <c r="K917" s="38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4723</v>
      </c>
      <c r="D918" s="16" t="s">
        <v>876</v>
      </c>
      <c r="E918" s="22">
        <v>20</v>
      </c>
      <c r="F918" s="30">
        <v>161</v>
      </c>
      <c r="G918" s="17">
        <v>6.78</v>
      </c>
      <c r="H918" s="11">
        <f>Tabela14[[#This Row],[PR. ULT. COMP]]*Tabela14[[#This Row],[GIRO]]</f>
        <v>135.6</v>
      </c>
      <c r="I918" s="12">
        <f>Tabela14[[#This Row],[PR. ULT. COMP]]*Tabela14[[#This Row],[ESTOQUE]]</f>
        <v>1091.58</v>
      </c>
      <c r="J918" s="13" t="s">
        <v>1107</v>
      </c>
      <c r="K918" s="38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>Tabela14[[#This Row],[PR. ULT. COMP]]*Tabela14[[#This Row],[GIRO]]</f>
        <v>135.44999999999999</v>
      </c>
      <c r="I919" s="12">
        <f>Tabela14[[#This Row],[PR. ULT. COMP]]*Tabela14[[#This Row],[ESTOQUE]]</f>
        <v>993.3</v>
      </c>
      <c r="J919" s="13" t="s">
        <v>1107</v>
      </c>
      <c r="K919" s="38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>Tabela14[[#This Row],[PR. ULT. COMP]]*Tabela14[[#This Row],[GIRO]]</f>
        <v>134.85999999999999</v>
      </c>
      <c r="I920" s="12">
        <f>Tabela14[[#This Row],[PR. ULT. COMP]]*Tabela14[[#This Row],[ESTOQUE]]</f>
        <v>674.3</v>
      </c>
      <c r="J920" s="13" t="s">
        <v>1107</v>
      </c>
      <c r="K920" s="38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>Tabela14[[#This Row],[PR. ULT. COMP]]*Tabela14[[#This Row],[GIRO]]</f>
        <v>134.46</v>
      </c>
      <c r="I921" s="12">
        <f>Tabela14[[#This Row],[PR. ULT. COMP]]*Tabela14[[#This Row],[ESTOQUE]]</f>
        <v>717.12</v>
      </c>
      <c r="J921" s="13" t="s">
        <v>1107</v>
      </c>
      <c r="K921" s="38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3989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>Tabela14[[#This Row],[PR. ULT. COMP]]*Tabela14[[#This Row],[GIRO]]</f>
        <v>134.19999999999999</v>
      </c>
      <c r="I922" s="12">
        <f>Tabela14[[#This Row],[PR. ULT. COMP]]*Tabela14[[#This Row],[ESTOQUE]]</f>
        <v>402.59999999999997</v>
      </c>
      <c r="J922" s="13" t="s">
        <v>1107</v>
      </c>
      <c r="K922" s="38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>Tabela14[[#This Row],[PR. ULT. COMP]]*Tabela14[[#This Row],[GIRO]]</f>
        <v>134</v>
      </c>
      <c r="I923" s="12">
        <f>Tabela14[[#This Row],[PR. ULT. COMP]]*Tabela14[[#This Row],[ESTOQUE]]</f>
        <v>3618</v>
      </c>
      <c r="J923" s="13" t="s">
        <v>1107</v>
      </c>
      <c r="K923" s="38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>Tabela14[[#This Row],[PR. ULT. COMP]]*Tabela14[[#This Row],[GIRO]]</f>
        <v>133.6</v>
      </c>
      <c r="I924" s="12">
        <f>Tabela14[[#This Row],[PR. ULT. COMP]]*Tabela14[[#This Row],[ESTOQUE]]</f>
        <v>2271.1999999999998</v>
      </c>
      <c r="J924" s="13" t="s">
        <v>1107</v>
      </c>
      <c r="K924" s="38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>Tabela14[[#This Row],[PR. ULT. COMP]]*Tabela14[[#This Row],[GIRO]]</f>
        <v>133.56</v>
      </c>
      <c r="I925" s="12">
        <f>Tabela14[[#This Row],[PR. ULT. COMP]]*Tabela14[[#This Row],[ESTOQUE]]</f>
        <v>648.71999999999991</v>
      </c>
      <c r="J925" s="13" t="s">
        <v>1107</v>
      </c>
      <c r="K925" s="38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2946</v>
      </c>
      <c r="D926" s="9" t="s">
        <v>876</v>
      </c>
      <c r="E926" s="23">
        <v>47</v>
      </c>
      <c r="F926" s="31">
        <v>15</v>
      </c>
      <c r="G926" s="10">
        <v>2.84</v>
      </c>
      <c r="H926" s="11">
        <f>Tabela14[[#This Row],[PR. ULT. COMP]]*Tabela14[[#This Row],[GIRO]]</f>
        <v>133.47999999999999</v>
      </c>
      <c r="I926" s="12">
        <f>Tabela14[[#This Row],[PR. ULT. COMP]]*Tabela14[[#This Row],[ESTOQUE]]</f>
        <v>42.599999999999994</v>
      </c>
      <c r="J926" s="13" t="s">
        <v>1107</v>
      </c>
      <c r="K926" s="38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3982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>Tabela14[[#This Row],[PR. ULT. COMP]]*Tabela14[[#This Row],[GIRO]]</f>
        <v>133.26</v>
      </c>
      <c r="I927" s="12">
        <f>Tabela14[[#This Row],[PR. ULT. COMP]]*Tabela14[[#This Row],[ESTOQUE]]</f>
        <v>399.78000000000003</v>
      </c>
      <c r="J927" s="13" t="s">
        <v>1107</v>
      </c>
      <c r="K927" s="38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>Tabela14[[#This Row],[PR. ULT. COMP]]*Tabela14[[#This Row],[GIRO]]</f>
        <v>132.69999999999999</v>
      </c>
      <c r="I928" s="12">
        <f>Tabela14[[#This Row],[PR. ULT. COMP]]*Tabela14[[#This Row],[ESTOQUE]]</f>
        <v>291.94</v>
      </c>
      <c r="J928" s="13" t="s">
        <v>1107</v>
      </c>
      <c r="K928" s="38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4177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>Tabela14[[#This Row],[PR. ULT. COMP]]*Tabela14[[#This Row],[GIRO]]</f>
        <v>132.4</v>
      </c>
      <c r="I929" s="12">
        <f>Tabela14[[#This Row],[PR. ULT. COMP]]*Tabela14[[#This Row],[ESTOQUE]]</f>
        <v>503.12</v>
      </c>
      <c r="J929" s="13" t="s">
        <v>1107</v>
      </c>
      <c r="K929" s="38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>Tabela14[[#This Row],[PR. ULT. COMP]]*Tabela14[[#This Row],[GIRO]]</f>
        <v>132.21</v>
      </c>
      <c r="I930" s="12">
        <f>Tabela14[[#This Row],[PR. ULT. COMP]]*Tabela14[[#This Row],[ESTOQUE]]</f>
        <v>864.45</v>
      </c>
      <c r="J930" s="13" t="s">
        <v>1107</v>
      </c>
      <c r="K930" s="38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>Tabela14[[#This Row],[PR. ULT. COMP]]*Tabela14[[#This Row],[GIRO]]</f>
        <v>131.88</v>
      </c>
      <c r="I931" s="12">
        <f>Tabela14[[#This Row],[PR. ULT. COMP]]*Tabela14[[#This Row],[ESTOQUE]]</f>
        <v>395.64</v>
      </c>
      <c r="J931" s="13" t="s">
        <v>1107</v>
      </c>
      <c r="K931" s="38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5134</v>
      </c>
      <c r="D932" s="16" t="s">
        <v>2331</v>
      </c>
      <c r="E932" s="22">
        <v>50</v>
      </c>
      <c r="F932" s="30">
        <v>1837</v>
      </c>
      <c r="G932" s="17">
        <v>2.61</v>
      </c>
      <c r="H932" s="11">
        <f>Tabela14[[#This Row],[PR. ULT. COMP]]*Tabela14[[#This Row],[GIRO]]</f>
        <v>130.5</v>
      </c>
      <c r="I932" s="12">
        <f>Tabela14[[#This Row],[PR. ULT. COMP]]*Tabela14[[#This Row],[ESTOQUE]]</f>
        <v>4794.57</v>
      </c>
      <c r="J932" s="13" t="s">
        <v>1107</v>
      </c>
      <c r="K932" s="38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3485</v>
      </c>
      <c r="D933" s="9" t="s">
        <v>324</v>
      </c>
      <c r="E933" s="23">
        <v>6</v>
      </c>
      <c r="F933" s="31">
        <v>9</v>
      </c>
      <c r="G933" s="10">
        <v>21.68</v>
      </c>
      <c r="H933" s="11">
        <f>Tabela14[[#This Row],[PR. ULT. COMP]]*Tabela14[[#This Row],[GIRO]]</f>
        <v>130.07999999999998</v>
      </c>
      <c r="I933" s="12">
        <f>Tabela14[[#This Row],[PR. ULT. COMP]]*Tabela14[[#This Row],[ESTOQUE]]</f>
        <v>195.12</v>
      </c>
      <c r="J933" s="13" t="s">
        <v>1107</v>
      </c>
      <c r="K933" s="38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3638</v>
      </c>
      <c r="D934" s="9" t="s">
        <v>103</v>
      </c>
      <c r="E934" s="23">
        <v>16</v>
      </c>
      <c r="F934" s="31">
        <v>30</v>
      </c>
      <c r="G934" s="10">
        <v>8.1</v>
      </c>
      <c r="H934" s="11">
        <f>Tabela14[[#This Row],[PR. ULT. COMP]]*Tabela14[[#This Row],[GIRO]]</f>
        <v>129.6</v>
      </c>
      <c r="I934" s="12">
        <f>Tabela14[[#This Row],[PR. ULT. COMP]]*Tabela14[[#This Row],[ESTOQUE]]</f>
        <v>243</v>
      </c>
      <c r="J934" s="13" t="s">
        <v>1107</v>
      </c>
      <c r="K934" s="38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4266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>Tabela14[[#This Row],[PR. ULT. COMP]]*Tabela14[[#This Row],[GIRO]]</f>
        <v>129.44999999999999</v>
      </c>
      <c r="I935" s="12">
        <f>Tabela14[[#This Row],[PR. ULT. COMP]]*Tabela14[[#This Row],[ESTOQUE]]</f>
        <v>569.58000000000004</v>
      </c>
      <c r="J935" s="13" t="s">
        <v>1107</v>
      </c>
      <c r="K935" s="38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4282</v>
      </c>
      <c r="D936" s="9" t="s">
        <v>549</v>
      </c>
      <c r="E936" s="23">
        <v>2</v>
      </c>
      <c r="F936" s="31">
        <v>9</v>
      </c>
      <c r="G936" s="10">
        <v>64.63</v>
      </c>
      <c r="H936" s="11">
        <f>Tabela14[[#This Row],[PR. ULT. COMP]]*Tabela14[[#This Row],[GIRO]]</f>
        <v>129.26</v>
      </c>
      <c r="I936" s="12">
        <f>Tabela14[[#This Row],[PR. ULT. COMP]]*Tabela14[[#This Row],[ESTOQUE]]</f>
        <v>581.66999999999996</v>
      </c>
      <c r="J936" s="13" t="s">
        <v>1107</v>
      </c>
      <c r="K936" s="38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5206</v>
      </c>
      <c r="D937" s="16" t="s">
        <v>1116</v>
      </c>
      <c r="E937" s="22">
        <v>9</v>
      </c>
      <c r="F937" s="30">
        <v>1119</v>
      </c>
      <c r="G937" s="17">
        <v>14.23</v>
      </c>
      <c r="H937" s="11">
        <f>Tabela14[[#This Row],[PR. ULT. COMP]]*Tabela14[[#This Row],[GIRO]]</f>
        <v>128.07</v>
      </c>
      <c r="I937" s="12">
        <f>Tabela14[[#This Row],[PR. ULT. COMP]]*Tabela14[[#This Row],[ESTOQUE]]</f>
        <v>15923.37</v>
      </c>
      <c r="J937" s="13" t="s">
        <v>1107</v>
      </c>
      <c r="K937" s="38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884</v>
      </c>
      <c r="D938" s="16" t="s">
        <v>876</v>
      </c>
      <c r="E938" s="22">
        <v>11</v>
      </c>
      <c r="F938" s="30">
        <v>43</v>
      </c>
      <c r="G938" s="17">
        <v>11.64</v>
      </c>
      <c r="H938" s="11">
        <f>Tabela14[[#This Row],[PR. ULT. COMP]]*Tabela14[[#This Row],[GIRO]]</f>
        <v>128.04000000000002</v>
      </c>
      <c r="I938" s="12">
        <f>Tabela14[[#This Row],[PR. ULT. COMP]]*Tabela14[[#This Row],[ESTOQUE]]</f>
        <v>500.52000000000004</v>
      </c>
      <c r="J938" s="13" t="s">
        <v>1107</v>
      </c>
      <c r="K938" s="38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>Tabela14[[#This Row],[PR. ULT. COMP]]*Tabela14[[#This Row],[GIRO]]</f>
        <v>128</v>
      </c>
      <c r="I939" s="12">
        <f>Tabela14[[#This Row],[PR. ULT. COMP]]*Tabela14[[#This Row],[ESTOQUE]]</f>
        <v>311.04000000000002</v>
      </c>
      <c r="J939" s="13" t="s">
        <v>1107</v>
      </c>
      <c r="K939" s="38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>Tabela14[[#This Row],[PR. ULT. COMP]]*Tabela14[[#This Row],[GIRO]]</f>
        <v>127.64999999999999</v>
      </c>
      <c r="I940" s="12">
        <f>Tabela14[[#This Row],[PR. ULT. COMP]]*Tabela14[[#This Row],[ESTOQUE]]</f>
        <v>306.36</v>
      </c>
      <c r="J940" s="13" t="s">
        <v>1107</v>
      </c>
      <c r="K940" s="38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4234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>Tabela14[[#This Row],[PR. ULT. COMP]]*Tabela14[[#This Row],[GIRO]]</f>
        <v>127.5</v>
      </c>
      <c r="I941" s="12">
        <f>Tabela14[[#This Row],[PR. ULT. COMP]]*Tabela14[[#This Row],[ESTOQUE]]</f>
        <v>540.6</v>
      </c>
      <c r="J941" s="13" t="s">
        <v>1107</v>
      </c>
      <c r="K941" s="38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4900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>Tabela14[[#This Row],[PR. ULT. COMP]]*Tabela14[[#This Row],[GIRO]]</f>
        <v>127.44</v>
      </c>
      <c r="I942" s="12">
        <f>Tabela14[[#This Row],[PR. ULT. COMP]]*Tabela14[[#This Row],[ESTOQUE]]</f>
        <v>1656.72</v>
      </c>
      <c r="J942" s="13" t="s">
        <v>1107</v>
      </c>
      <c r="K942" s="38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3474</v>
      </c>
      <c r="D943" s="9" t="s">
        <v>549</v>
      </c>
      <c r="E943" s="23">
        <v>2</v>
      </c>
      <c r="F943" s="31">
        <v>3</v>
      </c>
      <c r="G943" s="10">
        <v>63.52</v>
      </c>
      <c r="H943" s="11">
        <f>Tabela14[[#This Row],[PR. ULT. COMP]]*Tabela14[[#This Row],[GIRO]]</f>
        <v>127.04</v>
      </c>
      <c r="I943" s="12">
        <f>Tabela14[[#This Row],[PR. ULT. COMP]]*Tabela14[[#This Row],[ESTOQUE]]</f>
        <v>190.56</v>
      </c>
      <c r="J943" s="13" t="s">
        <v>1107</v>
      </c>
      <c r="K943" s="38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>Tabela14[[#This Row],[PR. ULT. COMP]]*Tabela14[[#This Row],[GIRO]]</f>
        <v>126.88</v>
      </c>
      <c r="I944" s="12">
        <f>Tabela14[[#This Row],[PR. ULT. COMP]]*Tabela14[[#This Row],[ESTOQUE]]</f>
        <v>617.31999999999994</v>
      </c>
      <c r="J944" s="13" t="s">
        <v>1107</v>
      </c>
      <c r="K944" s="38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4752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>Tabela14[[#This Row],[PR. ULT. COMP]]*Tabela14[[#This Row],[GIRO]]</f>
        <v>126.76</v>
      </c>
      <c r="I945" s="12">
        <f>Tabela14[[#This Row],[PR. ULT. COMP]]*Tabela14[[#This Row],[ESTOQUE]]</f>
        <v>1140.8400000000001</v>
      </c>
      <c r="J945" s="13" t="s">
        <v>1107</v>
      </c>
      <c r="K945" s="38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>Tabela14[[#This Row],[PR. ULT. COMP]]*Tabela14[[#This Row],[GIRO]]</f>
        <v>126.32</v>
      </c>
      <c r="I946" s="12">
        <f>Tabela14[[#This Row],[PR. ULT. COMP]]*Tabela14[[#This Row],[ESTOQUE]]</f>
        <v>505.28</v>
      </c>
      <c r="J946" s="13" t="s">
        <v>1107</v>
      </c>
      <c r="K946" s="38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4743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>Tabela14[[#This Row],[PR. ULT. COMP]]*Tabela14[[#This Row],[GIRO]]</f>
        <v>125.48</v>
      </c>
      <c r="I947" s="12">
        <f>Tabela14[[#This Row],[PR. ULT. COMP]]*Tabela14[[#This Row],[ESTOQUE]]</f>
        <v>1129.32</v>
      </c>
      <c r="J947" s="13" t="s">
        <v>1107</v>
      </c>
      <c r="K947" s="38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4137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>Tabela14[[#This Row],[PR. ULT. COMP]]*Tabela14[[#This Row],[GIRO]]</f>
        <v>125.44000000000001</v>
      </c>
      <c r="I948" s="12">
        <f>Tabela14[[#This Row],[PR. ULT. COMP]]*Tabela14[[#This Row],[ESTOQUE]]</f>
        <v>477.12000000000006</v>
      </c>
      <c r="J948" s="13" t="s">
        <v>1107</v>
      </c>
      <c r="K948" s="38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4198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>Tabela14[[#This Row],[PR. ULT. COMP]]*Tabela14[[#This Row],[GIRO]]</f>
        <v>125.16</v>
      </c>
      <c r="I949" s="12">
        <f>Tabela14[[#This Row],[PR. ULT. COMP]]*Tabela14[[#This Row],[ESTOQUE]]</f>
        <v>518.52</v>
      </c>
      <c r="J949" s="13" t="s">
        <v>1107</v>
      </c>
      <c r="K949" s="38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4911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>Tabela14[[#This Row],[PR. ULT. COMP]]*Tabela14[[#This Row],[GIRO]]</f>
        <v>124.2</v>
      </c>
      <c r="I950" s="12">
        <f>Tabela14[[#This Row],[PR. ULT. COMP]]*Tabela14[[#This Row],[ESTOQUE]]</f>
        <v>1738.8</v>
      </c>
      <c r="J950" s="13" t="s">
        <v>1107</v>
      </c>
      <c r="K950" s="38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>Tabela14[[#This Row],[PR. ULT. COMP]]*Tabela14[[#This Row],[GIRO]]</f>
        <v>124</v>
      </c>
      <c r="I951" s="12">
        <f>Tabela14[[#This Row],[PR. ULT. COMP]]*Tabela14[[#This Row],[ESTOQUE]]</f>
        <v>288.92</v>
      </c>
      <c r="J951" s="13" t="s">
        <v>1107</v>
      </c>
      <c r="K951" s="38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>Tabela14[[#This Row],[PR. ULT. COMP]]*Tabela14[[#This Row],[GIRO]]</f>
        <v>124</v>
      </c>
      <c r="I952" s="12">
        <f>Tabela14[[#This Row],[PR. ULT. COMP]]*Tabela14[[#This Row],[ESTOQUE]]</f>
        <v>481.12</v>
      </c>
      <c r="J952" s="13" t="s">
        <v>1107</v>
      </c>
      <c r="K952" s="38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>Tabela14[[#This Row],[PR. ULT. COMP]]*Tabela14[[#This Row],[GIRO]]</f>
        <v>123.62</v>
      </c>
      <c r="I953" s="12">
        <f>Tabela14[[#This Row],[PR. ULT. COMP]]*Tabela14[[#This Row],[ESTOQUE]]</f>
        <v>353.2</v>
      </c>
      <c r="J953" s="13" t="s">
        <v>1107</v>
      </c>
      <c r="K953" s="38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5147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>Tabela14[[#This Row],[PR. ULT. COMP]]*Tabela14[[#This Row],[GIRO]]</f>
        <v>123.30000000000001</v>
      </c>
      <c r="I954" s="12">
        <f>Tabela14[[#This Row],[PR. ULT. COMP]]*Tabela14[[#This Row],[ESTOQUE]]</f>
        <v>5378.6200000000008</v>
      </c>
      <c r="J954" s="13" t="s">
        <v>1107</v>
      </c>
      <c r="K954" s="38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4257</v>
      </c>
      <c r="D955" s="9" t="s">
        <v>876</v>
      </c>
      <c r="E955" s="23">
        <v>18</v>
      </c>
      <c r="F955" s="31">
        <v>82</v>
      </c>
      <c r="G955" s="10">
        <v>6.84</v>
      </c>
      <c r="H955" s="11">
        <f>Tabela14[[#This Row],[PR. ULT. COMP]]*Tabela14[[#This Row],[GIRO]]</f>
        <v>123.12</v>
      </c>
      <c r="I955" s="12">
        <f>Tabela14[[#This Row],[PR. ULT. COMP]]*Tabela14[[#This Row],[ESTOQUE]]</f>
        <v>560.88</v>
      </c>
      <c r="J955" s="13" t="s">
        <v>1107</v>
      </c>
      <c r="K955" s="38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4706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>Tabela14[[#This Row],[PR. ULT. COMP]]*Tabela14[[#This Row],[GIRO]]</f>
        <v>122.85000000000001</v>
      </c>
      <c r="I956" s="12">
        <f>Tabela14[[#This Row],[PR. ULT. COMP]]*Tabela14[[#This Row],[ESTOQUE]]</f>
        <v>1064.7</v>
      </c>
      <c r="J956" s="13" t="s">
        <v>1107</v>
      </c>
      <c r="K956" s="38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>Tabela14[[#This Row],[PR. ULT. COMP]]*Tabela14[[#This Row],[GIRO]]</f>
        <v>122.54</v>
      </c>
      <c r="I957" s="12">
        <f>Tabela14[[#This Row],[PR. ULT. COMP]]*Tabela14[[#This Row],[ESTOQUE]]</f>
        <v>1960.64</v>
      </c>
      <c r="J957" s="13" t="s">
        <v>1107</v>
      </c>
      <c r="K957" s="38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>Tabela14[[#This Row],[PR. ULT. COMP]]*Tabela14[[#This Row],[GIRO]]</f>
        <v>122.19999999999999</v>
      </c>
      <c r="I958" s="12">
        <f>Tabela14[[#This Row],[PR. ULT. COMP]]*Tabela14[[#This Row],[ESTOQUE]]</f>
        <v>149.45999999999998</v>
      </c>
      <c r="J958" s="13" t="s">
        <v>1107</v>
      </c>
      <c r="K958" s="38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3984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>Tabela14[[#This Row],[PR. ULT. COMP]]*Tabela14[[#This Row],[GIRO]]</f>
        <v>122.00999999999999</v>
      </c>
      <c r="I959" s="12">
        <f>Tabela14[[#This Row],[PR. ULT. COMP]]*Tabela14[[#This Row],[ESTOQUE]]</f>
        <v>400.89</v>
      </c>
      <c r="J959" s="13" t="s">
        <v>1107</v>
      </c>
      <c r="K959" s="38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4160</v>
      </c>
      <c r="D960" s="16" t="s">
        <v>549</v>
      </c>
      <c r="E960" s="22">
        <v>2</v>
      </c>
      <c r="F960" s="30">
        <v>8</v>
      </c>
      <c r="G960" s="17">
        <v>61</v>
      </c>
      <c r="H960" s="11">
        <f>Tabela14[[#This Row],[PR. ULT. COMP]]*Tabela14[[#This Row],[GIRO]]</f>
        <v>122</v>
      </c>
      <c r="I960" s="12">
        <f>Tabela14[[#This Row],[PR. ULT. COMP]]*Tabela14[[#This Row],[ESTOQUE]]</f>
        <v>488</v>
      </c>
      <c r="J960" s="13" t="s">
        <v>1107</v>
      </c>
      <c r="K960" s="38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2941</v>
      </c>
      <c r="D961" s="9" t="s">
        <v>1116</v>
      </c>
      <c r="E961" s="23">
        <v>3</v>
      </c>
      <c r="F961" s="31">
        <v>1</v>
      </c>
      <c r="G961" s="10">
        <v>40.43</v>
      </c>
      <c r="H961" s="11">
        <f>Tabela14[[#This Row],[PR. ULT. COMP]]*Tabela14[[#This Row],[GIRO]]</f>
        <v>121.28999999999999</v>
      </c>
      <c r="I961" s="12">
        <f>Tabela14[[#This Row],[PR. ULT. COMP]]*Tabela14[[#This Row],[ESTOQUE]]</f>
        <v>40.43</v>
      </c>
      <c r="J961" s="13" t="s">
        <v>1107</v>
      </c>
      <c r="K961" s="38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4681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>Tabela14[[#This Row],[PR. ULT. COMP]]*Tabela14[[#This Row],[GIRO]]</f>
        <v>121.2</v>
      </c>
      <c r="I962" s="12">
        <f>Tabela14[[#This Row],[PR. ULT. COMP]]*Tabela14[[#This Row],[ESTOQUE]]</f>
        <v>1026.1600000000001</v>
      </c>
      <c r="J962" s="13" t="s">
        <v>1107</v>
      </c>
      <c r="K962" s="38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5165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>Tabela14[[#This Row],[PR. ULT. COMP]]*Tabela14[[#This Row],[GIRO]]</f>
        <v>120.9</v>
      </c>
      <c r="I963" s="12">
        <f>Tabela14[[#This Row],[PR. ULT. COMP]]*Tabela14[[#This Row],[ESTOQUE]]</f>
        <v>6407.7000000000007</v>
      </c>
      <c r="J963" s="13" t="s">
        <v>1107</v>
      </c>
      <c r="K963" s="38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5097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>Tabela14[[#This Row],[PR. ULT. COMP]]*Tabela14[[#This Row],[GIRO]]</f>
        <v>120.89</v>
      </c>
      <c r="I964" s="12">
        <f>Tabela14[[#This Row],[PR. ULT. COMP]]*Tabela14[[#This Row],[ESTOQUE]]</f>
        <v>3747.59</v>
      </c>
      <c r="J964" s="13" t="s">
        <v>1107</v>
      </c>
      <c r="K964" s="38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4884</v>
      </c>
      <c r="D965" s="9" t="s">
        <v>3978</v>
      </c>
      <c r="E965" s="23">
        <v>1</v>
      </c>
      <c r="F965" s="31">
        <v>13</v>
      </c>
      <c r="G965" s="10">
        <v>120.8</v>
      </c>
      <c r="H965" s="11">
        <f>Tabela14[[#This Row],[PR. ULT. COMP]]*Tabela14[[#This Row],[GIRO]]</f>
        <v>120.8</v>
      </c>
      <c r="I965" s="12">
        <f>Tabela14[[#This Row],[PR. ULT. COMP]]*Tabela14[[#This Row],[ESTOQUE]]</f>
        <v>1570.3999999999999</v>
      </c>
      <c r="J965" s="13" t="s">
        <v>1107</v>
      </c>
      <c r="K965" s="38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4016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>Tabela14[[#This Row],[PR. ULT. COMP]]*Tabela14[[#This Row],[GIRO]]</f>
        <v>120.3858</v>
      </c>
      <c r="I966" s="12">
        <f>Tabela14[[#This Row],[PR. ULT. COMP]]*Tabela14[[#This Row],[ESTOQUE]]</f>
        <v>412.67</v>
      </c>
      <c r="J966" s="13" t="s">
        <v>1107</v>
      </c>
      <c r="K966" s="38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3810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>Tabela14[[#This Row],[PR. ULT. COMP]]*Tabela14[[#This Row],[GIRO]]</f>
        <v>119.94999999999999</v>
      </c>
      <c r="I967" s="12">
        <f>Tabela14[[#This Row],[PR. ULT. COMP]]*Tabela14[[#This Row],[ESTOQUE]]</f>
        <v>311.87</v>
      </c>
      <c r="J967" s="13" t="s">
        <v>1107</v>
      </c>
      <c r="K967" s="38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3467</v>
      </c>
      <c r="D968" s="9" t="s">
        <v>23</v>
      </c>
      <c r="E968" s="23">
        <v>44</v>
      </c>
      <c r="F968" s="31">
        <v>69</v>
      </c>
      <c r="G968" s="10">
        <v>2.72</v>
      </c>
      <c r="H968" s="11">
        <f>Tabela14[[#This Row],[PR. ULT. COMP]]*Tabela14[[#This Row],[GIRO]]</f>
        <v>119.68</v>
      </c>
      <c r="I968" s="12">
        <f>Tabela14[[#This Row],[PR. ULT. COMP]]*Tabela14[[#This Row],[ESTOQUE]]</f>
        <v>187.68</v>
      </c>
      <c r="J968" s="13" t="s">
        <v>1107</v>
      </c>
      <c r="K968" s="38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3838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>Tabela14[[#This Row],[PR. ULT. COMP]]*Tabela14[[#This Row],[GIRO]]</f>
        <v>118.6</v>
      </c>
      <c r="I969" s="12">
        <f>Tabela14[[#This Row],[PR. ULT. COMP]]*Tabela14[[#This Row],[ESTOQUE]]</f>
        <v>326.14999999999998</v>
      </c>
      <c r="J969" s="13" t="s">
        <v>1107</v>
      </c>
      <c r="K969" s="38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5002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>Tabela14[[#This Row],[PR. ULT. COMP]]*Tabela14[[#This Row],[GIRO]]</f>
        <v>118.49</v>
      </c>
      <c r="I970" s="12">
        <f>Tabela14[[#This Row],[PR. ULT. COMP]]*Tabela14[[#This Row],[ESTOQUE]]</f>
        <v>2369.7999999999997</v>
      </c>
      <c r="J970" s="13" t="s">
        <v>1107</v>
      </c>
      <c r="K970" s="38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4007</v>
      </c>
      <c r="D971" s="9" t="s">
        <v>549</v>
      </c>
      <c r="E971" s="23">
        <v>2</v>
      </c>
      <c r="F971" s="31">
        <v>7</v>
      </c>
      <c r="G971" s="10">
        <v>58.46</v>
      </c>
      <c r="H971" s="11">
        <f>Tabela14[[#This Row],[PR. ULT. COMP]]*Tabela14[[#This Row],[GIRO]]</f>
        <v>116.92</v>
      </c>
      <c r="I971" s="12">
        <f>Tabela14[[#This Row],[PR. ULT. COMP]]*Tabela14[[#This Row],[ESTOQUE]]</f>
        <v>409.22</v>
      </c>
      <c r="J971" s="13" t="s">
        <v>1107</v>
      </c>
      <c r="K971" s="38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4913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>Tabela14[[#This Row],[PR. ULT. COMP]]*Tabela14[[#This Row],[GIRO]]</f>
        <v>116.92</v>
      </c>
      <c r="I972" s="12">
        <f>Tabela14[[#This Row],[PR. ULT. COMP]]*Tabela14[[#This Row],[ESTOQUE]]</f>
        <v>1753.8</v>
      </c>
      <c r="J972" s="13" t="s">
        <v>1107</v>
      </c>
      <c r="K972" s="38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4564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>Tabela14[[#This Row],[PR. ULT. COMP]]*Tabela14[[#This Row],[GIRO]]</f>
        <v>116.67</v>
      </c>
      <c r="I973" s="12">
        <f>Tabela14[[#This Row],[PR. ULT. COMP]]*Tabela14[[#This Row],[ESTOQUE]]</f>
        <v>855.58</v>
      </c>
      <c r="J973" s="13" t="s">
        <v>1107</v>
      </c>
      <c r="K973" s="38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>Tabela14[[#This Row],[PR. ULT. COMP]]*Tabela14[[#This Row],[GIRO]]</f>
        <v>115.42999999999999</v>
      </c>
      <c r="I974" s="12">
        <f>Tabela14[[#This Row],[PR. ULT. COMP]]*Tabela14[[#This Row],[ESTOQUE]]</f>
        <v>148.41</v>
      </c>
      <c r="J974" s="13" t="s">
        <v>1107</v>
      </c>
      <c r="K974" s="38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3964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>Tabela14[[#This Row],[PR. ULT. COMP]]*Tabela14[[#This Row],[GIRO]]</f>
        <v>115.19999999999999</v>
      </c>
      <c r="I975" s="12">
        <f>Tabela14[[#This Row],[PR. ULT. COMP]]*Tabela14[[#This Row],[ESTOQUE]]</f>
        <v>391.68</v>
      </c>
      <c r="J975" s="13" t="s">
        <v>1107</v>
      </c>
      <c r="K975" s="38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3893</v>
      </c>
      <c r="D976" s="16" t="s">
        <v>1116</v>
      </c>
      <c r="E976" s="22">
        <v>3</v>
      </c>
      <c r="F976" s="30">
        <v>9</v>
      </c>
      <c r="G976" s="17">
        <v>38.31</v>
      </c>
      <c r="H976" s="11">
        <f>Tabela14[[#This Row],[PR. ULT. COMP]]*Tabela14[[#This Row],[GIRO]]</f>
        <v>114.93</v>
      </c>
      <c r="I976" s="12">
        <f>Tabela14[[#This Row],[PR. ULT. COMP]]*Tabela14[[#This Row],[ESTOQUE]]</f>
        <v>344.79</v>
      </c>
      <c r="J976" s="13" t="s">
        <v>1107</v>
      </c>
      <c r="K976" s="38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4496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>Tabela14[[#This Row],[PR. ULT. COMP]]*Tabela14[[#This Row],[GIRO]]</f>
        <v>114.64</v>
      </c>
      <c r="I977" s="12">
        <f>Tabela14[[#This Row],[PR. ULT. COMP]]*Tabela14[[#This Row],[ESTOQUE]]</f>
        <v>773.82</v>
      </c>
      <c r="J977" s="13" t="s">
        <v>1107</v>
      </c>
      <c r="K977" s="38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3957</v>
      </c>
      <c r="D978" s="9" t="s">
        <v>515</v>
      </c>
      <c r="E978" s="23">
        <v>5</v>
      </c>
      <c r="F978" s="31">
        <v>17</v>
      </c>
      <c r="G978" s="10">
        <v>22.8</v>
      </c>
      <c r="H978" s="11">
        <f>Tabela14[[#This Row],[PR. ULT. COMP]]*Tabela14[[#This Row],[GIRO]]</f>
        <v>114</v>
      </c>
      <c r="I978" s="12">
        <f>Tabela14[[#This Row],[PR. ULT. COMP]]*Tabela14[[#This Row],[ESTOQUE]]</f>
        <v>387.6</v>
      </c>
      <c r="J978" s="13" t="s">
        <v>1107</v>
      </c>
      <c r="K978" s="38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3224</v>
      </c>
      <c r="D979" s="9" t="s">
        <v>549</v>
      </c>
      <c r="E979" s="23">
        <v>6</v>
      </c>
      <c r="F979" s="31">
        <v>6</v>
      </c>
      <c r="G979" s="10">
        <v>18.96</v>
      </c>
      <c r="H979" s="11">
        <f>Tabela14[[#This Row],[PR. ULT. COMP]]*Tabela14[[#This Row],[GIRO]]</f>
        <v>113.76</v>
      </c>
      <c r="I979" s="12">
        <f>Tabela14[[#This Row],[PR. ULT. COMP]]*Tabela14[[#This Row],[ESTOQUE]]</f>
        <v>113.76</v>
      </c>
      <c r="J979" s="13" t="s">
        <v>1107</v>
      </c>
      <c r="K979" s="38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3872</v>
      </c>
      <c r="D980" s="9" t="s">
        <v>543</v>
      </c>
      <c r="E980" s="23">
        <v>2</v>
      </c>
      <c r="F980" s="31">
        <v>6</v>
      </c>
      <c r="G980" s="10">
        <v>56.71</v>
      </c>
      <c r="H980" s="11">
        <f>Tabela14[[#This Row],[PR. ULT. COMP]]*Tabela14[[#This Row],[GIRO]]</f>
        <v>113.42</v>
      </c>
      <c r="I980" s="12">
        <f>Tabela14[[#This Row],[PR. ULT. COMP]]*Tabela14[[#This Row],[ESTOQUE]]</f>
        <v>340.26</v>
      </c>
      <c r="J980" s="13" t="s">
        <v>1107</v>
      </c>
      <c r="K980" s="38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>Tabela14[[#This Row],[PR. ULT. COMP]]*Tabela14[[#This Row],[GIRO]]</f>
        <v>112.98</v>
      </c>
      <c r="I981" s="12">
        <f>Tabela14[[#This Row],[PR. ULT. COMP]]*Tabela14[[#This Row],[ESTOQUE]]</f>
        <v>387.36</v>
      </c>
      <c r="J981" s="13" t="s">
        <v>1107</v>
      </c>
      <c r="K981" s="38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4561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>Tabela14[[#This Row],[PR. ULT. COMP]]*Tabela14[[#This Row],[GIRO]]</f>
        <v>112.92</v>
      </c>
      <c r="I982" s="12">
        <f>Tabela14[[#This Row],[PR. ULT. COMP]]*Tabela14[[#This Row],[ESTOQUE]]</f>
        <v>846.9</v>
      </c>
      <c r="J982" s="13" t="s">
        <v>1107</v>
      </c>
      <c r="K982" s="38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3702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>Tabela14[[#This Row],[PR. ULT. COMP]]*Tabela14[[#This Row],[GIRO]]</f>
        <v>112.85999999999999</v>
      </c>
      <c r="I983" s="12">
        <f>Tabela14[[#This Row],[PR. ULT. COMP]]*Tabela14[[#This Row],[ESTOQUE]]</f>
        <v>263.33999999999997</v>
      </c>
      <c r="J983" s="13" t="s">
        <v>1107</v>
      </c>
      <c r="K983" s="38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3305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>Tabela14[[#This Row],[PR. ULT. COMP]]*Tabela14[[#This Row],[GIRO]]</f>
        <v>112.2</v>
      </c>
      <c r="I984" s="12">
        <f>Tabela14[[#This Row],[PR. ULT. COMP]]*Tabela14[[#This Row],[ESTOQUE]]</f>
        <v>138.16</v>
      </c>
      <c r="J984" s="13" t="s">
        <v>1107</v>
      </c>
      <c r="K984" s="38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3741</v>
      </c>
      <c r="D985" s="16" t="s">
        <v>876</v>
      </c>
      <c r="E985" s="22">
        <v>10</v>
      </c>
      <c r="F985" s="30">
        <v>25</v>
      </c>
      <c r="G985" s="17">
        <v>11.22</v>
      </c>
      <c r="H985" s="11">
        <f>Tabela14[[#This Row],[PR. ULT. COMP]]*Tabela14[[#This Row],[GIRO]]</f>
        <v>112.2</v>
      </c>
      <c r="I985" s="12">
        <f>Tabela14[[#This Row],[PR. ULT. COMP]]*Tabela14[[#This Row],[ESTOQUE]]</f>
        <v>280.5</v>
      </c>
      <c r="J985" s="13" t="s">
        <v>1107</v>
      </c>
      <c r="K985" s="38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3366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>Tabela14[[#This Row],[PR. ULT. COMP]]*Tabela14[[#This Row],[GIRO]]</f>
        <v>112.16</v>
      </c>
      <c r="I986" s="12">
        <f>Tabela14[[#This Row],[PR. ULT. COMP]]*Tabela14[[#This Row],[ESTOQUE]]</f>
        <v>154.22</v>
      </c>
      <c r="J986" s="13" t="s">
        <v>1107</v>
      </c>
      <c r="K986" s="38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>Tabela14[[#This Row],[PR. ULT. COMP]]*Tabela14[[#This Row],[GIRO]]</f>
        <v>112.02112</v>
      </c>
      <c r="I987" s="12">
        <f>Tabela14[[#This Row],[PR. ULT. COMP]]*Tabela14[[#This Row],[ESTOQUE]]</f>
        <v>8307.3087999999989</v>
      </c>
      <c r="J987" s="13" t="s">
        <v>1107</v>
      </c>
      <c r="K987" s="38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4396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>Tabela14[[#This Row],[PR. ULT. COMP]]*Tabela14[[#This Row],[GIRO]]</f>
        <v>111.75</v>
      </c>
      <c r="I988" s="12">
        <f>Tabela14[[#This Row],[PR. ULT. COMP]]*Tabela14[[#This Row],[ESTOQUE]]</f>
        <v>674.97</v>
      </c>
      <c r="J988" s="13" t="s">
        <v>1107</v>
      </c>
      <c r="K988" s="38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3455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>Tabela14[[#This Row],[PR. ULT. COMP]]*Tabela14[[#This Row],[GIRO]]</f>
        <v>111</v>
      </c>
      <c r="I989" s="12">
        <f>Tabela14[[#This Row],[PR. ULT. COMP]]*Tabela14[[#This Row],[ESTOQUE]]</f>
        <v>185</v>
      </c>
      <c r="J989" s="13" t="s">
        <v>1107</v>
      </c>
      <c r="K989" s="38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>Tabela14[[#This Row],[PR. ULT. COMP]]*Tabela14[[#This Row],[GIRO]]</f>
        <v>110.95</v>
      </c>
      <c r="I990" s="12">
        <f>Tabela14[[#This Row],[PR. ULT. COMP]]*Tabela14[[#This Row],[ESTOQUE]]</f>
        <v>332.84999999999997</v>
      </c>
      <c r="J990" s="13" t="s">
        <v>1107</v>
      </c>
      <c r="K990" s="38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2804</v>
      </c>
      <c r="D991" s="16" t="s">
        <v>1116</v>
      </c>
      <c r="E991" s="22">
        <v>3</v>
      </c>
      <c r="F991" s="30">
        <v>0</v>
      </c>
      <c r="G991" s="17">
        <v>36.9</v>
      </c>
      <c r="H991" s="11">
        <f>Tabela14[[#This Row],[PR. ULT. COMP]]*Tabela14[[#This Row],[GIRO]]</f>
        <v>110.69999999999999</v>
      </c>
      <c r="I991" s="12">
        <f>Tabela14[[#This Row],[PR. ULT. COMP]]*Tabela14[[#This Row],[ESTOQUE]]</f>
        <v>0</v>
      </c>
      <c r="J991" s="13" t="s">
        <v>1107</v>
      </c>
      <c r="K991" s="38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3761</v>
      </c>
      <c r="D992" s="9" t="s">
        <v>23</v>
      </c>
      <c r="E992" s="23">
        <v>14</v>
      </c>
      <c r="F992" s="31">
        <v>37</v>
      </c>
      <c r="G992" s="10">
        <v>7.9</v>
      </c>
      <c r="H992" s="11">
        <f>Tabela14[[#This Row],[PR. ULT. COMP]]*Tabela14[[#This Row],[GIRO]]</f>
        <v>110.60000000000001</v>
      </c>
      <c r="I992" s="12">
        <f>Tabela14[[#This Row],[PR. ULT. COMP]]*Tabela14[[#This Row],[ESTOQUE]]</f>
        <v>292.3</v>
      </c>
      <c r="J992" s="13" t="s">
        <v>1107</v>
      </c>
      <c r="K992" s="38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4931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>Tabela14[[#This Row],[PR. ULT. COMP]]*Tabela14[[#This Row],[GIRO]]</f>
        <v>110.49</v>
      </c>
      <c r="I993" s="12">
        <f>Tabela14[[#This Row],[PR. ULT. COMP]]*Tabela14[[#This Row],[ESTOQUE]]</f>
        <v>1858.4418000000001</v>
      </c>
      <c r="J993" s="13" t="s">
        <v>1107</v>
      </c>
      <c r="K993" s="38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>Tabela14[[#This Row],[PR. ULT. COMP]]*Tabela14[[#This Row],[GIRO]]</f>
        <v>109.8</v>
      </c>
      <c r="I994" s="12">
        <f>Tabela14[[#This Row],[PR. ULT. COMP]]*Tabela14[[#This Row],[ESTOQUE]]</f>
        <v>549</v>
      </c>
      <c r="J994" s="13" t="s">
        <v>1107</v>
      </c>
      <c r="K994" s="38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4711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>Tabela14[[#This Row],[PR. ULT. COMP]]*Tabela14[[#This Row],[GIRO]]</f>
        <v>109.51785999999998</v>
      </c>
      <c r="I995" s="12">
        <f>Tabela14[[#This Row],[PR. ULT. COMP]]*Tabela14[[#This Row],[ESTOQUE]]</f>
        <v>1074.9928</v>
      </c>
      <c r="J995" s="13" t="s">
        <v>1107</v>
      </c>
      <c r="K995" s="38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>Tabela14[[#This Row],[PR. ULT. COMP]]*Tabela14[[#This Row],[GIRO]]</f>
        <v>109.35000000000001</v>
      </c>
      <c r="I996" s="12">
        <f>Tabela14[[#This Row],[PR. ULT. COMP]]*Tabela14[[#This Row],[ESTOQUE]]</f>
        <v>612.36</v>
      </c>
      <c r="J996" s="13" t="s">
        <v>1107</v>
      </c>
      <c r="K996" s="38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3023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>Tabela14[[#This Row],[PR. ULT. COMP]]*Tabela14[[#This Row],[GIRO]]</f>
        <v>109.3</v>
      </c>
      <c r="I997" s="12">
        <f>Tabela14[[#This Row],[PR. ULT. COMP]]*Tabela14[[#This Row],[ESTOQUE]]</f>
        <v>65.58</v>
      </c>
      <c r="J997" s="13" t="s">
        <v>1107</v>
      </c>
      <c r="K997" s="38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3560</v>
      </c>
      <c r="D998" s="9" t="s">
        <v>1116</v>
      </c>
      <c r="E998" s="23">
        <v>3</v>
      </c>
      <c r="F998" s="31">
        <v>6</v>
      </c>
      <c r="G998" s="10">
        <v>36</v>
      </c>
      <c r="H998" s="11">
        <f>Tabela14[[#This Row],[PR. ULT. COMP]]*Tabela14[[#This Row],[GIRO]]</f>
        <v>108</v>
      </c>
      <c r="I998" s="12">
        <f>Tabela14[[#This Row],[PR. ULT. COMP]]*Tabela14[[#This Row],[ESTOQUE]]</f>
        <v>216</v>
      </c>
      <c r="J998" s="13" t="s">
        <v>1107</v>
      </c>
      <c r="K998" s="38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>Tabela14[[#This Row],[PR. ULT. COMP]]*Tabela14[[#This Row],[GIRO]]</f>
        <v>108</v>
      </c>
      <c r="I999" s="12">
        <f>Tabela14[[#This Row],[PR. ULT. COMP]]*Tabela14[[#This Row],[ESTOQUE]]</f>
        <v>486</v>
      </c>
      <c r="J999" s="13" t="s">
        <v>1107</v>
      </c>
      <c r="K999" s="38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>Tabela14[[#This Row],[PR. ULT. COMP]]*Tabela14[[#This Row],[GIRO]]</f>
        <v>107.91</v>
      </c>
      <c r="I1000" s="12">
        <f>Tabela14[[#This Row],[PR. ULT. COMP]]*Tabela14[[#This Row],[ESTOQUE]]</f>
        <v>155.87</v>
      </c>
      <c r="J1000" s="13" t="s">
        <v>1107</v>
      </c>
      <c r="K1000" s="38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4230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>Tabela14[[#This Row],[PR. ULT. COMP]]*Tabela14[[#This Row],[GIRO]]</f>
        <v>107.42</v>
      </c>
      <c r="I1001" s="12">
        <f>Tabela14[[#This Row],[PR. ULT. COMP]]*Tabela14[[#This Row],[ESTOQUE]]</f>
        <v>537.1</v>
      </c>
      <c r="J1001" s="13" t="s">
        <v>1107</v>
      </c>
      <c r="K1001" s="38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4652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>Tabela14[[#This Row],[PR. ULT. COMP]]*Tabela14[[#This Row],[GIRO]]</f>
        <v>107.42</v>
      </c>
      <c r="I1002" s="12">
        <f>Tabela14[[#This Row],[PR. ULT. COMP]]*Tabela14[[#This Row],[ESTOQUE]]</f>
        <v>966.78</v>
      </c>
      <c r="J1002" s="13" t="s">
        <v>1107</v>
      </c>
      <c r="K1002" s="38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3449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>Tabela14[[#This Row],[PR. ULT. COMP]]*Tabela14[[#This Row],[GIRO]]</f>
        <v>106.68</v>
      </c>
      <c r="I1003" s="12">
        <f>Tabela14[[#This Row],[PR. ULT. COMP]]*Tabela14[[#This Row],[ESTOQUE]]</f>
        <v>182.88</v>
      </c>
      <c r="J1003" s="13" t="s">
        <v>1107</v>
      </c>
      <c r="K1003" s="38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3710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>Tabela14[[#This Row],[PR. ULT. COMP]]*Tabela14[[#This Row],[GIRO]]</f>
        <v>106.16</v>
      </c>
      <c r="I1004" s="12">
        <f>Tabela14[[#This Row],[PR. ULT. COMP]]*Tabela14[[#This Row],[ESTOQUE]]</f>
        <v>265.39999999999998</v>
      </c>
      <c r="J1004" s="13" t="s">
        <v>1107</v>
      </c>
      <c r="K1004" s="38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4223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>Tabela14[[#This Row],[PR. ULT. COMP]]*Tabela14[[#This Row],[GIRO]]</f>
        <v>106.08</v>
      </c>
      <c r="I1005" s="12">
        <f>Tabela14[[#This Row],[PR. ULT. COMP]]*Tabela14[[#This Row],[ESTOQUE]]</f>
        <v>530.4</v>
      </c>
      <c r="J1005" s="13" t="s">
        <v>1107</v>
      </c>
      <c r="K1005" s="38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>Tabela14[[#This Row],[PR. ULT. COMP]]*Tabela14[[#This Row],[GIRO]]</f>
        <v>106.08</v>
      </c>
      <c r="I1006" s="12">
        <f>Tabela14[[#This Row],[PR. ULT. COMP]]*Tabela14[[#This Row],[ESTOQUE]]</f>
        <v>1909.44</v>
      </c>
      <c r="J1006" s="13" t="s">
        <v>1107</v>
      </c>
      <c r="K1006" s="38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>Tabela14[[#This Row],[PR. ULT. COMP]]*Tabela14[[#This Row],[GIRO]]</f>
        <v>104.68601000000001</v>
      </c>
      <c r="I1007" s="12">
        <f>Tabela14[[#This Row],[PR. ULT. COMP]]*Tabela14[[#This Row],[ESTOQUE]]</f>
        <v>858.44840000000011</v>
      </c>
      <c r="J1007" s="13" t="s">
        <v>1107</v>
      </c>
      <c r="K1007" s="38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>Tabela14[[#This Row],[PR. ULT. COMP]]*Tabela14[[#This Row],[GIRO]]</f>
        <v>102.94</v>
      </c>
      <c r="I1008" s="12">
        <f>Tabela14[[#This Row],[PR. ULT. COMP]]*Tabela14[[#This Row],[ESTOQUE]]</f>
        <v>555.87599999999998</v>
      </c>
      <c r="J1008" s="13" t="s">
        <v>1107</v>
      </c>
      <c r="K1008" s="38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3516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>Tabela14[[#This Row],[PR. ULT. COMP]]*Tabela14[[#This Row],[GIRO]]</f>
        <v>102.39000000000001</v>
      </c>
      <c r="I1009" s="12">
        <f>Tabela14[[#This Row],[PR. ULT. COMP]]*Tabela14[[#This Row],[ESTOQUE]]</f>
        <v>204.78000000000003</v>
      </c>
      <c r="J1009" s="13" t="s">
        <v>1107</v>
      </c>
      <c r="K1009" s="38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>Tabela14[[#This Row],[PR. ULT. COMP]]*Tabela14[[#This Row],[GIRO]]</f>
        <v>102.2</v>
      </c>
      <c r="I1010" s="12">
        <f>Tabela14[[#This Row],[PR. ULT. COMP]]*Tabela14[[#This Row],[ESTOQUE]]</f>
        <v>467.2</v>
      </c>
      <c r="J1010" s="13" t="s">
        <v>1107</v>
      </c>
      <c r="K1010" s="38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4254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>Tabela14[[#This Row],[PR. ULT. COMP]]*Tabela14[[#This Row],[GIRO]]</f>
        <v>101.76</v>
      </c>
      <c r="I1011" s="12">
        <f>Tabela14[[#This Row],[PR. ULT. COMP]]*Tabela14[[#This Row],[ESTOQUE]]</f>
        <v>559.68000000000006</v>
      </c>
      <c r="J1011" s="13" t="s">
        <v>1107</v>
      </c>
      <c r="K1011" s="38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4953</v>
      </c>
      <c r="D1012" s="16" t="s">
        <v>831</v>
      </c>
      <c r="E1012" s="22">
        <v>2</v>
      </c>
      <c r="F1012" s="30">
        <v>38</v>
      </c>
      <c r="G1012" s="17">
        <v>50.84</v>
      </c>
      <c r="H1012" s="11">
        <f>Tabela14[[#This Row],[PR. ULT. COMP]]*Tabela14[[#This Row],[GIRO]]</f>
        <v>101.68</v>
      </c>
      <c r="I1012" s="12">
        <f>Tabela14[[#This Row],[PR. ULT. COMP]]*Tabela14[[#This Row],[ESTOQUE]]</f>
        <v>1931.92</v>
      </c>
      <c r="J1012" s="13" t="s">
        <v>1107</v>
      </c>
      <c r="K1012" s="38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3943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>Tabela14[[#This Row],[PR. ULT. COMP]]*Tabela14[[#This Row],[GIRO]]</f>
        <v>101.28</v>
      </c>
      <c r="I1013" s="12">
        <f>Tabela14[[#This Row],[PR. ULT. COMP]]*Tabela14[[#This Row],[ESTOQUE]]</f>
        <v>379.8</v>
      </c>
      <c r="J1013" s="13" t="s">
        <v>1107</v>
      </c>
      <c r="K1013" s="38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4778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>Tabela14[[#This Row],[PR. ULT. COMP]]*Tabela14[[#This Row],[GIRO]]</f>
        <v>101.08</v>
      </c>
      <c r="I1014" s="12">
        <f>Tabela14[[#This Row],[PR. ULT. COMP]]*Tabela14[[#This Row],[ESTOQUE]]</f>
        <v>1212.96</v>
      </c>
      <c r="J1014" s="13" t="s">
        <v>1107</v>
      </c>
      <c r="K1014" s="38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>Tabela14[[#This Row],[PR. ULT. COMP]]*Tabela14[[#This Row],[GIRO]]</f>
        <v>100.56</v>
      </c>
      <c r="I1015" s="12">
        <f>Tabela14[[#This Row],[PR. ULT. COMP]]*Tabela14[[#This Row],[ESTOQUE]]</f>
        <v>402.24</v>
      </c>
      <c r="J1015" s="13" t="s">
        <v>1107</v>
      </c>
      <c r="K1015" s="38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5166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>Tabela14[[#This Row],[PR. ULT. COMP]]*Tabela14[[#This Row],[GIRO]]</f>
        <v>100.45</v>
      </c>
      <c r="I1016" s="12">
        <f>Tabela14[[#This Row],[PR. ULT. COMP]]*Tabela14[[#This Row],[ESTOQUE]]</f>
        <v>6468.98</v>
      </c>
      <c r="J1016" s="13" t="s">
        <v>1107</v>
      </c>
      <c r="K1016" s="38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4875</v>
      </c>
      <c r="D1017" s="16" t="s">
        <v>4221</v>
      </c>
      <c r="E1017" s="22">
        <v>4</v>
      </c>
      <c r="F1017" s="30">
        <v>61</v>
      </c>
      <c r="G1017" s="17">
        <v>25</v>
      </c>
      <c r="H1017" s="11">
        <f>Tabela14[[#This Row],[PR. ULT. COMP]]*Tabela14[[#This Row],[GIRO]]</f>
        <v>100</v>
      </c>
      <c r="I1017" s="12">
        <f>Tabela14[[#This Row],[PR. ULT. COMP]]*Tabela14[[#This Row],[ESTOQUE]]</f>
        <v>1525</v>
      </c>
      <c r="J1017" s="13" t="s">
        <v>1107</v>
      </c>
      <c r="K1017" s="38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4469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>Tabela14[[#This Row],[PR. ULT. COMP]]*Tabela14[[#This Row],[GIRO]]</f>
        <v>99.785000000000011</v>
      </c>
      <c r="I1018" s="12">
        <f>Tabela14[[#This Row],[PR. ULT. COMP]]*Tabela14[[#This Row],[ESTOQUE]]</f>
        <v>741.26</v>
      </c>
      <c r="J1018" s="13" t="s">
        <v>1107</v>
      </c>
      <c r="K1018" s="38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>Tabela14[[#This Row],[PR. ULT. COMP]]*Tabela14[[#This Row],[GIRO]]</f>
        <v>98.69</v>
      </c>
      <c r="I1019" s="12">
        <f>Tabela14[[#This Row],[PR. ULT. COMP]]*Tabela14[[#This Row],[ESTOQUE]]</f>
        <v>248.5</v>
      </c>
      <c r="J1019" s="13" t="s">
        <v>1107</v>
      </c>
      <c r="K1019" s="38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4359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>Tabela14[[#This Row],[PR. ULT. COMP]]*Tabela14[[#This Row],[GIRO]]</f>
        <v>98.54</v>
      </c>
      <c r="I1020" s="12">
        <f>Tabela14[[#This Row],[PR. ULT. COMP]]*Tabela14[[#This Row],[ESTOQUE]]</f>
        <v>640.51</v>
      </c>
      <c r="J1020" s="13" t="s">
        <v>1107</v>
      </c>
      <c r="K1020" s="38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>Tabela14[[#This Row],[PR. ULT. COMP]]*Tabela14[[#This Row],[GIRO]]</f>
        <v>97.75</v>
      </c>
      <c r="I1021" s="12">
        <f>Tabela14[[#This Row],[PR. ULT. COMP]]*Tabela14[[#This Row],[ESTOQUE]]</f>
        <v>92</v>
      </c>
      <c r="J1021" s="13" t="s">
        <v>1107</v>
      </c>
      <c r="K1021" s="38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3149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>Tabela14[[#This Row],[PR. ULT. COMP]]*Tabela14[[#This Row],[GIRO]]</f>
        <v>97.68</v>
      </c>
      <c r="I1022" s="12">
        <f>Tabela14[[#This Row],[PR. ULT. COMP]]*Tabela14[[#This Row],[ESTOQUE]]</f>
        <v>97.68</v>
      </c>
      <c r="J1022" s="13" t="s">
        <v>1107</v>
      </c>
      <c r="K1022" s="38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3225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>Tabela14[[#This Row],[PR. ULT. COMP]]*Tabela14[[#This Row],[GIRO]]</f>
        <v>97.68</v>
      </c>
      <c r="I1023" s="12">
        <f>Tabela14[[#This Row],[PR. ULT. COMP]]*Tabela14[[#This Row],[ESTOQUE]]</f>
        <v>113.96000000000001</v>
      </c>
      <c r="J1023" s="13" t="s">
        <v>1107</v>
      </c>
      <c r="K1023" s="38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>Tabela14[[#This Row],[PR. ULT. COMP]]*Tabela14[[#This Row],[GIRO]]</f>
        <v>97.38</v>
      </c>
      <c r="I1024" s="12">
        <f>Tabela14[[#This Row],[PR. ULT. COMP]]*Tabela14[[#This Row],[ESTOQUE]]</f>
        <v>259.68</v>
      </c>
      <c r="J1024" s="13" t="s">
        <v>1107</v>
      </c>
      <c r="K1024" s="38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4503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>Tabela14[[#This Row],[PR. ULT. COMP]]*Tabela14[[#This Row],[GIRO]]</f>
        <v>97.36</v>
      </c>
      <c r="I1025" s="12">
        <f>Tabela14[[#This Row],[PR. ULT. COMP]]*Tabela14[[#This Row],[ESTOQUE]]</f>
        <v>778.88</v>
      </c>
      <c r="J1025" s="13" t="s">
        <v>1107</v>
      </c>
      <c r="K1025" s="38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>Tabela14[[#This Row],[PR. ULT. COMP]]*Tabela14[[#This Row],[GIRO]]</f>
        <v>97.04</v>
      </c>
      <c r="I1026" s="12">
        <f>Tabela14[[#This Row],[PR. ULT. COMP]]*Tabela14[[#This Row],[ESTOQUE]]</f>
        <v>315.38</v>
      </c>
      <c r="J1026" s="13" t="s">
        <v>1107</v>
      </c>
      <c r="K1026" s="38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4280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>Tabela14[[#This Row],[PR. ULT. COMP]]*Tabela14[[#This Row],[GIRO]]</f>
        <v>96.88</v>
      </c>
      <c r="I1027" s="12">
        <f>Tabela14[[#This Row],[PR. ULT. COMP]]*Tabela14[[#This Row],[ESTOQUE]]</f>
        <v>581.28</v>
      </c>
      <c r="J1027" s="13" t="s">
        <v>1107</v>
      </c>
      <c r="K1027" s="38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4226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>Tabela14[[#This Row],[PR. ULT. COMP]]*Tabela14[[#This Row],[GIRO]]</f>
        <v>96.64</v>
      </c>
      <c r="I1028" s="12">
        <f>Tabela14[[#This Row],[PR. ULT. COMP]]*Tabela14[[#This Row],[ESTOQUE]]</f>
        <v>531.52</v>
      </c>
      <c r="J1028" s="13" t="s">
        <v>1107</v>
      </c>
      <c r="K1028" s="38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3900</v>
      </c>
      <c r="D1029" s="16" t="s">
        <v>1116</v>
      </c>
      <c r="E1029" s="22">
        <v>3</v>
      </c>
      <c r="F1029" s="30">
        <v>11</v>
      </c>
      <c r="G1029" s="17">
        <v>31.98</v>
      </c>
      <c r="H1029" s="11">
        <f>Tabela14[[#This Row],[PR. ULT. COMP]]*Tabela14[[#This Row],[GIRO]]</f>
        <v>95.94</v>
      </c>
      <c r="I1029" s="12">
        <f>Tabela14[[#This Row],[PR. ULT. COMP]]*Tabela14[[#This Row],[ESTOQUE]]</f>
        <v>351.78000000000003</v>
      </c>
      <c r="J1029" s="13" t="s">
        <v>1107</v>
      </c>
      <c r="K1029" s="38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4753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>Tabela14[[#This Row],[PR. ULT. COMP]]*Tabela14[[#This Row],[GIRO]]</f>
        <v>95.54</v>
      </c>
      <c r="I1030" s="12">
        <f>Tabela14[[#This Row],[PR. ULT. COMP]]*Tabela14[[#This Row],[ESTOQUE]]</f>
        <v>1146.48</v>
      </c>
      <c r="J1030" s="13" t="s">
        <v>1107</v>
      </c>
      <c r="K1030" s="38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>Tabela14[[#This Row],[PR. ULT. COMP]]*Tabela14[[#This Row],[GIRO]]</f>
        <v>95.36</v>
      </c>
      <c r="I1031" s="12">
        <f>Tabela14[[#This Row],[PR. ULT. COMP]]*Tabela14[[#This Row],[ESTOQUE]]</f>
        <v>333.76</v>
      </c>
      <c r="J1031" s="13" t="s">
        <v>1107</v>
      </c>
      <c r="K1031" s="38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3320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>Tabela14[[#This Row],[PR. ULT. COMP]]*Tabela14[[#This Row],[GIRO]]</f>
        <v>94.56</v>
      </c>
      <c r="I1032" s="12">
        <f>Tabela14[[#This Row],[PR. ULT. COMP]]*Tabela14[[#This Row],[ESTOQUE]]</f>
        <v>141.84</v>
      </c>
      <c r="J1032" s="13" t="s">
        <v>1107</v>
      </c>
      <c r="K1032" s="38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4690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>Tabela14[[#This Row],[PR. ULT. COMP]]*Tabela14[[#This Row],[GIRO]]</f>
        <v>94.32</v>
      </c>
      <c r="I1033" s="12">
        <f>Tabela14[[#This Row],[PR. ULT. COMP]]*Tabela14[[#This Row],[ESTOQUE]]</f>
        <v>1037.52</v>
      </c>
      <c r="J1033" s="13" t="s">
        <v>1107</v>
      </c>
      <c r="K1033" s="38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4786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>Tabela14[[#This Row],[PR. ULT. COMP]]*Tabela14[[#This Row],[GIRO]]</f>
        <v>94.32</v>
      </c>
      <c r="I1034" s="12">
        <f>Tabela14[[#This Row],[PR. ULT. COMP]]*Tabela14[[#This Row],[ESTOQUE]]</f>
        <v>1226.1599999999999</v>
      </c>
      <c r="J1034" s="13" t="s">
        <v>1107</v>
      </c>
      <c r="K1034" s="38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>Tabela14[[#This Row],[PR. ULT. COMP]]*Tabela14[[#This Row],[GIRO]]</f>
        <v>94.24</v>
      </c>
      <c r="I1035" s="12">
        <f>Tabela14[[#This Row],[PR. ULT. COMP]]*Tabela14[[#This Row],[ESTOQUE]]</f>
        <v>541.88</v>
      </c>
      <c r="J1035" s="13" t="s">
        <v>1107</v>
      </c>
      <c r="K1035" s="38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4005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>Tabela14[[#This Row],[PR. ULT. COMP]]*Tabela14[[#This Row],[GIRO]]</f>
        <v>93.99</v>
      </c>
      <c r="I1036" s="12">
        <f>Tabela14[[#This Row],[PR. ULT. COMP]]*Tabela14[[#This Row],[ESTOQUE]]</f>
        <v>407.28999999999996</v>
      </c>
      <c r="J1036" s="13" t="s">
        <v>1107</v>
      </c>
      <c r="K1036" s="38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4683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>Tabela14[[#This Row],[PR. ULT. COMP]]*Tabela14[[#This Row],[GIRO]]</f>
        <v>93.65</v>
      </c>
      <c r="I1037" s="12">
        <f>Tabela14[[#This Row],[PR. ULT. COMP]]*Tabela14[[#This Row],[ESTOQUE]]</f>
        <v>1030.1500000000001</v>
      </c>
      <c r="J1037" s="13" t="s">
        <v>1107</v>
      </c>
      <c r="K1037" s="38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3073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>Tabela14[[#This Row],[PR. ULT. COMP]]*Tabela14[[#This Row],[GIRO]]</f>
        <v>93.6</v>
      </c>
      <c r="I1038" s="12">
        <f>Tabela14[[#This Row],[PR. ULT. COMP]]*Tabela14[[#This Row],[ESTOQUE]]</f>
        <v>74.88</v>
      </c>
      <c r="J1038" s="13" t="s">
        <v>1107</v>
      </c>
      <c r="K1038" s="38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3930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>Tabela14[[#This Row],[PR. ULT. COMP]]*Tabela14[[#This Row],[GIRO]]</f>
        <v>92.92</v>
      </c>
      <c r="I1039" s="12">
        <f>Tabela14[[#This Row],[PR. ULT. COMP]]*Tabela14[[#This Row],[ESTOQUE]]</f>
        <v>371.68</v>
      </c>
      <c r="J1039" s="13" t="s">
        <v>1107</v>
      </c>
      <c r="K1039" s="38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4248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>Tabela14[[#This Row],[PR. ULT. COMP]]*Tabela14[[#This Row],[GIRO]]</f>
        <v>92.92</v>
      </c>
      <c r="I1040" s="12">
        <f>Tabela14[[#This Row],[PR. ULT. COMP]]*Tabela14[[#This Row],[ESTOQUE]]</f>
        <v>557.52</v>
      </c>
      <c r="J1040" s="13" t="s">
        <v>1107</v>
      </c>
      <c r="K1040" s="38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4370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>Tabela14[[#This Row],[PR. ULT. COMP]]*Tabela14[[#This Row],[GIRO]]</f>
        <v>92.92</v>
      </c>
      <c r="I1041" s="12">
        <f>Tabela14[[#This Row],[PR. ULT. COMP]]*Tabela14[[#This Row],[ESTOQUE]]</f>
        <v>650.44000000000005</v>
      </c>
      <c r="J1041" s="13" t="s">
        <v>1107</v>
      </c>
      <c r="K1041" s="38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4550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>Tabela14[[#This Row],[PR. ULT. COMP]]*Tabela14[[#This Row],[GIRO]]</f>
        <v>92.92</v>
      </c>
      <c r="I1042" s="12">
        <f>Tabela14[[#This Row],[PR. ULT. COMP]]*Tabela14[[#This Row],[ESTOQUE]]</f>
        <v>836.28</v>
      </c>
      <c r="J1042" s="13" t="s">
        <v>1107</v>
      </c>
      <c r="K1042" s="38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1121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>Tabela14[[#This Row],[PR. ULT. COMP]]*Tabela14[[#This Row],[GIRO]]</f>
        <v>92.28</v>
      </c>
      <c r="I1043" s="12">
        <f>Tabela14[[#This Row],[PR. ULT. COMP]]*Tabela14[[#This Row],[ESTOQUE]]</f>
        <v>0</v>
      </c>
      <c r="J1043" s="13" t="s">
        <v>1107</v>
      </c>
      <c r="K1043" s="38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3413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>Tabela14[[#This Row],[PR. ULT. COMP]]*Tabela14[[#This Row],[GIRO]]</f>
        <v>91.92</v>
      </c>
      <c r="I1044" s="12">
        <f>Tabela14[[#This Row],[PR. ULT. COMP]]*Tabela14[[#This Row],[ESTOQUE]]</f>
        <v>168.52</v>
      </c>
      <c r="J1044" s="13" t="s">
        <v>1107</v>
      </c>
      <c r="K1044" s="38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>Tabela14[[#This Row],[PR. ULT. COMP]]*Tabela14[[#This Row],[GIRO]]</f>
        <v>91.63</v>
      </c>
      <c r="I1045" s="12">
        <f>Tabela14[[#This Row],[PR. ULT. COMP]]*Tabela14[[#This Row],[ESTOQUE]]</f>
        <v>156.31</v>
      </c>
      <c r="J1045" s="13" t="s">
        <v>1107</v>
      </c>
      <c r="K1045" s="38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>Tabela14[[#This Row],[PR. ULT. COMP]]*Tabela14[[#This Row],[GIRO]]</f>
        <v>91.52</v>
      </c>
      <c r="I1046" s="12">
        <f>Tabela14[[#This Row],[PR. ULT. COMP]]*Tabela14[[#This Row],[ESTOQUE]]</f>
        <v>960.95999999999992</v>
      </c>
      <c r="J1046" s="13" t="s">
        <v>1107</v>
      </c>
      <c r="K1046" s="38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4898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>Tabela14[[#This Row],[PR. ULT. COMP]]*Tabela14[[#This Row],[GIRO]]</f>
        <v>91.46</v>
      </c>
      <c r="I1047" s="12">
        <f>Tabela14[[#This Row],[PR. ULT. COMP]]*Tabela14[[#This Row],[ESTOQUE]]</f>
        <v>1646.28</v>
      </c>
      <c r="J1047" s="13" t="s">
        <v>1107</v>
      </c>
      <c r="K1047" s="38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3808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>Tabela14[[#This Row],[PR. ULT. COMP]]*Tabela14[[#This Row],[GIRO]]</f>
        <v>91.25</v>
      </c>
      <c r="I1048" s="12">
        <f>Tabela14[[#This Row],[PR. ULT. COMP]]*Tabela14[[#This Row],[ESTOQUE]]</f>
        <v>310.25</v>
      </c>
      <c r="J1048" s="13" t="s">
        <v>1107</v>
      </c>
      <c r="K1048" s="38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3744</v>
      </c>
      <c r="D1049" s="9" t="s">
        <v>3469</v>
      </c>
      <c r="E1049" s="23">
        <v>17</v>
      </c>
      <c r="F1049" s="31">
        <v>53</v>
      </c>
      <c r="G1049" s="10">
        <v>5.33</v>
      </c>
      <c r="H1049" s="11">
        <f>Tabela14[[#This Row],[PR. ULT. COMP]]*Tabela14[[#This Row],[GIRO]]</f>
        <v>90.61</v>
      </c>
      <c r="I1049" s="12">
        <f>Tabela14[[#This Row],[PR. ULT. COMP]]*Tabela14[[#This Row],[ESTOQUE]]</f>
        <v>282.49</v>
      </c>
      <c r="J1049" s="13" t="s">
        <v>1107</v>
      </c>
      <c r="K1049" s="38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5050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>Tabela14[[#This Row],[PR. ULT. COMP]]*Tabela14[[#This Row],[GIRO]]</f>
        <v>90.329279999999997</v>
      </c>
      <c r="I1050" s="12">
        <f>Tabela14[[#This Row],[PR. ULT. COMP]]*Tabela14[[#This Row],[ESTOQUE]]</f>
        <v>2876.7912000000001</v>
      </c>
      <c r="J1050" s="13" t="s">
        <v>1107</v>
      </c>
      <c r="K1050" s="38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4978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>Tabela14[[#This Row],[PR. ULT. COMP]]*Tabela14[[#This Row],[GIRO]]</f>
        <v>90.31</v>
      </c>
      <c r="I1051" s="12">
        <f>Tabela14[[#This Row],[PR. ULT. COMP]]*Tabela14[[#This Row],[ESTOQUE]]</f>
        <v>2167.44</v>
      </c>
      <c r="J1051" s="13" t="s">
        <v>1107</v>
      </c>
      <c r="K1051" s="38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4034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>Tabela14[[#This Row],[PR. ULT. COMP]]*Tabela14[[#This Row],[GIRO]]</f>
        <v>90.27</v>
      </c>
      <c r="I1052" s="12">
        <f>Tabela14[[#This Row],[PR. ULT. COMP]]*Tabela14[[#This Row],[ESTOQUE]]</f>
        <v>421.26</v>
      </c>
      <c r="J1052" s="13" t="s">
        <v>1107</v>
      </c>
      <c r="K1052" s="38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>Tabela14[[#This Row],[PR. ULT. COMP]]*Tabela14[[#This Row],[GIRO]]</f>
        <v>90.179999999999993</v>
      </c>
      <c r="I1053" s="12">
        <f>Tabela14[[#This Row],[PR. ULT. COMP]]*Tabela14[[#This Row],[ESTOQUE]]</f>
        <v>691.38</v>
      </c>
      <c r="J1053" s="13" t="s">
        <v>1107</v>
      </c>
      <c r="K1053" s="38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4686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>Tabela14[[#This Row],[PR. ULT. COMP]]*Tabela14[[#This Row],[GIRO]]</f>
        <v>89.96</v>
      </c>
      <c r="I1054" s="12">
        <f>Tabela14[[#This Row],[PR. ULT. COMP]]*Tabela14[[#This Row],[ESTOQUE]]</f>
        <v>1034.54</v>
      </c>
      <c r="J1054" s="13" t="s">
        <v>1107</v>
      </c>
      <c r="K1054" s="38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4851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>Tabela14[[#This Row],[PR. ULT. COMP]]*Tabela14[[#This Row],[GIRO]]</f>
        <v>89.53</v>
      </c>
      <c r="I1055" s="12">
        <f>Tabela14[[#This Row],[PR. ULT. COMP]]*Tabela14[[#This Row],[ESTOQUE]]</f>
        <v>1432.48</v>
      </c>
      <c r="J1055" s="13" t="s">
        <v>1107</v>
      </c>
      <c r="K1055" s="38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3249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>Tabela14[[#This Row],[PR. ULT. COMP]]*Tabela14[[#This Row],[GIRO]]</f>
        <v>89.46</v>
      </c>
      <c r="I1056" s="12">
        <f>Tabela14[[#This Row],[PR. ULT. COMP]]*Tabela14[[#This Row],[ESTOQUE]]</f>
        <v>119.28</v>
      </c>
      <c r="J1056" s="13" t="s">
        <v>1107</v>
      </c>
      <c r="K1056" s="38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>Tabela14[[#This Row],[PR. ULT. COMP]]*Tabela14[[#This Row],[GIRO]]</f>
        <v>89.399999999999991</v>
      </c>
      <c r="I1057" s="12">
        <f>Tabela14[[#This Row],[PR. ULT. COMP]]*Tabela14[[#This Row],[ESTOQUE]]</f>
        <v>259.26</v>
      </c>
      <c r="J1057" s="13" t="s">
        <v>1107</v>
      </c>
      <c r="K1057" s="38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3716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>Tabela14[[#This Row],[PR. ULT. COMP]]*Tabela14[[#This Row],[GIRO]]</f>
        <v>89.34</v>
      </c>
      <c r="I1058" s="12">
        <f>Tabela14[[#This Row],[PR. ULT. COMP]]*Tabela14[[#This Row],[ESTOQUE]]</f>
        <v>268.02</v>
      </c>
      <c r="J1058" s="13" t="s">
        <v>1107</v>
      </c>
      <c r="K1058" s="38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3812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>Tabela14[[#This Row],[PR. ULT. COMP]]*Tabela14[[#This Row],[GIRO]]</f>
        <v>89.34</v>
      </c>
      <c r="I1059" s="12">
        <f>Tabela14[[#This Row],[PR. ULT. COMP]]*Tabela14[[#This Row],[ESTOQUE]]</f>
        <v>312.69</v>
      </c>
      <c r="J1059" s="13" t="s">
        <v>1107</v>
      </c>
      <c r="K1059" s="38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4522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>Tabela14[[#This Row],[PR. ULT. COMP]]*Tabela14[[#This Row],[GIRO]]</f>
        <v>88.98</v>
      </c>
      <c r="I1060" s="12">
        <f>Tabela14[[#This Row],[PR. ULT. COMP]]*Tabela14[[#This Row],[ESTOQUE]]</f>
        <v>800.82</v>
      </c>
      <c r="J1060" s="13" t="s">
        <v>1107</v>
      </c>
      <c r="K1060" s="38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2952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>Tabela14[[#This Row],[PR. ULT. COMP]]*Tabela14[[#This Row],[GIRO]]</f>
        <v>88.92</v>
      </c>
      <c r="I1061" s="12">
        <f>Tabela14[[#This Row],[PR. ULT. COMP]]*Tabela14[[#This Row],[ESTOQUE]]</f>
        <v>44.46</v>
      </c>
      <c r="J1061" s="13" t="s">
        <v>1107</v>
      </c>
      <c r="K1061" s="38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3242</v>
      </c>
      <c r="D1062" s="16" t="s">
        <v>1116</v>
      </c>
      <c r="E1062" s="22">
        <v>3</v>
      </c>
      <c r="F1062" s="30">
        <v>4</v>
      </c>
      <c r="G1062" s="17">
        <v>29.57</v>
      </c>
      <c r="H1062" s="11">
        <f>Tabela14[[#This Row],[PR. ULT. COMP]]*Tabela14[[#This Row],[GIRO]]</f>
        <v>88.710000000000008</v>
      </c>
      <c r="I1062" s="12">
        <f>Tabela14[[#This Row],[PR. ULT. COMP]]*Tabela14[[#This Row],[ESTOQUE]]</f>
        <v>118.28</v>
      </c>
      <c r="J1062" s="13" t="s">
        <v>1107</v>
      </c>
      <c r="K1062" s="38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>Tabela14[[#This Row],[PR. ULT. COMP]]*Tabela14[[#This Row],[GIRO]]</f>
        <v>88.38</v>
      </c>
      <c r="I1063" s="12">
        <f>Tabela14[[#This Row],[PR. ULT. COMP]]*Tabela14[[#This Row],[ESTOQUE]]</f>
        <v>1237.32</v>
      </c>
      <c r="J1063" s="13" t="s">
        <v>1107</v>
      </c>
      <c r="K1063" s="38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3677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>Tabela14[[#This Row],[PR. ULT. COMP]]*Tabela14[[#This Row],[GIRO]]</f>
        <v>88.2</v>
      </c>
      <c r="I1064" s="12">
        <f>Tabela14[[#This Row],[PR. ULT. COMP]]*Tabela14[[#This Row],[ESTOQUE]]</f>
        <v>254.8</v>
      </c>
      <c r="J1064" s="13" t="s">
        <v>1107</v>
      </c>
      <c r="K1064" s="38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4066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>Tabela14[[#This Row],[PR. ULT. COMP]]*Tabela14[[#This Row],[GIRO]]</f>
        <v>88.08</v>
      </c>
      <c r="I1065" s="12">
        <f>Tabela14[[#This Row],[PR. ULT. COMP]]*Tabela14[[#This Row],[ESTOQUE]]</f>
        <v>440.4</v>
      </c>
      <c r="J1065" s="13" t="s">
        <v>1107</v>
      </c>
      <c r="K1065" s="38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4511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>Tabela14[[#This Row],[PR. ULT. COMP]]*Tabela14[[#This Row],[GIRO]]</f>
        <v>88.07</v>
      </c>
      <c r="I1066" s="12">
        <f>Tabela14[[#This Row],[PR. ULT. COMP]]*Tabela14[[#This Row],[ESTOQUE]]</f>
        <v>792.62999999999988</v>
      </c>
      <c r="J1066" s="13" t="s">
        <v>1107</v>
      </c>
      <c r="K1066" s="38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4789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>Tabela14[[#This Row],[PR. ULT. COMP]]*Tabela14[[#This Row],[GIRO]]</f>
        <v>88.07</v>
      </c>
      <c r="I1067" s="12">
        <f>Tabela14[[#This Row],[PR. ULT. COMP]]*Tabela14[[#This Row],[ESTOQUE]]</f>
        <v>1232.98</v>
      </c>
      <c r="J1067" s="13" t="s">
        <v>1107</v>
      </c>
      <c r="K1067" s="38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4623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>Tabela14[[#This Row],[PR. ULT. COMP]]*Tabela14[[#This Row],[GIRO]]</f>
        <v>87.806159999999991</v>
      </c>
      <c r="I1068" s="12">
        <f>Tabela14[[#This Row],[PR. ULT. COMP]]*Tabela14[[#This Row],[ESTOQUE]]</f>
        <v>936.351</v>
      </c>
      <c r="J1068" s="13" t="s">
        <v>1107</v>
      </c>
      <c r="K1068" s="38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889</v>
      </c>
      <c r="D1069" s="9" t="s">
        <v>876</v>
      </c>
      <c r="E1069" s="23">
        <v>13</v>
      </c>
      <c r="F1069" s="31">
        <v>41</v>
      </c>
      <c r="G1069" s="10">
        <v>6.72</v>
      </c>
      <c r="H1069" s="11">
        <f>Tabela14[[#This Row],[PR. ULT. COMP]]*Tabela14[[#This Row],[GIRO]]</f>
        <v>87.36</v>
      </c>
      <c r="I1069" s="12">
        <f>Tabela14[[#This Row],[PR. ULT. COMP]]*Tabela14[[#This Row],[ESTOQUE]]</f>
        <v>275.52</v>
      </c>
      <c r="J1069" s="13" t="s">
        <v>1107</v>
      </c>
      <c r="K1069" s="38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1115</v>
      </c>
      <c r="D1070" s="16" t="s">
        <v>1116</v>
      </c>
      <c r="E1070" s="22">
        <v>3</v>
      </c>
      <c r="F1070" s="31">
        <v>0</v>
      </c>
      <c r="G1070" s="17">
        <v>29.05</v>
      </c>
      <c r="H1070" s="11">
        <f>Tabela14[[#This Row],[PR. ULT. COMP]]*Tabela14[[#This Row],[GIRO]]</f>
        <v>87.15</v>
      </c>
      <c r="I1070" s="12">
        <f>Tabela14[[#This Row],[PR. ULT. COMP]]*Tabela14[[#This Row],[ESTOQUE]]</f>
        <v>0</v>
      </c>
      <c r="J1070" s="13" t="s">
        <v>1107</v>
      </c>
      <c r="K1070" s="38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4318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>Tabela14[[#This Row],[PR. ULT. COMP]]*Tabela14[[#This Row],[GIRO]]</f>
        <v>87.05</v>
      </c>
      <c r="I1071" s="12">
        <f>Tabela14[[#This Row],[PR. ULT. COMP]]*Tabela14[[#This Row],[ESTOQUE]]</f>
        <v>609.35</v>
      </c>
      <c r="J1071" s="13" t="s">
        <v>1107</v>
      </c>
      <c r="K1071" s="38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5040</v>
      </c>
      <c r="D1072" s="9" t="s">
        <v>3084</v>
      </c>
      <c r="E1072" s="23">
        <v>10</v>
      </c>
      <c r="F1072" s="31">
        <v>317</v>
      </c>
      <c r="G1072" s="10">
        <v>8.69</v>
      </c>
      <c r="H1072" s="11">
        <f>Tabela14[[#This Row],[PR. ULT. COMP]]*Tabela14[[#This Row],[GIRO]]</f>
        <v>86.899999999999991</v>
      </c>
      <c r="I1072" s="12">
        <f>Tabela14[[#This Row],[PR. ULT. COMP]]*Tabela14[[#This Row],[ESTOQUE]]</f>
        <v>2754.73</v>
      </c>
      <c r="J1072" s="13" t="s">
        <v>1107</v>
      </c>
      <c r="K1072" s="38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4326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>Tabela14[[#This Row],[PR. ULT. COMP]]*Tabela14[[#This Row],[GIRO]]</f>
        <v>86.070000000000007</v>
      </c>
      <c r="I1073" s="12">
        <f>Tabela14[[#This Row],[PR. ULT. COMP]]*Tabela14[[#This Row],[ESTOQUE]]</f>
        <v>616.83500000000004</v>
      </c>
      <c r="J1073" s="13" t="s">
        <v>1107</v>
      </c>
      <c r="K1073" s="38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4003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>Tabela14[[#This Row],[PR. ULT. COMP]]*Tabela14[[#This Row],[GIRO]]</f>
        <v>85.89</v>
      </c>
      <c r="I1074" s="12">
        <f>Tabela14[[#This Row],[PR. ULT. COMP]]*Tabela14[[#This Row],[ESTOQUE]]</f>
        <v>404.90999999999997</v>
      </c>
      <c r="J1074" s="13" t="s">
        <v>1107</v>
      </c>
      <c r="K1074" s="38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4050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>Tabela14[[#This Row],[PR. ULT. COMP]]*Tabela14[[#This Row],[GIRO]]</f>
        <v>85.82</v>
      </c>
      <c r="I1075" s="12">
        <f>Tabela14[[#This Row],[PR. ULT. COMP]]*Tabela14[[#This Row],[ESTOQUE]]</f>
        <v>429.09999999999997</v>
      </c>
      <c r="J1075" s="13" t="s">
        <v>1107</v>
      </c>
      <c r="K1075" s="38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>Tabela14[[#This Row],[PR. ULT. COMP]]*Tabela14[[#This Row],[GIRO]]</f>
        <v>85.76</v>
      </c>
      <c r="I1076" s="12">
        <f>Tabela14[[#This Row],[PR. ULT. COMP]]*Tabela14[[#This Row],[ESTOQUE]]</f>
        <v>943.36</v>
      </c>
      <c r="J1076" s="13" t="s">
        <v>1107</v>
      </c>
      <c r="K1076" s="38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>Tabela14[[#This Row],[PR. ULT. COMP]]*Tabela14[[#This Row],[GIRO]]</f>
        <v>85.25</v>
      </c>
      <c r="I1077" s="12">
        <f>Tabela14[[#This Row],[PR. ULT. COMP]]*Tabela14[[#This Row],[ESTOQUE]]</f>
        <v>341</v>
      </c>
      <c r="J1077" s="13" t="s">
        <v>1107</v>
      </c>
      <c r="K1077" s="38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>Tabela14[[#This Row],[PR. ULT. COMP]]*Tabela14[[#This Row],[GIRO]]</f>
        <v>84.8</v>
      </c>
      <c r="I1078" s="12">
        <f>Tabela14[[#This Row],[PR. ULT. COMP]]*Tabela14[[#This Row],[ESTOQUE]]</f>
        <v>254.39999999999998</v>
      </c>
      <c r="J1078" s="13" t="s">
        <v>1107</v>
      </c>
      <c r="K1078" s="38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>Tabela14[[#This Row],[PR. ULT. COMP]]*Tabela14[[#This Row],[GIRO]]</f>
        <v>84.703519999999997</v>
      </c>
      <c r="I1079" s="12">
        <f>Tabela14[[#This Row],[PR. ULT. COMP]]*Tabela14[[#This Row],[ESTOQUE]]</f>
        <v>662.17089999999996</v>
      </c>
      <c r="J1079" s="13" t="s">
        <v>1107</v>
      </c>
      <c r="K1079" s="38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4349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>Tabela14[[#This Row],[PR. ULT. COMP]]*Tabela14[[#This Row],[GIRO]]</f>
        <v>84.58</v>
      </c>
      <c r="I1080" s="12">
        <f>Tabela14[[#This Row],[PR. ULT. COMP]]*Tabela14[[#This Row],[ESTOQUE]]</f>
        <v>634.35</v>
      </c>
      <c r="J1080" s="13" t="s">
        <v>1107</v>
      </c>
      <c r="K1080" s="38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4295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>Tabela14[[#This Row],[PR. ULT. COMP]]*Tabela14[[#This Row],[GIRO]]</f>
        <v>84.24</v>
      </c>
      <c r="I1081" s="12">
        <f>Tabela14[[#This Row],[PR. ULT. COMP]]*Tabela14[[#This Row],[ESTOQUE]]</f>
        <v>589.67999999999995</v>
      </c>
      <c r="J1081" s="13" t="s">
        <v>1107</v>
      </c>
      <c r="K1081" s="38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4457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>Tabela14[[#This Row],[PR. ULT. COMP]]*Tabela14[[#This Row],[GIRO]]</f>
        <v>84.1</v>
      </c>
      <c r="I1082" s="12">
        <f>Tabela14[[#This Row],[PR. ULT. COMP]]*Tabela14[[#This Row],[ESTOQUE]]</f>
        <v>731.67</v>
      </c>
      <c r="J1082" s="13" t="s">
        <v>1107</v>
      </c>
      <c r="K1082" s="38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>Tabela14[[#This Row],[PR. ULT. COMP]]*Tabela14[[#This Row],[GIRO]]</f>
        <v>84</v>
      </c>
      <c r="I1083" s="12">
        <f>Tabela14[[#This Row],[PR. ULT. COMP]]*Tabela14[[#This Row],[ESTOQUE]]</f>
        <v>240</v>
      </c>
      <c r="J1083" s="13" t="s">
        <v>1107</v>
      </c>
      <c r="K1083" s="38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>Tabela14[[#This Row],[PR. ULT. COMP]]*Tabela14[[#This Row],[GIRO]]</f>
        <v>83.91</v>
      </c>
      <c r="I1084" s="12">
        <f>Tabela14[[#This Row],[PR. ULT. COMP]]*Tabela14[[#This Row],[ESTOQUE]]</f>
        <v>195.79</v>
      </c>
      <c r="J1084" s="13" t="s">
        <v>1107</v>
      </c>
      <c r="K1084" s="38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4366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>Tabela14[[#This Row],[PR. ULT. COMP]]*Tabela14[[#This Row],[GIRO]]</f>
        <v>83.77</v>
      </c>
      <c r="I1085" s="12">
        <f>Tabela14[[#This Row],[PR. ULT. COMP]]*Tabela14[[#This Row],[ESTOQUE]]</f>
        <v>645.86669999999992</v>
      </c>
      <c r="J1085" s="13" t="s">
        <v>1107</v>
      </c>
      <c r="K1085" s="38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3459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>Tabela14[[#This Row],[PR. ULT. COMP]]*Tabela14[[#This Row],[GIRO]]</f>
        <v>83.52</v>
      </c>
      <c r="I1086" s="12">
        <f>Tabela14[[#This Row],[PR. ULT. COMP]]*Tabela14[[#This Row],[ESTOQUE]]</f>
        <v>185.6</v>
      </c>
      <c r="J1086" s="13" t="s">
        <v>1107</v>
      </c>
      <c r="K1086" s="38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4020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>Tabela14[[#This Row],[PR. ULT. COMP]]*Tabela14[[#This Row],[GIRO]]</f>
        <v>82.94</v>
      </c>
      <c r="I1087" s="12">
        <f>Tabela14[[#This Row],[PR. ULT. COMP]]*Tabela14[[#This Row],[ESTOQUE]]</f>
        <v>414.7</v>
      </c>
      <c r="J1087" s="13" t="s">
        <v>1107</v>
      </c>
      <c r="K1087" s="38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4170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>Tabela14[[#This Row],[PR. ULT. COMP]]*Tabela14[[#This Row],[GIRO]]</f>
        <v>82.6</v>
      </c>
      <c r="I1088" s="12">
        <f>Tabela14[[#This Row],[PR. ULT. COMP]]*Tabela14[[#This Row],[ESTOQUE]]</f>
        <v>495.59999999999997</v>
      </c>
      <c r="J1088" s="13" t="s">
        <v>1107</v>
      </c>
      <c r="K1088" s="38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2901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>Tabela14[[#This Row],[PR. ULT. COMP]]*Tabela14[[#This Row],[GIRO]]</f>
        <v>82.26</v>
      </c>
      <c r="I1089" s="12">
        <f>Tabela14[[#This Row],[PR. ULT. COMP]]*Tabela14[[#This Row],[ESTOQUE]]</f>
        <v>27.42</v>
      </c>
      <c r="J1089" s="13" t="s">
        <v>1107</v>
      </c>
      <c r="K1089" s="38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4601</v>
      </c>
      <c r="D1090" s="16" t="s">
        <v>3620</v>
      </c>
      <c r="E1090" s="22">
        <v>2</v>
      </c>
      <c r="F1090" s="30">
        <v>22</v>
      </c>
      <c r="G1090" s="17">
        <v>41.03</v>
      </c>
      <c r="H1090" s="11">
        <f>Tabela14[[#This Row],[PR. ULT. COMP]]*Tabela14[[#This Row],[GIRO]]</f>
        <v>82.06</v>
      </c>
      <c r="I1090" s="12">
        <f>Tabela14[[#This Row],[PR. ULT. COMP]]*Tabela14[[#This Row],[ESTOQUE]]</f>
        <v>902.66000000000008</v>
      </c>
      <c r="J1090" s="13" t="s">
        <v>1107</v>
      </c>
      <c r="K1090" s="38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>Tabela14[[#This Row],[PR. ULT. COMP]]*Tabela14[[#This Row],[GIRO]]</f>
        <v>81.97</v>
      </c>
      <c r="I1091" s="12">
        <f>Tabela14[[#This Row],[PR. ULT. COMP]]*Tabela14[[#This Row],[ESTOQUE]]</f>
        <v>304.46000000000004</v>
      </c>
      <c r="J1091" s="13" t="s">
        <v>1107</v>
      </c>
      <c r="K1091" s="38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3644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>Tabela14[[#This Row],[PR. ULT. COMP]]*Tabela14[[#This Row],[GIRO]]</f>
        <v>81.69</v>
      </c>
      <c r="I1092" s="12">
        <f>Tabela14[[#This Row],[PR. ULT. COMP]]*Tabela14[[#This Row],[ESTOQUE]]</f>
        <v>245.07</v>
      </c>
      <c r="J1092" s="13" t="s">
        <v>1107</v>
      </c>
      <c r="K1092" s="38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2803</v>
      </c>
      <c r="D1093" s="16" t="s">
        <v>1116</v>
      </c>
      <c r="E1093" s="22">
        <v>2</v>
      </c>
      <c r="F1093" s="30">
        <v>0</v>
      </c>
      <c r="G1093" s="17">
        <v>40.83</v>
      </c>
      <c r="H1093" s="11">
        <f>Tabela14[[#This Row],[PR. ULT. COMP]]*Tabela14[[#This Row],[GIRO]]</f>
        <v>81.66</v>
      </c>
      <c r="I1093" s="12">
        <f>Tabela14[[#This Row],[PR. ULT. COMP]]*Tabela14[[#This Row],[ESTOQUE]]</f>
        <v>0</v>
      </c>
      <c r="J1093" s="13" t="s">
        <v>1107</v>
      </c>
      <c r="K1093" s="38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>Tabela14[[#This Row],[PR. ULT. COMP]]*Tabela14[[#This Row],[GIRO]]</f>
        <v>81.13</v>
      </c>
      <c r="I1094" s="12">
        <f>Tabela14[[#This Row],[PR. ULT. COMP]]*Tabela14[[#This Row],[ESTOQUE]]</f>
        <v>463.6</v>
      </c>
      <c r="J1094" s="13" t="s">
        <v>1107</v>
      </c>
      <c r="K1094" s="38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4364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>Tabela14[[#This Row],[PR. ULT. COMP]]*Tabela14[[#This Row],[GIRO]]</f>
        <v>80.680000000000007</v>
      </c>
      <c r="I1095" s="12">
        <f>Tabela14[[#This Row],[PR. ULT. COMP]]*Tabela14[[#This Row],[ESTOQUE]]</f>
        <v>645.44000000000005</v>
      </c>
      <c r="J1095" s="13" t="s">
        <v>1107</v>
      </c>
      <c r="K1095" s="38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3634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>Tabela14[[#This Row],[PR. ULT. COMP]]*Tabela14[[#This Row],[GIRO]]</f>
        <v>80.62</v>
      </c>
      <c r="I1096" s="12">
        <f>Tabela14[[#This Row],[PR. ULT. COMP]]*Tabela14[[#This Row],[ESTOQUE]]</f>
        <v>241.86</v>
      </c>
      <c r="J1096" s="13" t="s">
        <v>1107</v>
      </c>
      <c r="K1096" s="38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3743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>Tabela14[[#This Row],[PR. ULT. COMP]]*Tabela14[[#This Row],[GIRO]]</f>
        <v>80.56</v>
      </c>
      <c r="I1097" s="12">
        <f>Tabela14[[#This Row],[PR. ULT. COMP]]*Tabela14[[#This Row],[ESTOQUE]]</f>
        <v>281.96000000000004</v>
      </c>
      <c r="J1097" s="13" t="s">
        <v>1107</v>
      </c>
      <c r="K1097" s="38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4497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>Tabela14[[#This Row],[PR. ULT. COMP]]*Tabela14[[#This Row],[GIRO]]</f>
        <v>80.463799999999992</v>
      </c>
      <c r="I1098" s="12">
        <f>Tabela14[[#This Row],[PR. ULT. COMP]]*Tabela14[[#This Row],[ESTOQUE]]</f>
        <v>774.37179999999989</v>
      </c>
      <c r="J1098" s="13" t="s">
        <v>1107</v>
      </c>
      <c r="K1098" s="38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3596</v>
      </c>
      <c r="D1099" s="9" t="s">
        <v>876</v>
      </c>
      <c r="E1099" s="23">
        <v>12</v>
      </c>
      <c r="F1099" s="31">
        <v>34</v>
      </c>
      <c r="G1099" s="10">
        <v>6.68</v>
      </c>
      <c r="H1099" s="11">
        <f>Tabela14[[#This Row],[PR. ULT. COMP]]*Tabela14[[#This Row],[GIRO]]</f>
        <v>80.16</v>
      </c>
      <c r="I1099" s="12">
        <f>Tabela14[[#This Row],[PR. ULT. COMP]]*Tabela14[[#This Row],[ESTOQUE]]</f>
        <v>227.12</v>
      </c>
      <c r="J1099" s="13" t="s">
        <v>1107</v>
      </c>
      <c r="K1099" s="38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4733</v>
      </c>
      <c r="D1100" s="16" t="s">
        <v>3084</v>
      </c>
      <c r="E1100" s="22">
        <v>6</v>
      </c>
      <c r="F1100" s="30">
        <v>83</v>
      </c>
      <c r="G1100" s="17">
        <v>13.36</v>
      </c>
      <c r="H1100" s="11">
        <f>Tabela14[[#This Row],[PR. ULT. COMP]]*Tabela14[[#This Row],[GIRO]]</f>
        <v>80.16</v>
      </c>
      <c r="I1100" s="12">
        <f>Tabela14[[#This Row],[PR. ULT. COMP]]*Tabela14[[#This Row],[ESTOQUE]]</f>
        <v>1108.8799999999999</v>
      </c>
      <c r="J1100" s="13" t="s">
        <v>1107</v>
      </c>
      <c r="K1100" s="38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3502</v>
      </c>
      <c r="D1101" s="9" t="s">
        <v>876</v>
      </c>
      <c r="E1101" s="23">
        <v>14</v>
      </c>
      <c r="F1101" s="31">
        <v>35</v>
      </c>
      <c r="G1101" s="10">
        <v>5.7</v>
      </c>
      <c r="H1101" s="11">
        <f>Tabela14[[#This Row],[PR. ULT. COMP]]*Tabela14[[#This Row],[GIRO]]</f>
        <v>79.8</v>
      </c>
      <c r="I1101" s="12">
        <f>Tabela14[[#This Row],[PR. ULT. COMP]]*Tabela14[[#This Row],[ESTOQUE]]</f>
        <v>199.5</v>
      </c>
      <c r="J1101" s="13" t="s">
        <v>1107</v>
      </c>
      <c r="K1101" s="38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3478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>Tabela14[[#This Row],[PR. ULT. COMP]]*Tabela14[[#This Row],[GIRO]]</f>
        <v>79.650000000000006</v>
      </c>
      <c r="I1102" s="12">
        <f>Tabela14[[#This Row],[PR. ULT. COMP]]*Tabela14[[#This Row],[ESTOQUE]]</f>
        <v>191.16</v>
      </c>
      <c r="J1102" s="13" t="s">
        <v>1107</v>
      </c>
      <c r="K1102" s="38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>Tabela14[[#This Row],[PR. ULT. COMP]]*Tabela14[[#This Row],[GIRO]]</f>
        <v>79.56</v>
      </c>
      <c r="I1103" s="12">
        <f>Tabela14[[#This Row],[PR. ULT. COMP]]*Tabela14[[#This Row],[ESTOQUE]]</f>
        <v>453.96</v>
      </c>
      <c r="J1103" s="13" t="s">
        <v>1107</v>
      </c>
      <c r="K1103" s="38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3491</v>
      </c>
      <c r="D1104" s="9" t="s">
        <v>1116</v>
      </c>
      <c r="E1104" s="23">
        <v>2</v>
      </c>
      <c r="F1104" s="31">
        <v>5</v>
      </c>
      <c r="G1104" s="10">
        <v>39.35</v>
      </c>
      <c r="H1104" s="11">
        <f>Tabela14[[#This Row],[PR. ULT. COMP]]*Tabela14[[#This Row],[GIRO]]</f>
        <v>78.7</v>
      </c>
      <c r="I1104" s="12">
        <f>Tabela14[[#This Row],[PR. ULT. COMP]]*Tabela14[[#This Row],[ESTOQUE]]</f>
        <v>196.75</v>
      </c>
      <c r="J1104" s="13" t="s">
        <v>1107</v>
      </c>
      <c r="K1104" s="38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4273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>Tabela14[[#This Row],[PR. ULT. COMP]]*Tabela14[[#This Row],[GIRO]]</f>
        <v>78.69</v>
      </c>
      <c r="I1105" s="12">
        <f>Tabela14[[#This Row],[PR. ULT. COMP]]*Tabela14[[#This Row],[ESTOQUE]]</f>
        <v>577.06000000000006</v>
      </c>
      <c r="J1105" s="13" t="s">
        <v>1107</v>
      </c>
      <c r="K1105" s="38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>Tabela14[[#This Row],[PR. ULT. COMP]]*Tabela14[[#This Row],[GIRO]]</f>
        <v>78.45</v>
      </c>
      <c r="I1106" s="12">
        <f>Tabela14[[#This Row],[PR. ULT. COMP]]*Tabela14[[#This Row],[ESTOQUE]]</f>
        <v>407.94</v>
      </c>
      <c r="J1106" s="13" t="s">
        <v>1107</v>
      </c>
      <c r="K1106" s="38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4573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>Tabela14[[#This Row],[PR. ULT. COMP]]*Tabela14[[#This Row],[GIRO]]</f>
        <v>78.27</v>
      </c>
      <c r="I1107" s="12">
        <f>Tabela14[[#This Row],[PR. ULT. COMP]]*Tabela14[[#This Row],[ESTOQUE]]</f>
        <v>860.96999999999991</v>
      </c>
      <c r="J1107" s="13" t="s">
        <v>1107</v>
      </c>
      <c r="K1107" s="38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4622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>Tabela14[[#This Row],[PR. ULT. COMP]]*Tabela14[[#This Row],[GIRO]]</f>
        <v>77.98</v>
      </c>
      <c r="I1108" s="12">
        <f>Tabela14[[#This Row],[PR. ULT. COMP]]*Tabela14[[#This Row],[ESTOQUE]]</f>
        <v>935.76</v>
      </c>
      <c r="J1108" s="13" t="s">
        <v>1107</v>
      </c>
      <c r="K1108" s="38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>Tabela14[[#This Row],[PR. ULT. COMP]]*Tabela14[[#This Row],[GIRO]]</f>
        <v>77.900000000000006</v>
      </c>
      <c r="I1109" s="12">
        <f>Tabela14[[#This Row],[PR. ULT. COMP]]*Tabela14[[#This Row],[ESTOQUE]]</f>
        <v>358.34</v>
      </c>
      <c r="J1109" s="13" t="s">
        <v>1107</v>
      </c>
      <c r="K1109" s="38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4821</v>
      </c>
      <c r="D1110" s="16" t="s">
        <v>3620</v>
      </c>
      <c r="E1110" s="22">
        <v>1</v>
      </c>
      <c r="F1110" s="30">
        <v>17</v>
      </c>
      <c r="G1110" s="17">
        <v>77.599999999999994</v>
      </c>
      <c r="H1110" s="11">
        <f>Tabela14[[#This Row],[PR. ULT. COMP]]*Tabela14[[#This Row],[GIRO]]</f>
        <v>77.599999999999994</v>
      </c>
      <c r="I1110" s="12">
        <f>Tabela14[[#This Row],[PR. ULT. COMP]]*Tabela14[[#This Row],[ESTOQUE]]</f>
        <v>1319.1999999999998</v>
      </c>
      <c r="J1110" s="13" t="s">
        <v>1107</v>
      </c>
      <c r="K1110" s="38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4100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>Tabela14[[#This Row],[PR. ULT. COMP]]*Tabela14[[#This Row],[GIRO]]</f>
        <v>76.680000000000007</v>
      </c>
      <c r="I1111" s="12">
        <f>Tabela14[[#This Row],[PR. ULT. COMP]]*Tabela14[[#This Row],[ESTOQUE]]</f>
        <v>460.08000000000004</v>
      </c>
      <c r="J1111" s="13" t="s">
        <v>1107</v>
      </c>
      <c r="K1111" s="38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5054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>Tabela14[[#This Row],[PR. ULT. COMP]]*Tabela14[[#This Row],[GIRO]]</f>
        <v>76.073050000000009</v>
      </c>
      <c r="I1112" s="12">
        <f>Tabela14[[#This Row],[PR. ULT. COMP]]*Tabela14[[#This Row],[ESTOQUE]]</f>
        <v>2913.8867</v>
      </c>
      <c r="J1112" s="13" t="s">
        <v>1107</v>
      </c>
      <c r="K1112" s="38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3007</v>
      </c>
      <c r="D1113" s="9" t="s">
        <v>1241</v>
      </c>
      <c r="E1113" s="23">
        <v>40</v>
      </c>
      <c r="F1113" s="31">
        <v>32</v>
      </c>
      <c r="G1113" s="10">
        <v>1.9</v>
      </c>
      <c r="H1113" s="11">
        <f>Tabela14[[#This Row],[PR. ULT. COMP]]*Tabela14[[#This Row],[GIRO]]</f>
        <v>76</v>
      </c>
      <c r="I1113" s="12">
        <f>Tabela14[[#This Row],[PR. ULT. COMP]]*Tabela14[[#This Row],[ESTOQUE]]</f>
        <v>60.8</v>
      </c>
      <c r="J1113" s="13" t="s">
        <v>1107</v>
      </c>
      <c r="K1113" s="38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4023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>Tabela14[[#This Row],[PR. ULT. COMP]]*Tabela14[[#This Row],[GIRO]]</f>
        <v>75.56</v>
      </c>
      <c r="I1114" s="12">
        <f>Tabela14[[#This Row],[PR. ULT. COMP]]*Tabela14[[#This Row],[ESTOQUE]]</f>
        <v>415.58000000000004</v>
      </c>
      <c r="J1114" s="13" t="s">
        <v>1107</v>
      </c>
      <c r="K1114" s="38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3142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>Tabela14[[#This Row],[PR. ULT. COMP]]*Tabela14[[#This Row],[GIRO]]</f>
        <v>75.400000000000006</v>
      </c>
      <c r="I1115" s="12">
        <f>Tabela14[[#This Row],[PR. ULT. COMP]]*Tabela14[[#This Row],[ESTOQUE]]</f>
        <v>94.25</v>
      </c>
      <c r="J1115" s="13" t="s">
        <v>1107</v>
      </c>
      <c r="K1115" s="38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3466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>Tabela14[[#This Row],[PR. ULT. COMP]]*Tabela14[[#This Row],[GIRO]]</f>
        <v>75.040000000000006</v>
      </c>
      <c r="I1116" s="12">
        <f>Tabela14[[#This Row],[PR. ULT. COMP]]*Tabela14[[#This Row],[ESTOQUE]]</f>
        <v>187.60000000000002</v>
      </c>
      <c r="J1116" s="13" t="s">
        <v>1107</v>
      </c>
      <c r="K1116" s="38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3862</v>
      </c>
      <c r="D1117" s="16" t="s">
        <v>1116</v>
      </c>
      <c r="E1117" s="22">
        <v>2</v>
      </c>
      <c r="F1117" s="30">
        <v>9</v>
      </c>
      <c r="G1117" s="17">
        <v>37.31</v>
      </c>
      <c r="H1117" s="11">
        <f>Tabela14[[#This Row],[PR. ULT. COMP]]*Tabela14[[#This Row],[GIRO]]</f>
        <v>74.62</v>
      </c>
      <c r="I1117" s="12">
        <f>Tabela14[[#This Row],[PR. ULT. COMP]]*Tabela14[[#This Row],[ESTOQUE]]</f>
        <v>335.79</v>
      </c>
      <c r="J1117" s="13" t="s">
        <v>1107</v>
      </c>
      <c r="K1117" s="38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>Tabela14[[#This Row],[PR. ULT. COMP]]*Tabela14[[#This Row],[GIRO]]</f>
        <v>74.429999999999993</v>
      </c>
      <c r="I1118" s="12">
        <f>Tabela14[[#This Row],[PR. ULT. COMP]]*Tabela14[[#This Row],[ESTOQUE]]</f>
        <v>446.58</v>
      </c>
      <c r="J1118" s="13" t="s">
        <v>1107</v>
      </c>
      <c r="K1118" s="38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5038</v>
      </c>
      <c r="D1119" s="9" t="s">
        <v>2869</v>
      </c>
      <c r="E1119" s="23">
        <v>2</v>
      </c>
      <c r="F1119" s="31">
        <v>74</v>
      </c>
      <c r="G1119" s="10">
        <v>37.049999999999997</v>
      </c>
      <c r="H1119" s="11">
        <f>Tabela14[[#This Row],[PR. ULT. COMP]]*Tabela14[[#This Row],[GIRO]]</f>
        <v>74.099999999999994</v>
      </c>
      <c r="I1119" s="12">
        <f>Tabela14[[#This Row],[PR. ULT. COMP]]*Tabela14[[#This Row],[ESTOQUE]]</f>
        <v>2741.7</v>
      </c>
      <c r="J1119" s="13" t="s">
        <v>1107</v>
      </c>
      <c r="K1119" s="38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3341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>Tabela14[[#This Row],[PR. ULT. COMP]]*Tabela14[[#This Row],[GIRO]]</f>
        <v>73.92</v>
      </c>
      <c r="I1120" s="12">
        <f>Tabela14[[#This Row],[PR. ULT. COMP]]*Tabela14[[#This Row],[ESTOQUE]]</f>
        <v>147.84</v>
      </c>
      <c r="J1120" s="13" t="s">
        <v>1107</v>
      </c>
      <c r="K1120" s="38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3926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>Tabela14[[#This Row],[PR. ULT. COMP]]*Tabela14[[#This Row],[GIRO]]</f>
        <v>73.84</v>
      </c>
      <c r="I1121" s="12">
        <f>Tabela14[[#This Row],[PR. ULT. COMP]]*Tabela14[[#This Row],[ESTOQUE]]</f>
        <v>369.20000000000005</v>
      </c>
      <c r="J1121" s="13" t="s">
        <v>1107</v>
      </c>
      <c r="K1121" s="38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>Tabela14[[#This Row],[PR. ULT. COMP]]*Tabela14[[#This Row],[GIRO]]</f>
        <v>73.709999999999994</v>
      </c>
      <c r="I1122" s="12">
        <f>Tabela14[[#This Row],[PR. ULT. COMP]]*Tabela14[[#This Row],[ESTOQUE]]</f>
        <v>705.51</v>
      </c>
      <c r="J1122" s="13" t="s">
        <v>1107</v>
      </c>
      <c r="K1122" s="38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4058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>Tabela14[[#This Row],[PR. ULT. COMP]]*Tabela14[[#This Row],[GIRO]]</f>
        <v>72.48</v>
      </c>
      <c r="I1123" s="12">
        <f>Tabela14[[#This Row],[PR. ULT. COMP]]*Tabela14[[#This Row],[ESTOQUE]]</f>
        <v>434.88</v>
      </c>
      <c r="J1123" s="13" t="s">
        <v>1107</v>
      </c>
      <c r="K1123" s="38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3699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>Tabela14[[#This Row],[PR. ULT. COMP]]*Tabela14[[#This Row],[GIRO]]</f>
        <v>72.27</v>
      </c>
      <c r="I1124" s="12">
        <f>Tabela14[[#This Row],[PR. ULT. COMP]]*Tabela14[[#This Row],[ESTOQUE]]</f>
        <v>262.8</v>
      </c>
      <c r="J1124" s="13" t="s">
        <v>1107</v>
      </c>
      <c r="K1124" s="38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895</v>
      </c>
      <c r="D1125" s="9" t="s">
        <v>876</v>
      </c>
      <c r="E1125" s="23">
        <v>10</v>
      </c>
      <c r="F1125" s="31">
        <v>31</v>
      </c>
      <c r="G1125" s="10">
        <v>7.2</v>
      </c>
      <c r="H1125" s="11">
        <f>Tabela14[[#This Row],[PR. ULT. COMP]]*Tabela14[[#This Row],[GIRO]]</f>
        <v>72</v>
      </c>
      <c r="I1125" s="12">
        <f>Tabela14[[#This Row],[PR. ULT. COMP]]*Tabela14[[#This Row],[ESTOQUE]]</f>
        <v>223.20000000000002</v>
      </c>
      <c r="J1125" s="13" t="s">
        <v>1107</v>
      </c>
      <c r="K1125" s="38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4950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>Tabela14[[#This Row],[PR. ULT. COMP]]*Tabela14[[#This Row],[GIRO]]</f>
        <v>71.951460000000012</v>
      </c>
      <c r="I1126" s="12">
        <f>Tabela14[[#This Row],[PR. ULT. COMP]]*Tabela14[[#This Row],[ESTOQUE]]</f>
        <v>1926.7983000000002</v>
      </c>
      <c r="J1126" s="13" t="s">
        <v>1107</v>
      </c>
      <c r="K1126" s="38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3948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>Tabela14[[#This Row],[PR. ULT. COMP]]*Tabela14[[#This Row],[GIRO]]</f>
        <v>71.760000000000005</v>
      </c>
      <c r="I1127" s="12">
        <f>Tabela14[[#This Row],[PR. ULT. COMP]]*Tabela14[[#This Row],[ESTOQUE]]</f>
        <v>382.72</v>
      </c>
      <c r="J1127" s="13" t="s">
        <v>1107</v>
      </c>
      <c r="K1127" s="38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3187</v>
      </c>
      <c r="D1128" s="16" t="s">
        <v>2869</v>
      </c>
      <c r="E1128" s="22">
        <v>2</v>
      </c>
      <c r="F1128" s="30">
        <v>3</v>
      </c>
      <c r="G1128" s="17">
        <v>35.64</v>
      </c>
      <c r="H1128" s="11">
        <f>Tabela14[[#This Row],[PR. ULT. COMP]]*Tabela14[[#This Row],[GIRO]]</f>
        <v>71.28</v>
      </c>
      <c r="I1128" s="12">
        <f>Tabela14[[#This Row],[PR. ULT. COMP]]*Tabela14[[#This Row],[ESTOQUE]]</f>
        <v>106.92</v>
      </c>
      <c r="J1128" s="13" t="s">
        <v>1107</v>
      </c>
      <c r="K1128" s="38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4351</v>
      </c>
      <c r="D1129" s="16" t="s">
        <v>1308</v>
      </c>
      <c r="E1129" s="22">
        <v>12</v>
      </c>
      <c r="F1129" s="30">
        <v>108</v>
      </c>
      <c r="G1129" s="17">
        <v>5.89</v>
      </c>
      <c r="H1129" s="11">
        <f>Tabela14[[#This Row],[PR. ULT. COMP]]*Tabela14[[#This Row],[GIRO]]</f>
        <v>70.679999999999993</v>
      </c>
      <c r="I1129" s="12">
        <f>Tabela14[[#This Row],[PR. ULT. COMP]]*Tabela14[[#This Row],[ESTOQUE]]</f>
        <v>636.12</v>
      </c>
      <c r="J1129" s="13" t="s">
        <v>1107</v>
      </c>
      <c r="K1129" s="38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4692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>Tabela14[[#This Row],[PR. ULT. COMP]]*Tabela14[[#This Row],[GIRO]]</f>
        <v>69.900000000000006</v>
      </c>
      <c r="I1130" s="12">
        <f>Tabela14[[#This Row],[PR. ULT. COMP]]*Tabela14[[#This Row],[ESTOQUE]]</f>
        <v>1048.5</v>
      </c>
      <c r="J1130" s="13" t="s">
        <v>1107</v>
      </c>
      <c r="K1130" s="38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4030</v>
      </c>
      <c r="D1131" s="9" t="s">
        <v>1116</v>
      </c>
      <c r="E1131" s="23">
        <v>2</v>
      </c>
      <c r="F1131" s="31">
        <v>12</v>
      </c>
      <c r="G1131" s="10">
        <v>34.81</v>
      </c>
      <c r="H1131" s="11">
        <f>Tabela14[[#This Row],[PR. ULT. COMP]]*Tabela14[[#This Row],[GIRO]]</f>
        <v>69.62</v>
      </c>
      <c r="I1131" s="12">
        <f>Tabela14[[#This Row],[PR. ULT. COMP]]*Tabela14[[#This Row],[ESTOQUE]]</f>
        <v>417.72</v>
      </c>
      <c r="J1131" s="13" t="s">
        <v>1107</v>
      </c>
      <c r="K1131" s="38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4158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>Tabela14[[#This Row],[PR. ULT. COMP]]*Tabela14[[#This Row],[GIRO]]</f>
        <v>69.599999999999994</v>
      </c>
      <c r="I1132" s="12">
        <f>Tabela14[[#This Row],[PR. ULT. COMP]]*Tabela14[[#This Row],[ESTOQUE]]</f>
        <v>487.19999999999993</v>
      </c>
      <c r="J1132" s="13" t="s">
        <v>1107</v>
      </c>
      <c r="K1132" s="38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>Tabela14[[#This Row],[PR. ULT. COMP]]*Tabela14[[#This Row],[GIRO]]</f>
        <v>69.52</v>
      </c>
      <c r="I1133" s="12">
        <f>Tabela14[[#This Row],[PR. ULT. COMP]]*Tabela14[[#This Row],[ESTOQUE]]</f>
        <v>434.5</v>
      </c>
      <c r="J1133" s="13" t="s">
        <v>1107</v>
      </c>
      <c r="K1133" s="38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3896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>Tabela14[[#This Row],[PR. ULT. COMP]]*Tabela14[[#This Row],[GIRO]]</f>
        <v>69.400000000000006</v>
      </c>
      <c r="I1134" s="12">
        <f>Tabela14[[#This Row],[PR. ULT. COMP]]*Tabela14[[#This Row],[ESTOQUE]]</f>
        <v>347</v>
      </c>
      <c r="J1134" s="13" t="s">
        <v>1107</v>
      </c>
      <c r="K1134" s="38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3834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>Tabela14[[#This Row],[PR. ULT. COMP]]*Tabela14[[#This Row],[GIRO]]</f>
        <v>69.33</v>
      </c>
      <c r="I1135" s="12">
        <f>Tabela14[[#This Row],[PR. ULT. COMP]]*Tabela14[[#This Row],[ESTOQUE]]</f>
        <v>323.53999999999996</v>
      </c>
      <c r="J1135" s="13" t="s">
        <v>1107</v>
      </c>
      <c r="K1135" s="38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4387</v>
      </c>
      <c r="D1136" s="16" t="s">
        <v>3667</v>
      </c>
      <c r="E1136" s="22">
        <v>40</v>
      </c>
      <c r="F1136" s="30">
        <v>385</v>
      </c>
      <c r="G1136" s="17">
        <v>1.73</v>
      </c>
      <c r="H1136" s="11">
        <f>Tabela14[[#This Row],[PR. ULT. COMP]]*Tabela14[[#This Row],[GIRO]]</f>
        <v>69.2</v>
      </c>
      <c r="I1136" s="12">
        <f>Tabela14[[#This Row],[PR. ULT. COMP]]*Tabela14[[#This Row],[ESTOQUE]]</f>
        <v>666.05</v>
      </c>
      <c r="J1136" s="13" t="s">
        <v>1107</v>
      </c>
      <c r="K1136" s="38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3649</v>
      </c>
      <c r="D1137" s="9" t="s">
        <v>876</v>
      </c>
      <c r="E1137" s="23">
        <v>7</v>
      </c>
      <c r="F1137" s="31">
        <v>25</v>
      </c>
      <c r="G1137" s="10">
        <v>9.8800000000000008</v>
      </c>
      <c r="H1137" s="11">
        <f>Tabela14[[#This Row],[PR. ULT. COMP]]*Tabela14[[#This Row],[GIRO]]</f>
        <v>69.160000000000011</v>
      </c>
      <c r="I1137" s="12">
        <f>Tabela14[[#This Row],[PR. ULT. COMP]]*Tabela14[[#This Row],[ESTOQUE]]</f>
        <v>247.00000000000003</v>
      </c>
      <c r="J1137" s="13" t="s">
        <v>1107</v>
      </c>
      <c r="K1137" s="38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3894</v>
      </c>
      <c r="D1138" s="9" t="s">
        <v>1110</v>
      </c>
      <c r="E1138" s="23">
        <v>1</v>
      </c>
      <c r="F1138" s="31">
        <v>5</v>
      </c>
      <c r="G1138" s="10">
        <v>69.099999999999994</v>
      </c>
      <c r="H1138" s="11">
        <f>Tabela14[[#This Row],[PR. ULT. COMP]]*Tabela14[[#This Row],[GIRO]]</f>
        <v>69.099999999999994</v>
      </c>
      <c r="I1138" s="12">
        <f>Tabela14[[#This Row],[PR. ULT. COMP]]*Tabela14[[#This Row],[ESTOQUE]]</f>
        <v>345.5</v>
      </c>
      <c r="J1138" s="13" t="s">
        <v>1107</v>
      </c>
      <c r="K1138" s="38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4648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>Tabela14[[#This Row],[PR. ULT. COMP]]*Tabela14[[#This Row],[GIRO]]</f>
        <v>68.900000000000006</v>
      </c>
      <c r="I1139" s="12">
        <f>Tabela14[[#This Row],[PR. ULT. COMP]]*Tabela14[[#This Row],[ESTOQUE]]</f>
        <v>964.60000000000014</v>
      </c>
      <c r="J1139" s="13" t="s">
        <v>1107</v>
      </c>
      <c r="K1139" s="38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4324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>Tabela14[[#This Row],[PR. ULT. COMP]]*Tabela14[[#This Row],[GIRO]]</f>
        <v>68.44</v>
      </c>
      <c r="I1140" s="12">
        <f>Tabela14[[#This Row],[PR. ULT. COMP]]*Tabela14[[#This Row],[ESTOQUE]]</f>
        <v>615.96</v>
      </c>
      <c r="J1140" s="13" t="s">
        <v>1107</v>
      </c>
      <c r="K1140" s="38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3113</v>
      </c>
      <c r="D1141" s="16" t="s">
        <v>876</v>
      </c>
      <c r="E1141" s="22">
        <v>40</v>
      </c>
      <c r="F1141" s="30">
        <v>50</v>
      </c>
      <c r="G1141" s="17">
        <v>1.71</v>
      </c>
      <c r="H1141" s="11">
        <f>Tabela14[[#This Row],[PR. ULT. COMP]]*Tabela14[[#This Row],[GIRO]]</f>
        <v>68.400000000000006</v>
      </c>
      <c r="I1141" s="12">
        <f>Tabela14[[#This Row],[PR. ULT. COMP]]*Tabela14[[#This Row],[ESTOQUE]]</f>
        <v>85.5</v>
      </c>
      <c r="J1141" s="13" t="s">
        <v>1107</v>
      </c>
      <c r="K1141" s="38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>Tabela14[[#This Row],[PR. ULT. COMP]]*Tabela14[[#This Row],[GIRO]]</f>
        <v>68.2</v>
      </c>
      <c r="I1142" s="12">
        <f>Tabela14[[#This Row],[PR. ULT. COMP]]*Tabela14[[#This Row],[ESTOQUE]]</f>
        <v>641.08000000000004</v>
      </c>
      <c r="J1142" s="13" t="s">
        <v>1107</v>
      </c>
      <c r="K1142" s="38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3298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>Tabela14[[#This Row],[PR. ULT. COMP]]*Tabela14[[#This Row],[GIRO]]</f>
        <v>68.12</v>
      </c>
      <c r="I1143" s="12">
        <f>Tabela14[[#This Row],[PR. ULT. COMP]]*Tabela14[[#This Row],[ESTOQUE]]</f>
        <v>136.24</v>
      </c>
      <c r="J1143" s="13" t="s">
        <v>1107</v>
      </c>
      <c r="K1143" s="38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3377</v>
      </c>
      <c r="D1144" s="9" t="s">
        <v>876</v>
      </c>
      <c r="E1144" s="23">
        <v>24</v>
      </c>
      <c r="F1144" s="31">
        <v>56</v>
      </c>
      <c r="G1144" s="10">
        <v>2.83</v>
      </c>
      <c r="H1144" s="11">
        <f>Tabela14[[#This Row],[PR. ULT. COMP]]*Tabela14[[#This Row],[GIRO]]</f>
        <v>67.92</v>
      </c>
      <c r="I1144" s="12">
        <f>Tabela14[[#This Row],[PR. ULT. COMP]]*Tabela14[[#This Row],[ESTOQUE]]</f>
        <v>158.48000000000002</v>
      </c>
      <c r="J1144" s="13" t="s">
        <v>1107</v>
      </c>
      <c r="K1144" s="38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>Tabela14[[#This Row],[PR. ULT. COMP]]*Tabela14[[#This Row],[GIRO]]</f>
        <v>67.92</v>
      </c>
      <c r="I1145" s="12">
        <f>Tabela14[[#This Row],[PR. ULT. COMP]]*Tabela14[[#This Row],[ESTOQUE]]</f>
        <v>577.32000000000005</v>
      </c>
      <c r="J1145" s="13" t="s">
        <v>1107</v>
      </c>
      <c r="K1145" s="38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4283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>Tabela14[[#This Row],[PR. ULT. COMP]]*Tabela14[[#This Row],[GIRO]]</f>
        <v>67.14</v>
      </c>
      <c r="I1146" s="12">
        <f>Tabela14[[#This Row],[PR. ULT. COMP]]*Tabela14[[#This Row],[ESTOQUE]]</f>
        <v>581.88</v>
      </c>
      <c r="J1146" s="13" t="s">
        <v>1107</v>
      </c>
      <c r="K1146" s="38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4039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>Tabela14[[#This Row],[PR. ULT. COMP]]*Tabela14[[#This Row],[GIRO]]</f>
        <v>66.69</v>
      </c>
      <c r="I1147" s="12">
        <f>Tabela14[[#This Row],[PR. ULT. COMP]]*Tabela14[[#This Row],[ESTOQUE]]</f>
        <v>422.37</v>
      </c>
      <c r="J1147" s="13" t="s">
        <v>1107</v>
      </c>
      <c r="K1147" s="38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4949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>Tabela14[[#This Row],[PR. ULT. COMP]]*Tabela14[[#This Row],[GIRO]]</f>
        <v>66.44</v>
      </c>
      <c r="I1148" s="12">
        <f>Tabela14[[#This Row],[PR. ULT. COMP]]*Tabela14[[#This Row],[ESTOQUE]]</f>
        <v>1926.76</v>
      </c>
      <c r="J1148" s="13" t="s">
        <v>1107</v>
      </c>
      <c r="K1148" s="38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4114</v>
      </c>
      <c r="D1149" s="16" t="s">
        <v>2500</v>
      </c>
      <c r="E1149" s="22">
        <v>1</v>
      </c>
      <c r="F1149" s="30">
        <v>7</v>
      </c>
      <c r="G1149" s="17">
        <v>66.42</v>
      </c>
      <c r="H1149" s="11">
        <f>Tabela14[[#This Row],[PR. ULT. COMP]]*Tabela14[[#This Row],[GIRO]]</f>
        <v>66.42</v>
      </c>
      <c r="I1149" s="12">
        <f>Tabela14[[#This Row],[PR. ULT. COMP]]*Tabela14[[#This Row],[ESTOQUE]]</f>
        <v>464.94</v>
      </c>
      <c r="J1149" s="13" t="s">
        <v>1107</v>
      </c>
      <c r="K1149" s="38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3766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>Tabela14[[#This Row],[PR. ULT. COMP]]*Tabela14[[#This Row],[GIRO]]</f>
        <v>65.760000000000005</v>
      </c>
      <c r="I1150" s="12">
        <f>Tabela14[[#This Row],[PR. ULT. COMP]]*Tabela14[[#This Row],[ESTOQUE]]</f>
        <v>295.92</v>
      </c>
      <c r="J1150" s="13" t="s">
        <v>1107</v>
      </c>
      <c r="K1150" s="38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3653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>Tabela14[[#This Row],[PR. ULT. COMP]]*Tabela14[[#This Row],[GIRO]]</f>
        <v>65.400000000000006</v>
      </c>
      <c r="I1151" s="12">
        <f>Tabela14[[#This Row],[PR. ULT. COMP]]*Tabela14[[#This Row],[ESTOQUE]]</f>
        <v>248.52</v>
      </c>
      <c r="J1151" s="13" t="s">
        <v>1107</v>
      </c>
      <c r="K1151" s="38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4208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>Tabela14[[#This Row],[PR. ULT. COMP]]*Tabela14[[#This Row],[GIRO]]</f>
        <v>65.36</v>
      </c>
      <c r="I1152" s="12">
        <f>Tabela14[[#This Row],[PR. ULT. COMP]]*Tabela14[[#This Row],[ESTOQUE]]</f>
        <v>522.88</v>
      </c>
      <c r="J1152" s="13" t="s">
        <v>1107</v>
      </c>
      <c r="K1152" s="38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4441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>Tabela14[[#This Row],[PR. ULT. COMP]]*Tabela14[[#This Row],[GIRO]]</f>
        <v>65.36</v>
      </c>
      <c r="I1153" s="12">
        <f>Tabela14[[#This Row],[PR. ULT. COMP]]*Tabela14[[#This Row],[ESTOQUE]]</f>
        <v>718.96</v>
      </c>
      <c r="J1153" s="13" t="s">
        <v>1107</v>
      </c>
      <c r="K1153" s="38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4442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>Tabela14[[#This Row],[PR. ULT. COMP]]*Tabela14[[#This Row],[GIRO]]</f>
        <v>65.36</v>
      </c>
      <c r="I1154" s="12">
        <f>Tabela14[[#This Row],[PR. ULT. COMP]]*Tabela14[[#This Row],[ESTOQUE]]</f>
        <v>718.96</v>
      </c>
      <c r="J1154" s="13" t="s">
        <v>1107</v>
      </c>
      <c r="K1154" s="38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>Tabela14[[#This Row],[PR. ULT. COMP]]*Tabela14[[#This Row],[GIRO]]</f>
        <v>65.19</v>
      </c>
      <c r="I1155" s="12">
        <f>Tabela14[[#This Row],[PR. ULT. COMP]]*Tabela14[[#This Row],[ESTOQUE]]</f>
        <v>412.87</v>
      </c>
      <c r="J1155" s="13" t="s">
        <v>1107</v>
      </c>
      <c r="K1155" s="38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3578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>Tabela14[[#This Row],[PR. ULT. COMP]]*Tabela14[[#This Row],[GIRO]]</f>
        <v>64.95</v>
      </c>
      <c r="I1156" s="12">
        <f>Tabela14[[#This Row],[PR. ULT. COMP]]*Tabela14[[#This Row],[ESTOQUE]]</f>
        <v>220.83</v>
      </c>
      <c r="J1156" s="13" t="s">
        <v>1107</v>
      </c>
      <c r="K1156" s="38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4077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>Tabela14[[#This Row],[PR. ULT. COMP]]*Tabela14[[#This Row],[GIRO]]</f>
        <v>64.89</v>
      </c>
      <c r="I1157" s="12">
        <f>Tabela14[[#This Row],[PR. ULT. COMP]]*Tabela14[[#This Row],[ESTOQUE]]</f>
        <v>445.99</v>
      </c>
      <c r="J1157" s="13" t="s">
        <v>1107</v>
      </c>
      <c r="K1157" s="38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3829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>Tabela14[[#This Row],[PR. ULT. COMP]]*Tabela14[[#This Row],[GIRO]]</f>
        <v>64.12</v>
      </c>
      <c r="I1158" s="12">
        <f>Tabela14[[#This Row],[PR. ULT. COMP]]*Tabela14[[#This Row],[ESTOQUE]]</f>
        <v>320.60000000000002</v>
      </c>
      <c r="J1158" s="13" t="s">
        <v>1107</v>
      </c>
      <c r="K1158" s="38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3384</v>
      </c>
      <c r="D1159" s="16" t="s">
        <v>1116</v>
      </c>
      <c r="E1159" s="22">
        <v>2</v>
      </c>
      <c r="F1159" s="30">
        <v>5</v>
      </c>
      <c r="G1159" s="17">
        <v>31.95</v>
      </c>
      <c r="H1159" s="11">
        <f>Tabela14[[#This Row],[PR. ULT. COMP]]*Tabela14[[#This Row],[GIRO]]</f>
        <v>63.9</v>
      </c>
      <c r="I1159" s="12">
        <f>Tabela14[[#This Row],[PR. ULT. COMP]]*Tabela14[[#This Row],[ESTOQUE]]</f>
        <v>159.75</v>
      </c>
      <c r="J1159" s="13" t="s">
        <v>1107</v>
      </c>
      <c r="K1159" s="38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3851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>Tabela14[[#This Row],[PR. ULT. COMP]]*Tabela14[[#This Row],[GIRO]]</f>
        <v>63.8</v>
      </c>
      <c r="I1160" s="12">
        <f>Tabela14[[#This Row],[PR. ULT. COMP]]*Tabela14[[#This Row],[ESTOQUE]]</f>
        <v>331.76</v>
      </c>
      <c r="J1160" s="13" t="s">
        <v>1107</v>
      </c>
      <c r="K1160" s="38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3842</v>
      </c>
      <c r="D1161" s="16" t="s">
        <v>3585</v>
      </c>
      <c r="E1161" s="22">
        <v>4</v>
      </c>
      <c r="F1161" s="30">
        <v>21</v>
      </c>
      <c r="G1161" s="17">
        <v>15.62</v>
      </c>
      <c r="H1161" s="11">
        <f>Tabela14[[#This Row],[PR. ULT. COMP]]*Tabela14[[#This Row],[GIRO]]</f>
        <v>62.48</v>
      </c>
      <c r="I1161" s="12">
        <f>Tabela14[[#This Row],[PR. ULT. COMP]]*Tabela14[[#This Row],[ESTOQUE]]</f>
        <v>328.02</v>
      </c>
      <c r="J1161" s="13" t="s">
        <v>1107</v>
      </c>
      <c r="K1161" s="38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3564</v>
      </c>
      <c r="D1162" s="9" t="s">
        <v>876</v>
      </c>
      <c r="E1162" s="23">
        <v>16</v>
      </c>
      <c r="F1162" s="31">
        <v>56</v>
      </c>
      <c r="G1162" s="10">
        <v>3.88</v>
      </c>
      <c r="H1162" s="11">
        <f>Tabela14[[#This Row],[PR. ULT. COMP]]*Tabela14[[#This Row],[GIRO]]</f>
        <v>62.08</v>
      </c>
      <c r="I1162" s="12">
        <f>Tabela14[[#This Row],[PR. ULT. COMP]]*Tabela14[[#This Row],[ESTOQUE]]</f>
        <v>217.28</v>
      </c>
      <c r="J1162" s="13" t="s">
        <v>1107</v>
      </c>
      <c r="K1162" s="38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3265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>Tabela14[[#This Row],[PR. ULT. COMP]]*Tabela14[[#This Row],[GIRO]]</f>
        <v>62</v>
      </c>
      <c r="I1163" s="12">
        <f>Tabela14[[#This Row],[PR. ULT. COMP]]*Tabela14[[#This Row],[ESTOQUE]]</f>
        <v>124</v>
      </c>
      <c r="J1163" s="13" t="s">
        <v>1107</v>
      </c>
      <c r="K1163" s="38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4111</v>
      </c>
      <c r="D1164" s="16" t="s">
        <v>3620</v>
      </c>
      <c r="E1164" s="22">
        <v>2</v>
      </c>
      <c r="F1164" s="30">
        <v>15</v>
      </c>
      <c r="G1164" s="17">
        <v>30.95</v>
      </c>
      <c r="H1164" s="11">
        <f>Tabela14[[#This Row],[PR. ULT. COMP]]*Tabela14[[#This Row],[GIRO]]</f>
        <v>61.9</v>
      </c>
      <c r="I1164" s="12">
        <f>Tabela14[[#This Row],[PR. ULT. COMP]]*Tabela14[[#This Row],[ESTOQUE]]</f>
        <v>464.25</v>
      </c>
      <c r="J1164" s="13" t="s">
        <v>1107</v>
      </c>
      <c r="K1164" s="38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3693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>Tabela14[[#This Row],[PR. ULT. COMP]]*Tabela14[[#This Row],[GIRO]]</f>
        <v>61.8</v>
      </c>
      <c r="I1165" s="12">
        <f>Tabela14[[#This Row],[PR. ULT. COMP]]*Tabela14[[#This Row],[ESTOQUE]]</f>
        <v>259.56</v>
      </c>
      <c r="J1165" s="13" t="s">
        <v>1107</v>
      </c>
      <c r="K1165" s="38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3397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>Tabela14[[#This Row],[PR. ULT. COMP]]*Tabela14[[#This Row],[GIRO]]</f>
        <v>61.14</v>
      </c>
      <c r="I1166" s="12">
        <f>Tabela14[[#This Row],[PR. ULT. COMP]]*Tabela14[[#This Row],[ESTOQUE]]</f>
        <v>163.04</v>
      </c>
      <c r="J1166" s="13" t="s">
        <v>1107</v>
      </c>
      <c r="K1166" s="38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4656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>Tabela14[[#This Row],[PR. ULT. COMP]]*Tabela14[[#This Row],[GIRO]]</f>
        <v>60.9</v>
      </c>
      <c r="I1167" s="12">
        <f>Tabela14[[#This Row],[PR. ULT. COMP]]*Tabela14[[#This Row],[ESTOQUE]]</f>
        <v>974.4</v>
      </c>
      <c r="J1167" s="13" t="s">
        <v>1107</v>
      </c>
      <c r="K1167" s="38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4939</v>
      </c>
      <c r="D1168" s="16" t="s">
        <v>2869</v>
      </c>
      <c r="E1168" s="22">
        <v>1</v>
      </c>
      <c r="F1168" s="30">
        <v>31</v>
      </c>
      <c r="G1168" s="17">
        <v>60.74</v>
      </c>
      <c r="H1168" s="11">
        <f>Tabela14[[#This Row],[PR. ULT. COMP]]*Tabela14[[#This Row],[GIRO]]</f>
        <v>60.74</v>
      </c>
      <c r="I1168" s="12">
        <f>Tabela14[[#This Row],[PR. ULT. COMP]]*Tabela14[[#This Row],[ESTOQUE]]</f>
        <v>1882.94</v>
      </c>
      <c r="J1168" s="13" t="s">
        <v>1107</v>
      </c>
      <c r="K1168" s="38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>Tabela14[[#This Row],[PR. ULT. COMP]]*Tabela14[[#This Row],[GIRO]]</f>
        <v>60.42</v>
      </c>
      <c r="I1169" s="12">
        <f>Tabela14[[#This Row],[PR. ULT. COMP]]*Tabela14[[#This Row],[ESTOQUE]]</f>
        <v>2477.2200000000003</v>
      </c>
      <c r="J1169" s="13" t="s">
        <v>1107</v>
      </c>
      <c r="K1169" s="38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3544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>Tabela14[[#This Row],[PR. ULT. COMP]]*Tabela14[[#This Row],[GIRO]]</f>
        <v>60.36</v>
      </c>
      <c r="I1170" s="12">
        <f>Tabela14[[#This Row],[PR. ULT. COMP]]*Tabela14[[#This Row],[ESTOQUE]]</f>
        <v>211.26</v>
      </c>
      <c r="J1170" s="13" t="s">
        <v>1107</v>
      </c>
      <c r="K1170" s="38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3781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>Tabela14[[#This Row],[PR. ULT. COMP]]*Tabela14[[#This Row],[GIRO]]</f>
        <v>60.28</v>
      </c>
      <c r="I1171" s="12">
        <f>Tabela14[[#This Row],[PR. ULT. COMP]]*Tabela14[[#This Row],[ESTOQUE]]</f>
        <v>301.39999999999998</v>
      </c>
      <c r="J1171" s="13" t="s">
        <v>1107</v>
      </c>
      <c r="K1171" s="38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>Tabela14[[#This Row],[PR. ULT. COMP]]*Tabela14[[#This Row],[GIRO]]</f>
        <v>60.15</v>
      </c>
      <c r="I1172" s="12">
        <f>Tabela14[[#This Row],[PR. ULT. COMP]]*Tabela14[[#This Row],[ESTOQUE]]</f>
        <v>481.2</v>
      </c>
      <c r="J1172" s="13" t="s">
        <v>1107</v>
      </c>
      <c r="K1172" s="38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3776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>Tabela14[[#This Row],[PR. ULT. COMP]]*Tabela14[[#This Row],[GIRO]]</f>
        <v>60.12</v>
      </c>
      <c r="I1173" s="12">
        <f>Tabela14[[#This Row],[PR. ULT. COMP]]*Tabela14[[#This Row],[ESTOQUE]]</f>
        <v>300.59999999999997</v>
      </c>
      <c r="J1173" s="13" t="s">
        <v>1107</v>
      </c>
      <c r="K1173" s="38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1141</v>
      </c>
      <c r="D1174" s="9" t="s">
        <v>1142</v>
      </c>
      <c r="E1174" s="23">
        <v>0.5</v>
      </c>
      <c r="F1174" s="31">
        <v>0</v>
      </c>
      <c r="G1174" s="10">
        <v>119.92</v>
      </c>
      <c r="H1174" s="11">
        <f>Tabela14[[#This Row],[PR. ULT. COMP]]*Tabela14[[#This Row],[GIRO]]</f>
        <v>59.96</v>
      </c>
      <c r="I1174" s="12">
        <f>Tabela14[[#This Row],[PR. ULT. COMP]]*Tabela14[[#This Row],[ESTOQUE]]</f>
        <v>0</v>
      </c>
      <c r="J1174" s="13" t="s">
        <v>1107</v>
      </c>
      <c r="K1174" s="38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3772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>Tabela14[[#This Row],[PR. ULT. COMP]]*Tabela14[[#This Row],[GIRO]]</f>
        <v>59.64</v>
      </c>
      <c r="I1175" s="12">
        <f>Tabela14[[#This Row],[PR. ULT. COMP]]*Tabela14[[#This Row],[ESTOQUE]]</f>
        <v>298.2</v>
      </c>
      <c r="J1175" s="13" t="s">
        <v>1107</v>
      </c>
      <c r="K1175" s="38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4796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>Tabela14[[#This Row],[PR. ULT. COMP]]*Tabela14[[#This Row],[GIRO]]</f>
        <v>59.55</v>
      </c>
      <c r="I1176" s="12">
        <f>Tabela14[[#This Row],[PR. ULT. COMP]]*Tabela14[[#This Row],[ESTOQUE]]</f>
        <v>1250.55</v>
      </c>
      <c r="J1176" s="13" t="s">
        <v>1107</v>
      </c>
      <c r="K1176" s="38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4025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>Tabela14[[#This Row],[PR. ULT. COMP]]*Tabela14[[#This Row],[GIRO]]</f>
        <v>59.46</v>
      </c>
      <c r="I1177" s="12">
        <f>Tabela14[[#This Row],[PR. ULT. COMP]]*Tabela14[[#This Row],[ESTOQUE]]</f>
        <v>416.22</v>
      </c>
      <c r="J1177" s="13" t="s">
        <v>1107</v>
      </c>
      <c r="K1177" s="38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4689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>Tabela14[[#This Row],[PR. ULT. COMP]]*Tabela14[[#This Row],[GIRO]]</f>
        <v>58.48</v>
      </c>
      <c r="I1178" s="12">
        <f>Tabela14[[#This Row],[PR. ULT. COMP]]*Tabela14[[#This Row],[ESTOQUE]]</f>
        <v>1037.1600000000001</v>
      </c>
      <c r="J1178" s="13" t="s">
        <v>1107</v>
      </c>
      <c r="K1178" s="38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4200</v>
      </c>
      <c r="D1179" s="9" t="s">
        <v>1308</v>
      </c>
      <c r="E1179" s="23">
        <v>12</v>
      </c>
      <c r="F1179" s="31">
        <v>107</v>
      </c>
      <c r="G1179" s="10">
        <v>4.8499999999999996</v>
      </c>
      <c r="H1179" s="11">
        <f>Tabela14[[#This Row],[PR. ULT. COMP]]*Tabela14[[#This Row],[GIRO]]</f>
        <v>58.199999999999996</v>
      </c>
      <c r="I1179" s="12">
        <f>Tabela14[[#This Row],[PR. ULT. COMP]]*Tabela14[[#This Row],[ESTOQUE]]</f>
        <v>518.94999999999993</v>
      </c>
      <c r="J1179" s="13" t="s">
        <v>1107</v>
      </c>
      <c r="K1179" s="38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3086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>Tabela14[[#This Row],[PR. ULT. COMP]]*Tabela14[[#This Row],[GIRO]]</f>
        <v>57.69</v>
      </c>
      <c r="I1180" s="12">
        <f>Tabela14[[#This Row],[PR. ULT. COMP]]*Tabela14[[#This Row],[ESTOQUE]]</f>
        <v>76.92</v>
      </c>
      <c r="J1180" s="13" t="s">
        <v>1107</v>
      </c>
      <c r="K1180" s="38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3988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>Tabela14[[#This Row],[PR. ULT. COMP]]*Tabela14[[#This Row],[GIRO]]</f>
        <v>57.44</v>
      </c>
      <c r="I1181" s="12">
        <f>Tabela14[[#This Row],[PR. ULT. COMP]]*Tabela14[[#This Row],[ESTOQUE]]</f>
        <v>402.08</v>
      </c>
      <c r="J1181" s="13" t="s">
        <v>1107</v>
      </c>
      <c r="K1181" s="38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4609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>Tabela14[[#This Row],[PR. ULT. COMP]]*Tabela14[[#This Row],[GIRO]]</f>
        <v>57.36</v>
      </c>
      <c r="I1182" s="12">
        <f>Tabela14[[#This Row],[PR. ULT. COMP]]*Tabela14[[#This Row],[ESTOQUE]]</f>
        <v>917.76</v>
      </c>
      <c r="J1182" s="13" t="s">
        <v>1107</v>
      </c>
      <c r="K1182" s="38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>Tabela14[[#This Row],[PR. ULT. COMP]]*Tabela14[[#This Row],[GIRO]]</f>
        <v>57.34</v>
      </c>
      <c r="I1183" s="12">
        <f>Tabela14[[#This Row],[PR. ULT. COMP]]*Tabela14[[#This Row],[ESTOQUE]]</f>
        <v>1032.1200000000001</v>
      </c>
      <c r="J1183" s="13" t="s">
        <v>1107</v>
      </c>
      <c r="K1183" s="38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3923</v>
      </c>
      <c r="D1184" s="9" t="s">
        <v>876</v>
      </c>
      <c r="E1184" s="23">
        <v>5</v>
      </c>
      <c r="F1184" s="31">
        <v>32</v>
      </c>
      <c r="G1184" s="10">
        <v>11.45</v>
      </c>
      <c r="H1184" s="11">
        <f>Tabela14[[#This Row],[PR. ULT. COMP]]*Tabela14[[#This Row],[GIRO]]</f>
        <v>57.25</v>
      </c>
      <c r="I1184" s="12">
        <f>Tabela14[[#This Row],[PR. ULT. COMP]]*Tabela14[[#This Row],[ESTOQUE]]</f>
        <v>366.4</v>
      </c>
      <c r="J1184" s="13" t="s">
        <v>1107</v>
      </c>
      <c r="K1184" s="38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3787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>Tabela14[[#This Row],[PR. ULT. COMP]]*Tabela14[[#This Row],[GIRO]]</f>
        <v>56.79</v>
      </c>
      <c r="I1185" s="12">
        <f>Tabela14[[#This Row],[PR. ULT. COMP]]*Tabela14[[#This Row],[ESTOQUE]]</f>
        <v>302.88</v>
      </c>
      <c r="J1185" s="13" t="s">
        <v>1107</v>
      </c>
      <c r="K1185" s="38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>Tabela14[[#This Row],[PR. ULT. COMP]]*Tabela14[[#This Row],[GIRO]]</f>
        <v>56.79</v>
      </c>
      <c r="I1186" s="12">
        <f>Tabela14[[#This Row],[PR. ULT. COMP]]*Tabela14[[#This Row],[ESTOQUE]]</f>
        <v>795.06</v>
      </c>
      <c r="J1186" s="13" t="s">
        <v>1107</v>
      </c>
      <c r="K1186" s="38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3850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>Tabela14[[#This Row],[PR. ULT. COMP]]*Tabela14[[#This Row],[GIRO]]</f>
        <v>56.54</v>
      </c>
      <c r="I1187" s="12">
        <f>Tabela14[[#This Row],[PR. ULT. COMP]]*Tabela14[[#This Row],[ESTOQUE]]</f>
        <v>331.53</v>
      </c>
      <c r="J1187" s="13" t="s">
        <v>1107</v>
      </c>
      <c r="K1187" s="38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886</v>
      </c>
      <c r="D1188" s="16" t="s">
        <v>876</v>
      </c>
      <c r="E1188" s="22">
        <v>6</v>
      </c>
      <c r="F1188" s="30">
        <v>71</v>
      </c>
      <c r="G1188" s="17">
        <v>9.41</v>
      </c>
      <c r="H1188" s="11">
        <f>Tabela14[[#This Row],[PR. ULT. COMP]]*Tabela14[[#This Row],[GIRO]]</f>
        <v>56.46</v>
      </c>
      <c r="I1188" s="12">
        <f>Tabela14[[#This Row],[PR. ULT. COMP]]*Tabela14[[#This Row],[ESTOQUE]]</f>
        <v>668.11</v>
      </c>
      <c r="J1188" s="13" t="s">
        <v>1107</v>
      </c>
      <c r="K1188" s="38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>Tabela14[[#This Row],[PR. ULT. COMP]]*Tabela14[[#This Row],[GIRO]]</f>
        <v>56.18</v>
      </c>
      <c r="I1189" s="12">
        <f>Tabela14[[#This Row],[PR. ULT. COMP]]*Tabela14[[#This Row],[ESTOQUE]]</f>
        <v>1151.69</v>
      </c>
      <c r="J1189" s="13" t="s">
        <v>1107</v>
      </c>
      <c r="K1189" s="38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4636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>Tabela14[[#This Row],[PR. ULT. COMP]]*Tabela14[[#This Row],[GIRO]]</f>
        <v>55.92</v>
      </c>
      <c r="I1190" s="12">
        <f>Tabela14[[#This Row],[PR. ULT. COMP]]*Tabela14[[#This Row],[ESTOQUE]]</f>
        <v>950.64</v>
      </c>
      <c r="J1190" s="13" t="s">
        <v>1107</v>
      </c>
      <c r="K1190" s="38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>Tabela14[[#This Row],[PR. ULT. COMP]]*Tabela14[[#This Row],[GIRO]]</f>
        <v>55.68</v>
      </c>
      <c r="I1191" s="12">
        <f>Tabela14[[#This Row],[PR. ULT. COMP]]*Tabela14[[#This Row],[ESTOQUE]]</f>
        <v>262.08</v>
      </c>
      <c r="J1191" s="13" t="s">
        <v>1107</v>
      </c>
      <c r="K1191" s="38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>Tabela14[[#This Row],[PR. ULT. COMP]]*Tabela14[[#This Row],[GIRO]]</f>
        <v>55.300000000000004</v>
      </c>
      <c r="I1192" s="12">
        <f>Tabela14[[#This Row],[PR. ULT. COMP]]*Tabela14[[#This Row],[ESTOQUE]]</f>
        <v>149.31</v>
      </c>
      <c r="J1192" s="13" t="s">
        <v>1107</v>
      </c>
      <c r="K1192" s="38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4140</v>
      </c>
      <c r="D1193" s="9" t="s">
        <v>4141</v>
      </c>
      <c r="E1193" s="23">
        <v>3</v>
      </c>
      <c r="F1193" s="31">
        <v>26</v>
      </c>
      <c r="G1193" s="10">
        <v>18.399999999999999</v>
      </c>
      <c r="H1193" s="11">
        <f>Tabela14[[#This Row],[PR. ULT. COMP]]*Tabela14[[#This Row],[GIRO]]</f>
        <v>55.199999999999996</v>
      </c>
      <c r="I1193" s="12">
        <f>Tabela14[[#This Row],[PR. ULT. COMP]]*Tabela14[[#This Row],[ESTOQUE]]</f>
        <v>478.4</v>
      </c>
      <c r="J1193" s="13" t="s">
        <v>1107</v>
      </c>
      <c r="K1193" s="38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4142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>Tabela14[[#This Row],[PR. ULT. COMP]]*Tabela14[[#This Row],[GIRO]]</f>
        <v>55.199999999999996</v>
      </c>
      <c r="I1194" s="12">
        <f>Tabela14[[#This Row],[PR. ULT. COMP]]*Tabela14[[#This Row],[ESTOQUE]]</f>
        <v>478.4</v>
      </c>
      <c r="J1194" s="13" t="s">
        <v>1107</v>
      </c>
      <c r="K1194" s="38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4240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>Tabela14[[#This Row],[PR. ULT. COMP]]*Tabela14[[#This Row],[GIRO]]</f>
        <v>54.98</v>
      </c>
      <c r="I1195" s="12">
        <f>Tabela14[[#This Row],[PR. ULT. COMP]]*Tabela14[[#This Row],[ESTOQUE]]</f>
        <v>549.79999999999995</v>
      </c>
      <c r="J1195" s="13" t="s">
        <v>1107</v>
      </c>
      <c r="K1195" s="38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4542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>Tabela14[[#This Row],[PR. ULT. COMP]]*Tabela14[[#This Row],[GIRO]]</f>
        <v>54.900000000000006</v>
      </c>
      <c r="I1196" s="12">
        <f>Tabela14[[#This Row],[PR. ULT. COMP]]*Tabela14[[#This Row],[ESTOQUE]]</f>
        <v>823.5</v>
      </c>
      <c r="J1196" s="13" t="s">
        <v>1107</v>
      </c>
      <c r="K1196" s="38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3201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>Tabela14[[#This Row],[PR. ULT. COMP]]*Tabela14[[#This Row],[GIRO]]</f>
        <v>54.9</v>
      </c>
      <c r="I1197" s="12">
        <f>Tabela14[[#This Row],[PR. ULT. COMP]]*Tabela14[[#This Row],[ESTOQUE]]</f>
        <v>109.8</v>
      </c>
      <c r="J1197" s="13" t="s">
        <v>1107</v>
      </c>
      <c r="K1197" s="38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>Tabela14[[#This Row],[PR. ULT. COMP]]*Tabela14[[#This Row],[GIRO]]</f>
        <v>54.81</v>
      </c>
      <c r="I1198" s="12">
        <f>Tabela14[[#This Row],[PR. ULT. COMP]]*Tabela14[[#This Row],[ESTOQUE]]</f>
        <v>968.31</v>
      </c>
      <c r="J1198" s="13" t="s">
        <v>1107</v>
      </c>
      <c r="K1198" s="38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3722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>Tabela14[[#This Row],[PR. ULT. COMP]]*Tabela14[[#This Row],[GIRO]]</f>
        <v>54.02</v>
      </c>
      <c r="I1199" s="12">
        <f>Tabela14[[#This Row],[PR. ULT. COMP]]*Tabela14[[#This Row],[ESTOQUE]]</f>
        <v>270.10000000000002</v>
      </c>
      <c r="J1199" s="13" t="s">
        <v>1107</v>
      </c>
      <c r="K1199" s="38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3600</v>
      </c>
      <c r="D1200" s="9" t="s">
        <v>876</v>
      </c>
      <c r="E1200" s="23">
        <v>8</v>
      </c>
      <c r="F1200" s="31">
        <v>34</v>
      </c>
      <c r="G1200" s="10">
        <v>6.72</v>
      </c>
      <c r="H1200" s="11">
        <f>Tabela14[[#This Row],[PR. ULT. COMP]]*Tabela14[[#This Row],[GIRO]]</f>
        <v>53.76</v>
      </c>
      <c r="I1200" s="12">
        <f>Tabela14[[#This Row],[PR. ULT. COMP]]*Tabela14[[#This Row],[ESTOQUE]]</f>
        <v>228.48</v>
      </c>
      <c r="J1200" s="13" t="s">
        <v>1107</v>
      </c>
      <c r="K1200" s="38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3951</v>
      </c>
      <c r="D1201" s="16" t="s">
        <v>876</v>
      </c>
      <c r="E1201" s="22">
        <v>5</v>
      </c>
      <c r="F1201" s="30">
        <v>36</v>
      </c>
      <c r="G1201" s="17">
        <v>10.68</v>
      </c>
      <c r="H1201" s="11">
        <f>Tabela14[[#This Row],[PR. ULT. COMP]]*Tabela14[[#This Row],[GIRO]]</f>
        <v>53.4</v>
      </c>
      <c r="I1201" s="12">
        <f>Tabela14[[#This Row],[PR. ULT. COMP]]*Tabela14[[#This Row],[ESTOQUE]]</f>
        <v>384.48</v>
      </c>
      <c r="J1201" s="13" t="s">
        <v>1107</v>
      </c>
      <c r="K1201" s="38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4518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>Tabela14[[#This Row],[PR. ULT. COMP]]*Tabela14[[#This Row],[GIRO]]</f>
        <v>53.25</v>
      </c>
      <c r="I1202" s="12">
        <f>Tabela14[[#This Row],[PR. ULT. COMP]]*Tabela14[[#This Row],[ESTOQUE]]</f>
        <v>798.75</v>
      </c>
      <c r="J1202" s="13" t="s">
        <v>1107</v>
      </c>
      <c r="K1202" s="38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4289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>Tabela14[[#This Row],[PR. ULT. COMP]]*Tabela14[[#This Row],[GIRO]]</f>
        <v>53.24</v>
      </c>
      <c r="I1203" s="12">
        <f>Tabela14[[#This Row],[PR. ULT. COMP]]*Tabela14[[#This Row],[ESTOQUE]]</f>
        <v>585.64</v>
      </c>
      <c r="J1203" s="13" t="s">
        <v>1107</v>
      </c>
      <c r="K1203" s="38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3624</v>
      </c>
      <c r="D1204" s="16" t="s">
        <v>3625</v>
      </c>
      <c r="E1204" s="22">
        <v>2</v>
      </c>
      <c r="F1204" s="30">
        <v>9</v>
      </c>
      <c r="G1204" s="17">
        <v>26.58</v>
      </c>
      <c r="H1204" s="11">
        <f>Tabela14[[#This Row],[PR. ULT. COMP]]*Tabela14[[#This Row],[GIRO]]</f>
        <v>53.16</v>
      </c>
      <c r="I1204" s="12">
        <f>Tabela14[[#This Row],[PR. ULT. COMP]]*Tabela14[[#This Row],[ESTOQUE]]</f>
        <v>239.21999999999997</v>
      </c>
      <c r="J1204" s="13" t="s">
        <v>1107</v>
      </c>
      <c r="K1204" s="38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3100</v>
      </c>
      <c r="D1205" s="16" t="s">
        <v>2869</v>
      </c>
      <c r="E1205" s="22">
        <v>4</v>
      </c>
      <c r="F1205" s="30">
        <v>6</v>
      </c>
      <c r="G1205" s="17">
        <v>13.26</v>
      </c>
      <c r="H1205" s="11">
        <f>Tabela14[[#This Row],[PR. ULT. COMP]]*Tabela14[[#This Row],[GIRO]]</f>
        <v>53.04</v>
      </c>
      <c r="I1205" s="12">
        <f>Tabela14[[#This Row],[PR. ULT. COMP]]*Tabela14[[#This Row],[ESTOQUE]]</f>
        <v>79.56</v>
      </c>
      <c r="J1205" s="13" t="s">
        <v>1107</v>
      </c>
      <c r="K1205" s="38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>Tabela14[[#This Row],[PR. ULT. COMP]]*Tabela14[[#This Row],[GIRO]]</f>
        <v>52.96</v>
      </c>
      <c r="I1206" s="12">
        <f>Tabela14[[#This Row],[PR. ULT. COMP]]*Tabela14[[#This Row],[ESTOQUE]]</f>
        <v>1112.1600000000001</v>
      </c>
      <c r="J1206" s="13" t="s">
        <v>1107</v>
      </c>
      <c r="K1206" s="38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3378</v>
      </c>
      <c r="D1207" s="16" t="s">
        <v>876</v>
      </c>
      <c r="E1207" s="22">
        <v>9</v>
      </c>
      <c r="F1207" s="30">
        <v>27</v>
      </c>
      <c r="G1207" s="17">
        <v>5.87</v>
      </c>
      <c r="H1207" s="11">
        <f>Tabela14[[#This Row],[PR. ULT. COMP]]*Tabela14[[#This Row],[GIRO]]</f>
        <v>52.83</v>
      </c>
      <c r="I1207" s="12">
        <f>Tabela14[[#This Row],[PR. ULT. COMP]]*Tabela14[[#This Row],[ESTOQUE]]</f>
        <v>158.49</v>
      </c>
      <c r="J1207" s="13" t="s">
        <v>1107</v>
      </c>
      <c r="K1207" s="38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2868</v>
      </c>
      <c r="D1208" s="9" t="s">
        <v>2869</v>
      </c>
      <c r="E1208" s="23">
        <v>3</v>
      </c>
      <c r="F1208" s="31">
        <v>1</v>
      </c>
      <c r="G1208" s="10">
        <v>17.59</v>
      </c>
      <c r="H1208" s="11">
        <f>Tabela14[[#This Row],[PR. ULT. COMP]]*Tabela14[[#This Row],[GIRO]]</f>
        <v>52.769999999999996</v>
      </c>
      <c r="I1208" s="12">
        <f>Tabela14[[#This Row],[PR. ULT. COMP]]*Tabela14[[#This Row],[ESTOQUE]]</f>
        <v>17.59</v>
      </c>
      <c r="J1208" s="13" t="s">
        <v>1107</v>
      </c>
      <c r="K1208" s="38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4120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>Tabela14[[#This Row],[PR. ULT. COMP]]*Tabela14[[#This Row],[GIRO]]</f>
        <v>52.72</v>
      </c>
      <c r="I1209" s="12">
        <f>Tabela14[[#This Row],[PR. ULT. COMP]]*Tabela14[[#This Row],[ESTOQUE]]</f>
        <v>467.89</v>
      </c>
      <c r="J1209" s="13" t="s">
        <v>1107</v>
      </c>
      <c r="K1209" s="38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3370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>Tabela14[[#This Row],[PR. ULT. COMP]]*Tabela14[[#This Row],[GIRO]]</f>
        <v>52.29</v>
      </c>
      <c r="I1210" s="12">
        <f>Tabela14[[#This Row],[PR. ULT. COMP]]*Tabela14[[#This Row],[ESTOQUE]]</f>
        <v>156.87</v>
      </c>
      <c r="J1210" s="13" t="s">
        <v>1107</v>
      </c>
      <c r="K1210" s="38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>Tabela14[[#This Row],[PR. ULT. COMP]]*Tabela14[[#This Row],[GIRO]]</f>
        <v>52.11</v>
      </c>
      <c r="I1211" s="12">
        <f>Tabela14[[#This Row],[PR. ULT. COMP]]*Tabela14[[#This Row],[ESTOQUE]]</f>
        <v>121.59</v>
      </c>
      <c r="J1211" s="13" t="s">
        <v>1107</v>
      </c>
      <c r="K1211" s="38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>Tabela14[[#This Row],[PR. ULT. COMP]]*Tabela14[[#This Row],[GIRO]]</f>
        <v>52.08</v>
      </c>
      <c r="I1212" s="12">
        <f>Tabela14[[#This Row],[PR. ULT. COMP]]*Tabela14[[#This Row],[ESTOQUE]]</f>
        <v>225.68</v>
      </c>
      <c r="J1212" s="13" t="s">
        <v>1107</v>
      </c>
      <c r="K1212" s="38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3167</v>
      </c>
      <c r="D1213" s="9" t="s">
        <v>2869</v>
      </c>
      <c r="E1213" s="23">
        <v>2</v>
      </c>
      <c r="F1213" s="31">
        <v>4</v>
      </c>
      <c r="G1213" s="10">
        <v>25.99</v>
      </c>
      <c r="H1213" s="11">
        <f>Tabela14[[#This Row],[PR. ULT. COMP]]*Tabela14[[#This Row],[GIRO]]</f>
        <v>51.98</v>
      </c>
      <c r="I1213" s="12">
        <f>Tabela14[[#This Row],[PR. ULT. COMP]]*Tabela14[[#This Row],[ESTOQUE]]</f>
        <v>103.96</v>
      </c>
      <c r="J1213" s="13" t="s">
        <v>1107</v>
      </c>
      <c r="K1213" s="38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4119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>Tabela14[[#This Row],[PR. ULT. COMP]]*Tabela14[[#This Row],[GIRO]]</f>
        <v>51.94</v>
      </c>
      <c r="I1214" s="12">
        <f>Tabela14[[#This Row],[PR. ULT. COMP]]*Tabela14[[#This Row],[ESTOQUE]]</f>
        <v>467.46</v>
      </c>
      <c r="J1214" s="13" t="s">
        <v>1107</v>
      </c>
      <c r="K1214" s="38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3111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>Tabela14[[#This Row],[PR. ULT. COMP]]*Tabela14[[#This Row],[GIRO]]</f>
        <v>50.820000000000007</v>
      </c>
      <c r="I1215" s="12">
        <f>Tabela14[[#This Row],[PR. ULT. COMP]]*Tabela14[[#This Row],[ESTOQUE]]</f>
        <v>84.7</v>
      </c>
      <c r="J1215" s="13" t="s">
        <v>1107</v>
      </c>
      <c r="K1215" s="38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>Tabela14[[#This Row],[PR. ULT. COMP]]*Tabela14[[#This Row],[GIRO]]</f>
        <v>50.82</v>
      </c>
      <c r="I1216" s="12">
        <f>Tabela14[[#This Row],[PR. ULT. COMP]]*Tabela14[[#This Row],[ESTOQUE]]</f>
        <v>635.25</v>
      </c>
      <c r="J1216" s="13" t="s">
        <v>1107</v>
      </c>
      <c r="K1216" s="38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4104</v>
      </c>
      <c r="D1217" s="16" t="s">
        <v>2676</v>
      </c>
      <c r="E1217" s="22">
        <v>40</v>
      </c>
      <c r="F1217" s="30">
        <v>367</v>
      </c>
      <c r="G1217" s="17">
        <v>1.26</v>
      </c>
      <c r="H1217" s="11">
        <f>Tabela14[[#This Row],[PR. ULT. COMP]]*Tabela14[[#This Row],[GIRO]]</f>
        <v>50.4</v>
      </c>
      <c r="I1217" s="12">
        <f>Tabela14[[#This Row],[PR. ULT. COMP]]*Tabela14[[#This Row],[ESTOQUE]]</f>
        <v>462.42</v>
      </c>
      <c r="J1217" s="13" t="s">
        <v>1107</v>
      </c>
      <c r="K1217" s="38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3663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>Tabela14[[#This Row],[PR. ULT. COMP]]*Tabela14[[#This Row],[GIRO]]</f>
        <v>50.22</v>
      </c>
      <c r="I1218" s="12">
        <f>Tabela14[[#This Row],[PR. ULT. COMP]]*Tabela14[[#This Row],[ESTOQUE]]</f>
        <v>251.1</v>
      </c>
      <c r="J1218" s="13" t="s">
        <v>1107</v>
      </c>
      <c r="K1218" s="38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4242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>Tabela14[[#This Row],[PR. ULT. COMP]]*Tabela14[[#This Row],[GIRO]]</f>
        <v>50.22</v>
      </c>
      <c r="I1219" s="12">
        <f>Tabela14[[#This Row],[PR. ULT. COMP]]*Tabela14[[#This Row],[ESTOQUE]]</f>
        <v>552.41999999999996</v>
      </c>
      <c r="J1219" s="13" t="s">
        <v>1107</v>
      </c>
      <c r="K1219" s="38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>Tabela14[[#This Row],[PR. ULT. COMP]]*Tabela14[[#This Row],[GIRO]]</f>
        <v>49.960560000000001</v>
      </c>
      <c r="I1220" s="12">
        <f>Tabela14[[#This Row],[PR. ULT. COMP]]*Tabela14[[#This Row],[ESTOQUE]]</f>
        <v>8418.7271999999994</v>
      </c>
      <c r="J1220" s="13" t="s">
        <v>1107</v>
      </c>
      <c r="K1220" s="38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4041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>Tabela14[[#This Row],[PR. ULT. COMP]]*Tabela14[[#This Row],[GIRO]]</f>
        <v>49.84</v>
      </c>
      <c r="I1221" s="12">
        <f>Tabela14[[#This Row],[PR. ULT. COMP]]*Tabela14[[#This Row],[ESTOQUE]]</f>
        <v>423.64000000000004</v>
      </c>
      <c r="J1221" s="13" t="s">
        <v>1107</v>
      </c>
      <c r="K1221" s="38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3263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>Tabela14[[#This Row],[PR. ULT. COMP]]*Tabela14[[#This Row],[GIRO]]</f>
        <v>49.52</v>
      </c>
      <c r="I1222" s="12">
        <f>Tabela14[[#This Row],[PR. ULT. COMP]]*Tabela14[[#This Row],[ESTOQUE]]</f>
        <v>123.80000000000001</v>
      </c>
      <c r="J1222" s="13" t="s">
        <v>1107</v>
      </c>
      <c r="K1222" s="38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5060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>Tabela14[[#This Row],[PR. ULT. COMP]]*Tabela14[[#This Row],[GIRO]]</f>
        <v>49.496200000000002</v>
      </c>
      <c r="I1223" s="12">
        <f>Tabela14[[#This Row],[PR. ULT. COMP]]*Tabela14[[#This Row],[ESTOQUE]]</f>
        <v>3004.0385999999999</v>
      </c>
      <c r="J1223" s="13" t="s">
        <v>1107</v>
      </c>
      <c r="K1223" s="38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3696</v>
      </c>
      <c r="D1224" s="9" t="s">
        <v>876</v>
      </c>
      <c r="E1224" s="23">
        <v>7</v>
      </c>
      <c r="F1224" s="31">
        <v>37</v>
      </c>
      <c r="G1224" s="10">
        <v>7.06</v>
      </c>
      <c r="H1224" s="11">
        <f>Tabela14[[#This Row],[PR. ULT. COMP]]*Tabela14[[#This Row],[GIRO]]</f>
        <v>49.419999999999995</v>
      </c>
      <c r="I1224" s="12">
        <f>Tabela14[[#This Row],[PR. ULT. COMP]]*Tabela14[[#This Row],[ESTOQUE]]</f>
        <v>261.21999999999997</v>
      </c>
      <c r="J1224" s="13" t="s">
        <v>1107</v>
      </c>
      <c r="K1224" s="38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3288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>Tabela14[[#This Row],[PR. ULT. COMP]]*Tabela14[[#This Row],[GIRO]]</f>
        <v>49.320000000000007</v>
      </c>
      <c r="I1225" s="12">
        <f>Tabela14[[#This Row],[PR. ULT. COMP]]*Tabela14[[#This Row],[ESTOQUE]]</f>
        <v>131.52000000000001</v>
      </c>
      <c r="J1225" s="13" t="s">
        <v>1107</v>
      </c>
      <c r="K1225" s="38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4790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>Tabela14[[#This Row],[PR. ULT. COMP]]*Tabela14[[#This Row],[GIRO]]</f>
        <v>49.320000000000007</v>
      </c>
      <c r="I1226" s="12">
        <f>Tabela14[[#This Row],[PR. ULT. COMP]]*Tabela14[[#This Row],[ESTOQUE]]</f>
        <v>1233</v>
      </c>
      <c r="J1226" s="13" t="s">
        <v>1107</v>
      </c>
      <c r="K1226" s="38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4687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>Tabela14[[#This Row],[PR. ULT. COMP]]*Tabela14[[#This Row],[GIRO]]</f>
        <v>49.29</v>
      </c>
      <c r="I1227" s="12">
        <f>Tabela14[[#This Row],[PR. ULT. COMP]]*Tabela14[[#This Row],[ESTOQUE]]</f>
        <v>1035.0899999999999</v>
      </c>
      <c r="J1227" s="13" t="s">
        <v>1107</v>
      </c>
      <c r="K1227" s="38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>Tabela14[[#This Row],[PR. ULT. COMP]]*Tabela14[[#This Row],[GIRO]]</f>
        <v>48.9</v>
      </c>
      <c r="I1228" s="12">
        <f>Tabela14[[#This Row],[PR. ULT. COMP]]*Tabela14[[#This Row],[ESTOQUE]]</f>
        <v>1075.8</v>
      </c>
      <c r="J1228" s="13" t="s">
        <v>1107</v>
      </c>
      <c r="K1228" s="38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4229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>Tabela14[[#This Row],[PR. ULT. COMP]]*Tabela14[[#This Row],[GIRO]]</f>
        <v>48.74</v>
      </c>
      <c r="I1229" s="12">
        <f>Tabela14[[#This Row],[PR. ULT. COMP]]*Tabela14[[#This Row],[ESTOQUE]]</f>
        <v>536.14</v>
      </c>
      <c r="J1229" s="13" t="s">
        <v>1107</v>
      </c>
      <c r="K1229" s="38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4159</v>
      </c>
      <c r="D1230" s="9" t="s">
        <v>1116</v>
      </c>
      <c r="E1230" s="23">
        <v>1</v>
      </c>
      <c r="F1230" s="31">
        <v>10</v>
      </c>
      <c r="G1230" s="10">
        <v>48.73</v>
      </c>
      <c r="H1230" s="11">
        <f>Tabela14[[#This Row],[PR. ULT. COMP]]*Tabela14[[#This Row],[GIRO]]</f>
        <v>48.73</v>
      </c>
      <c r="I1230" s="12">
        <f>Tabela14[[#This Row],[PR. ULT. COMP]]*Tabela14[[#This Row],[ESTOQUE]]</f>
        <v>487.29999999999995</v>
      </c>
      <c r="J1230" s="13" t="s">
        <v>1107</v>
      </c>
      <c r="K1230" s="38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4310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>Tabela14[[#This Row],[PR. ULT. COMP]]*Tabela14[[#This Row],[GIRO]]</f>
        <v>48.480000000000004</v>
      </c>
      <c r="I1231" s="12">
        <f>Tabela14[[#This Row],[PR. ULT. COMP]]*Tabela14[[#This Row],[ESTOQUE]]</f>
        <v>601.96</v>
      </c>
      <c r="J1231" s="13" t="s">
        <v>1107</v>
      </c>
      <c r="K1231" s="38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3866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>Tabela14[[#This Row],[PR. ULT. COMP]]*Tabela14[[#This Row],[GIRO]]</f>
        <v>48.28</v>
      </c>
      <c r="I1232" s="12">
        <f>Tabela14[[#This Row],[PR. ULT. COMP]]*Tabela14[[#This Row],[ESTOQUE]]</f>
        <v>337.96000000000004</v>
      </c>
      <c r="J1232" s="13" t="s">
        <v>1107</v>
      </c>
      <c r="K1232" s="38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4340</v>
      </c>
      <c r="D1233" s="16" t="s">
        <v>1116</v>
      </c>
      <c r="E1233" s="22">
        <v>1</v>
      </c>
      <c r="F1233" s="30">
        <v>13</v>
      </c>
      <c r="G1233" s="17">
        <v>48.26</v>
      </c>
      <c r="H1233" s="11">
        <f>Tabela14[[#This Row],[PR. ULT. COMP]]*Tabela14[[#This Row],[GIRO]]</f>
        <v>48.26</v>
      </c>
      <c r="I1233" s="12">
        <f>Tabela14[[#This Row],[PR. ULT. COMP]]*Tabela14[[#This Row],[ESTOQUE]]</f>
        <v>627.38</v>
      </c>
      <c r="J1233" s="13" t="s">
        <v>1107</v>
      </c>
      <c r="K1233" s="38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4148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>Tabela14[[#This Row],[PR. ULT. COMP]]*Tabela14[[#This Row],[GIRO]]</f>
        <v>48.06</v>
      </c>
      <c r="I1234" s="12">
        <f>Tabela14[[#This Row],[PR. ULT. COMP]]*Tabela14[[#This Row],[ESTOQUE]]</f>
        <v>480.6</v>
      </c>
      <c r="J1234" s="13" t="s">
        <v>1107</v>
      </c>
      <c r="K1234" s="38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3116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>Tabela14[[#This Row],[PR. ULT. COMP]]*Tabela14[[#This Row],[GIRO]]</f>
        <v>48</v>
      </c>
      <c r="I1235" s="12">
        <f>Tabela14[[#This Row],[PR. ULT. COMP]]*Tabela14[[#This Row],[ESTOQUE]]</f>
        <v>86.399999999999991</v>
      </c>
      <c r="J1235" s="13" t="s">
        <v>1107</v>
      </c>
      <c r="K1235" s="38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3860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>Tabela14[[#This Row],[PR. ULT. COMP]]*Tabela14[[#This Row],[GIRO]]</f>
        <v>47.81</v>
      </c>
      <c r="I1236" s="12">
        <f>Tabela14[[#This Row],[PR. ULT. COMP]]*Tabela14[[#This Row],[ESTOQUE]]</f>
        <v>334.67</v>
      </c>
      <c r="J1236" s="13" t="s">
        <v>1107</v>
      </c>
      <c r="K1236" s="38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4213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>Tabela14[[#This Row],[PR. ULT. COMP]]*Tabela14[[#This Row],[GIRO]]</f>
        <v>47.797749999999994</v>
      </c>
      <c r="I1237" s="12">
        <f>Tabela14[[#This Row],[PR. ULT. COMP]]*Tabela14[[#This Row],[ESTOQUE]]</f>
        <v>526.77799999999991</v>
      </c>
      <c r="J1237" s="13" t="s">
        <v>1107</v>
      </c>
      <c r="K1237" s="38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4199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>Tabela14[[#This Row],[PR. ULT. COMP]]*Tabela14[[#This Row],[GIRO]]</f>
        <v>47.14</v>
      </c>
      <c r="I1238" s="12">
        <f>Tabela14[[#This Row],[PR. ULT. COMP]]*Tabela14[[#This Row],[ESTOQUE]]</f>
        <v>518.54</v>
      </c>
      <c r="J1238" s="13" t="s">
        <v>1107</v>
      </c>
      <c r="K1238" s="38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4479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>Tabela14[[#This Row],[PR. ULT. COMP]]*Tabela14[[#This Row],[GIRO]]</f>
        <v>47.14</v>
      </c>
      <c r="I1239" s="12">
        <f>Tabela14[[#This Row],[PR. ULT. COMP]]*Tabela14[[#This Row],[ESTOQUE]]</f>
        <v>754.24</v>
      </c>
      <c r="J1239" s="13" t="s">
        <v>1107</v>
      </c>
      <c r="K1239" s="38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3637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>Tabela14[[#This Row],[PR. ULT. COMP]]*Tabela14[[#This Row],[GIRO]]</f>
        <v>46.24</v>
      </c>
      <c r="I1240" s="12">
        <f>Tabela14[[#This Row],[PR. ULT. COMP]]*Tabela14[[#This Row],[ESTOQUE]]</f>
        <v>242.76000000000002</v>
      </c>
      <c r="J1240" s="13" t="s">
        <v>1107</v>
      </c>
      <c r="K1240" s="38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4704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>Tabela14[[#This Row],[PR. ULT. COMP]]*Tabela14[[#This Row],[GIRO]]</f>
        <v>46.24</v>
      </c>
      <c r="I1241" s="12">
        <f>Tabela14[[#This Row],[PR. ULT. COMP]]*Tabela14[[#This Row],[ESTOQUE]]</f>
        <v>1063.52</v>
      </c>
      <c r="J1241" s="13" t="s">
        <v>1107</v>
      </c>
      <c r="K1241" s="38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4974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>Tabela14[[#This Row],[PR. ULT. COMP]]*Tabela14[[#This Row],[GIRO]]</f>
        <v>46.12</v>
      </c>
      <c r="I1242" s="12">
        <f>Tabela14[[#This Row],[PR. ULT. COMP]]*Tabela14[[#This Row],[ESTOQUE]]</f>
        <v>2075.4</v>
      </c>
      <c r="J1242" s="13" t="s">
        <v>1107</v>
      </c>
      <c r="K1242" s="38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4703</v>
      </c>
      <c r="D1243" s="9" t="s">
        <v>2515</v>
      </c>
      <c r="E1243" s="23">
        <v>1</v>
      </c>
      <c r="F1243" s="31">
        <v>23</v>
      </c>
      <c r="G1243" s="10">
        <v>46.06</v>
      </c>
      <c r="H1243" s="11">
        <f>Tabela14[[#This Row],[PR. ULT. COMP]]*Tabela14[[#This Row],[GIRO]]</f>
        <v>46.06</v>
      </c>
      <c r="I1243" s="12">
        <f>Tabela14[[#This Row],[PR. ULT. COMP]]*Tabela14[[#This Row],[ESTOQUE]]</f>
        <v>1059.3800000000001</v>
      </c>
      <c r="J1243" s="13" t="s">
        <v>1107</v>
      </c>
      <c r="K1243" s="38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3500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>Tabela14[[#This Row],[PR. ULT. COMP]]*Tabela14[[#This Row],[GIRO]]</f>
        <v>45.99</v>
      </c>
      <c r="I1244" s="12">
        <f>Tabela14[[#This Row],[PR. ULT. COMP]]*Tabela14[[#This Row],[ESTOQUE]]</f>
        <v>199.29</v>
      </c>
      <c r="J1244" s="13" t="s">
        <v>1107</v>
      </c>
      <c r="K1244" s="38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3830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>Tabela14[[#This Row],[PR. ULT. COMP]]*Tabela14[[#This Row],[GIRO]]</f>
        <v>45.96</v>
      </c>
      <c r="I1245" s="12">
        <f>Tabela14[[#This Row],[PR. ULT. COMP]]*Tabela14[[#This Row],[ESTOQUE]]</f>
        <v>321.72000000000003</v>
      </c>
      <c r="J1245" s="13" t="s">
        <v>1107</v>
      </c>
      <c r="K1245" s="38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4178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>Tabela14[[#This Row],[PR. ULT. COMP]]*Tabela14[[#This Row],[GIRO]]</f>
        <v>45.74</v>
      </c>
      <c r="I1246" s="12">
        <f>Tabela14[[#This Row],[PR. ULT. COMP]]*Tabela14[[#This Row],[ESTOQUE]]</f>
        <v>503.14000000000004</v>
      </c>
      <c r="J1246" s="13" t="s">
        <v>1107</v>
      </c>
      <c r="K1246" s="38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3092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>Tabela14[[#This Row],[PR. ULT. COMP]]*Tabela14[[#This Row],[GIRO]]</f>
        <v>45.5</v>
      </c>
      <c r="I1247" s="12">
        <f>Tabela14[[#This Row],[PR. ULT. COMP]]*Tabela14[[#This Row],[ESTOQUE]]</f>
        <v>78</v>
      </c>
      <c r="J1247" s="13" t="s">
        <v>1107</v>
      </c>
      <c r="K1247" s="38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4533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>Tabela14[[#This Row],[PR. ULT. COMP]]*Tabela14[[#This Row],[GIRO]]</f>
        <v>45.321119999999993</v>
      </c>
      <c r="I1248" s="12">
        <f>Tabela14[[#This Row],[PR. ULT. COMP]]*Tabela14[[#This Row],[ESTOQUE]]</f>
        <v>810.55079999999998</v>
      </c>
      <c r="J1248" s="13" t="s">
        <v>1107</v>
      </c>
      <c r="K1248" s="38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3654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>Tabela14[[#This Row],[PR. ULT. COMP]]*Tabela14[[#This Row],[GIRO]]</f>
        <v>45.26</v>
      </c>
      <c r="I1249" s="12">
        <f>Tabela14[[#This Row],[PR. ULT. COMP]]*Tabela14[[#This Row],[ESTOQUE]]</f>
        <v>248.92999999999998</v>
      </c>
      <c r="J1249" s="13" t="s">
        <v>1107</v>
      </c>
      <c r="K1249" s="38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2954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>Tabela14[[#This Row],[PR. ULT. COMP]]*Tabela14[[#This Row],[GIRO]]</f>
        <v>44.9</v>
      </c>
      <c r="I1250" s="12">
        <f>Tabela14[[#This Row],[PR. ULT. COMP]]*Tabela14[[#This Row],[ESTOQUE]]</f>
        <v>44.9</v>
      </c>
      <c r="J1250" s="13" t="s">
        <v>1107</v>
      </c>
      <c r="K1250" s="38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3483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>Tabela14[[#This Row],[PR. ULT. COMP]]*Tabela14[[#This Row],[GIRO]]</f>
        <v>44.22</v>
      </c>
      <c r="I1251" s="12">
        <f>Tabela14[[#This Row],[PR. ULT. COMP]]*Tabela14[[#This Row],[ESTOQUE]]</f>
        <v>192.95999999999998</v>
      </c>
      <c r="J1251" s="13" t="s">
        <v>1107</v>
      </c>
      <c r="K1251" s="38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4150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>Tabela14[[#This Row],[PR. ULT. COMP]]*Tabela14[[#This Row],[GIRO]]</f>
        <v>43.88</v>
      </c>
      <c r="I1252" s="12">
        <f>Tabela14[[#This Row],[PR. ULT. COMP]]*Tabela14[[#This Row],[ESTOQUE]]</f>
        <v>482.68</v>
      </c>
      <c r="J1252" s="13" t="s">
        <v>1107</v>
      </c>
      <c r="K1252" s="38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835</v>
      </c>
      <c r="D1253" s="9" t="s">
        <v>831</v>
      </c>
      <c r="E1253" s="23">
        <v>1</v>
      </c>
      <c r="F1253" s="31">
        <v>30</v>
      </c>
      <c r="G1253" s="10">
        <v>43.58</v>
      </c>
      <c r="H1253" s="11">
        <f>Tabela14[[#This Row],[PR. ULT. COMP]]*Tabela14[[#This Row],[GIRO]]</f>
        <v>43.58</v>
      </c>
      <c r="I1253" s="12">
        <f>Tabela14[[#This Row],[PR. ULT. COMP]]*Tabela14[[#This Row],[ESTOQUE]]</f>
        <v>1307.3999999999999</v>
      </c>
      <c r="J1253" s="13" t="s">
        <v>1107</v>
      </c>
      <c r="K1253" s="38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3420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>Tabela14[[#This Row],[PR. ULT. COMP]]*Tabela14[[#This Row],[GIRO]]</f>
        <v>42.92</v>
      </c>
      <c r="I1254" s="12">
        <f>Tabela14[[#This Row],[PR. ULT. COMP]]*Tabela14[[#This Row],[ESTOQUE]]</f>
        <v>171.68</v>
      </c>
      <c r="J1254" s="13" t="s">
        <v>1107</v>
      </c>
      <c r="K1254" s="38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4046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>Tabela14[[#This Row],[PR. ULT. COMP]]*Tabela14[[#This Row],[GIRO]]</f>
        <v>42.6</v>
      </c>
      <c r="I1255" s="12">
        <f>Tabela14[[#This Row],[PR. ULT. COMP]]*Tabela14[[#This Row],[ESTOQUE]]</f>
        <v>426</v>
      </c>
      <c r="J1255" s="13" t="s">
        <v>1107</v>
      </c>
      <c r="K1255" s="38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3046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>Tabela14[[#This Row],[PR. ULT. COMP]]*Tabela14[[#This Row],[GIRO]]</f>
        <v>42.3</v>
      </c>
      <c r="I1256" s="12">
        <f>Tabela14[[#This Row],[PR. ULT. COMP]]*Tabela14[[#This Row],[ESTOQUE]]</f>
        <v>70.5</v>
      </c>
      <c r="J1256" s="13" t="s">
        <v>1107</v>
      </c>
      <c r="K1256" s="38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4679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>Tabela14[[#This Row],[PR. ULT. COMP]]*Tabela14[[#This Row],[GIRO]]</f>
        <v>42.25</v>
      </c>
      <c r="I1257" s="12">
        <f>Tabela14[[#This Row],[PR. ULT. COMP]]*Tabela14[[#This Row],[ESTOQUE]]</f>
        <v>1014</v>
      </c>
      <c r="J1257" s="13" t="s">
        <v>1107</v>
      </c>
      <c r="K1257" s="38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4818</v>
      </c>
      <c r="D1258" s="16" t="s">
        <v>3084</v>
      </c>
      <c r="E1258" s="22">
        <v>1</v>
      </c>
      <c r="F1258" s="30">
        <v>31</v>
      </c>
      <c r="G1258" s="17">
        <v>42.24</v>
      </c>
      <c r="H1258" s="11">
        <f>Tabela14[[#This Row],[PR. ULT. COMP]]*Tabela14[[#This Row],[GIRO]]</f>
        <v>42.24</v>
      </c>
      <c r="I1258" s="12">
        <f>Tabela14[[#This Row],[PR. ULT. COMP]]*Tabela14[[#This Row],[ESTOQUE]]</f>
        <v>1309.44</v>
      </c>
      <c r="J1258" s="13" t="s">
        <v>1107</v>
      </c>
      <c r="K1258" s="38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4397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>Tabela14[[#This Row],[PR. ULT. COMP]]*Tabela14[[#This Row],[GIRO]]</f>
        <v>42.19</v>
      </c>
      <c r="I1259" s="12">
        <f>Tabela14[[#This Row],[PR. ULT. COMP]]*Tabela14[[#This Row],[ESTOQUE]]</f>
        <v>675.04</v>
      </c>
      <c r="J1259" s="13" t="s">
        <v>1107</v>
      </c>
      <c r="K1259" s="38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>Tabela14[[#This Row],[PR. ULT. COMP]]*Tabela14[[#This Row],[GIRO]]</f>
        <v>42.120000000000005</v>
      </c>
      <c r="I1260" s="12">
        <f>Tabela14[[#This Row],[PR. ULT. COMP]]*Tabela14[[#This Row],[ESTOQUE]]</f>
        <v>312.66000000000003</v>
      </c>
      <c r="J1260" s="13" t="s">
        <v>1107</v>
      </c>
      <c r="K1260" s="38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4303</v>
      </c>
      <c r="D1261" s="16" t="s">
        <v>1146</v>
      </c>
      <c r="E1261" s="22">
        <v>6</v>
      </c>
      <c r="F1261" s="30">
        <v>85</v>
      </c>
      <c r="G1261" s="17">
        <v>7.02</v>
      </c>
      <c r="H1261" s="11">
        <f>Tabela14[[#This Row],[PR. ULT. COMP]]*Tabela14[[#This Row],[GIRO]]</f>
        <v>42.12</v>
      </c>
      <c r="I1261" s="12">
        <f>Tabela14[[#This Row],[PR. ULT. COMP]]*Tabela14[[#This Row],[ESTOQUE]]</f>
        <v>596.69999999999993</v>
      </c>
      <c r="J1261" s="13" t="s">
        <v>1107</v>
      </c>
      <c r="K1261" s="38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3864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>Tabela14[[#This Row],[PR. ULT. COMP]]*Tabela14[[#This Row],[GIRO]]</f>
        <v>42.03</v>
      </c>
      <c r="I1262" s="12">
        <f>Tabela14[[#This Row],[PR. ULT. COMP]]*Tabela14[[#This Row],[ESTOQUE]]</f>
        <v>336.24</v>
      </c>
      <c r="J1262" s="13" t="s">
        <v>1107</v>
      </c>
      <c r="K1262" s="38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4103</v>
      </c>
      <c r="D1263" s="16" t="s">
        <v>2956</v>
      </c>
      <c r="E1263" s="22">
        <v>1</v>
      </c>
      <c r="F1263" s="30">
        <v>11</v>
      </c>
      <c r="G1263" s="17">
        <v>42.02</v>
      </c>
      <c r="H1263" s="11">
        <f>Tabela14[[#This Row],[PR. ULT. COMP]]*Tabela14[[#This Row],[GIRO]]</f>
        <v>42.02</v>
      </c>
      <c r="I1263" s="12">
        <f>Tabela14[[#This Row],[PR. ULT. COMP]]*Tabela14[[#This Row],[ESTOQUE]]</f>
        <v>462.22</v>
      </c>
      <c r="J1263" s="13" t="s">
        <v>1107</v>
      </c>
      <c r="K1263" s="38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3601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>Tabela14[[#This Row],[PR. ULT. COMP]]*Tabela14[[#This Row],[GIRO]]</f>
        <v>41.76</v>
      </c>
      <c r="I1264" s="12">
        <f>Tabela14[[#This Row],[PR. ULT. COMP]]*Tabela14[[#This Row],[ESTOQUE]]</f>
        <v>229.67999999999998</v>
      </c>
      <c r="J1264" s="13" t="s">
        <v>1107</v>
      </c>
      <c r="K1264" s="38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3533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>Tabela14[[#This Row],[PR. ULT. COMP]]*Tabela14[[#This Row],[GIRO]]</f>
        <v>41.72</v>
      </c>
      <c r="I1265" s="12">
        <f>Tabela14[[#This Row],[PR. ULT. COMP]]*Tabela14[[#This Row],[ESTOQUE]]</f>
        <v>208.6</v>
      </c>
      <c r="J1265" s="13" t="s">
        <v>1107</v>
      </c>
      <c r="K1265" s="38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>Tabela14[[#This Row],[PR. ULT. COMP]]*Tabela14[[#This Row],[GIRO]]</f>
        <v>41.49</v>
      </c>
      <c r="I1266" s="12">
        <f>Tabela14[[#This Row],[PR. ULT. COMP]]*Tabela14[[#This Row],[ESTOQUE]]</f>
        <v>428.73</v>
      </c>
      <c r="J1266" s="13" t="s">
        <v>1107</v>
      </c>
      <c r="K1266" s="38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4833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>Tabela14[[#This Row],[PR. ULT. COMP]]*Tabela14[[#This Row],[GIRO]]</f>
        <v>40.97</v>
      </c>
      <c r="I1267" s="12">
        <f>Tabela14[[#This Row],[PR. ULT. COMP]]*Tabela14[[#This Row],[ESTOQUE]]</f>
        <v>1352.01</v>
      </c>
      <c r="J1267" s="13" t="s">
        <v>1107</v>
      </c>
      <c r="K1267" s="38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1125</v>
      </c>
      <c r="D1268" s="16" t="s">
        <v>1116</v>
      </c>
      <c r="E1268" s="22">
        <v>1</v>
      </c>
      <c r="F1268" s="31">
        <v>0</v>
      </c>
      <c r="G1268" s="17">
        <v>40.869999999999997</v>
      </c>
      <c r="H1268" s="11">
        <f>Tabela14[[#This Row],[PR. ULT. COMP]]*Tabela14[[#This Row],[GIRO]]</f>
        <v>40.869999999999997</v>
      </c>
      <c r="I1268" s="12">
        <f>Tabela14[[#This Row],[PR. ULT. COMP]]*Tabela14[[#This Row],[ESTOQUE]]</f>
        <v>0</v>
      </c>
      <c r="J1268" s="13" t="s">
        <v>1107</v>
      </c>
      <c r="K1268" s="38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4627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>Tabela14[[#This Row],[PR. ULT. COMP]]*Tabela14[[#This Row],[GIRO]]</f>
        <v>40.840000000000003</v>
      </c>
      <c r="I1269" s="12">
        <f>Tabela14[[#This Row],[PR. ULT. COMP]]*Tabela14[[#This Row],[ESTOQUE]]</f>
        <v>939.32</v>
      </c>
      <c r="J1269" s="13" t="s">
        <v>1107</v>
      </c>
      <c r="K1269" s="38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4182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>Tabela14[[#This Row],[PR. ULT. COMP]]*Tabela14[[#This Row],[GIRO]]</f>
        <v>40.74</v>
      </c>
      <c r="I1270" s="12">
        <f>Tabela14[[#This Row],[PR. ULT. COMP]]*Tabela14[[#This Row],[ESTOQUE]]</f>
        <v>509.25</v>
      </c>
      <c r="J1270" s="13" t="s">
        <v>1107</v>
      </c>
      <c r="K1270" s="38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888</v>
      </c>
      <c r="D1271" s="16" t="s">
        <v>876</v>
      </c>
      <c r="E1271" s="22">
        <v>6</v>
      </c>
      <c r="F1271" s="30">
        <v>42</v>
      </c>
      <c r="G1271" s="17">
        <v>6.72</v>
      </c>
      <c r="H1271" s="11">
        <f>Tabela14[[#This Row],[PR. ULT. COMP]]*Tabela14[[#This Row],[GIRO]]</f>
        <v>40.32</v>
      </c>
      <c r="I1271" s="12">
        <f>Tabela14[[#This Row],[PR. ULT. COMP]]*Tabela14[[#This Row],[ESTOQUE]]</f>
        <v>282.24</v>
      </c>
      <c r="J1271" s="13" t="s">
        <v>1107</v>
      </c>
      <c r="K1271" s="38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4672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>Tabela14[[#This Row],[PR. ULT. COMP]]*Tabela14[[#This Row],[GIRO]]</f>
        <v>40.06</v>
      </c>
      <c r="I1272" s="12">
        <f>Tabela14[[#This Row],[PR. ULT. COMP]]*Tabela14[[#This Row],[ESTOQUE]]</f>
        <v>1001.5</v>
      </c>
      <c r="J1272" s="13" t="s">
        <v>1107</v>
      </c>
      <c r="K1272" s="38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4528</v>
      </c>
      <c r="D1273" s="16" t="s">
        <v>3667</v>
      </c>
      <c r="E1273" s="22">
        <v>5</v>
      </c>
      <c r="F1273" s="30">
        <v>101</v>
      </c>
      <c r="G1273" s="17">
        <v>7.95</v>
      </c>
      <c r="H1273" s="11">
        <f>Tabela14[[#This Row],[PR. ULT. COMP]]*Tabela14[[#This Row],[GIRO]]</f>
        <v>39.75</v>
      </c>
      <c r="I1273" s="12">
        <f>Tabela14[[#This Row],[PR. ULT. COMP]]*Tabela14[[#This Row],[ESTOQUE]]</f>
        <v>802.95</v>
      </c>
      <c r="J1273" s="13" t="s">
        <v>1107</v>
      </c>
      <c r="K1273" s="38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2877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>Tabela14[[#This Row],[PR. ULT. COMP]]*Tabela14[[#This Row],[GIRO]]</f>
        <v>39.619999999999997</v>
      </c>
      <c r="I1274" s="12">
        <f>Tabela14[[#This Row],[PR. ULT. COMP]]*Tabela14[[#This Row],[ESTOQUE]]</f>
        <v>19.809999999999999</v>
      </c>
      <c r="J1274" s="13" t="s">
        <v>1107</v>
      </c>
      <c r="K1274" s="38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3095</v>
      </c>
      <c r="D1275" s="16" t="s">
        <v>1116</v>
      </c>
      <c r="E1275" s="22">
        <v>1</v>
      </c>
      <c r="F1275" s="30">
        <v>2</v>
      </c>
      <c r="G1275" s="17">
        <v>39.450000000000003</v>
      </c>
      <c r="H1275" s="11">
        <f>Tabela14[[#This Row],[PR. ULT. COMP]]*Tabela14[[#This Row],[GIRO]]</f>
        <v>39.450000000000003</v>
      </c>
      <c r="I1275" s="12">
        <f>Tabela14[[#This Row],[PR. ULT. COMP]]*Tabela14[[#This Row],[ESTOQUE]]</f>
        <v>78.900000000000006</v>
      </c>
      <c r="J1275" s="13" t="s">
        <v>1107</v>
      </c>
      <c r="K1275" s="38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3619</v>
      </c>
      <c r="D1276" s="9" t="s">
        <v>3620</v>
      </c>
      <c r="E1276" s="23">
        <v>5</v>
      </c>
      <c r="F1276" s="31">
        <v>31</v>
      </c>
      <c r="G1276" s="10">
        <v>7.7</v>
      </c>
      <c r="H1276" s="11">
        <f>Tabela14[[#This Row],[PR. ULT. COMP]]*Tabela14[[#This Row],[GIRO]]</f>
        <v>38.5</v>
      </c>
      <c r="I1276" s="12">
        <f>Tabela14[[#This Row],[PR. ULT. COMP]]*Tabela14[[#This Row],[ESTOQUE]]</f>
        <v>238.70000000000002</v>
      </c>
      <c r="J1276" s="13" t="s">
        <v>1107</v>
      </c>
      <c r="K1276" s="38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3598</v>
      </c>
      <c r="D1277" s="16" t="s">
        <v>1116</v>
      </c>
      <c r="E1277" s="22">
        <v>1</v>
      </c>
      <c r="F1277" s="30">
        <v>6</v>
      </c>
      <c r="G1277" s="17">
        <v>38.01</v>
      </c>
      <c r="H1277" s="11">
        <f>Tabela14[[#This Row],[PR. ULT. COMP]]*Tabela14[[#This Row],[GIRO]]</f>
        <v>38.01</v>
      </c>
      <c r="I1277" s="12">
        <f>Tabela14[[#This Row],[PR. ULT. COMP]]*Tabela14[[#This Row],[ESTOQUE]]</f>
        <v>228.06</v>
      </c>
      <c r="J1277" s="13" t="s">
        <v>1107</v>
      </c>
      <c r="K1277" s="38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4129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>Tabela14[[#This Row],[PR. ULT. COMP]]*Tabela14[[#This Row],[GIRO]]</f>
        <v>37.76</v>
      </c>
      <c r="I1278" s="12">
        <f>Tabela14[[#This Row],[PR. ULT. COMP]]*Tabela14[[#This Row],[ESTOQUE]]</f>
        <v>472</v>
      </c>
      <c r="J1278" s="13" t="s">
        <v>1107</v>
      </c>
      <c r="K1278" s="38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3936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>Tabela14[[#This Row],[PR. ULT. COMP]]*Tabela14[[#This Row],[GIRO]]</f>
        <v>37.619999999999997</v>
      </c>
      <c r="I1279" s="12">
        <f>Tabela14[[#This Row],[PR. ULT. COMP]]*Tabela14[[#This Row],[ESTOQUE]]</f>
        <v>376.2</v>
      </c>
      <c r="J1279" s="13" t="s">
        <v>1107</v>
      </c>
      <c r="K1279" s="38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4284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>Tabela14[[#This Row],[PR. ULT. COMP]]*Tabela14[[#This Row],[GIRO]]</f>
        <v>37.56</v>
      </c>
      <c r="I1280" s="12">
        <f>Tabela14[[#This Row],[PR. ULT. COMP]]*Tabela14[[#This Row],[ESTOQUE]]</f>
        <v>582.18000000000006</v>
      </c>
      <c r="J1280" s="13" t="s">
        <v>1107</v>
      </c>
      <c r="K1280" s="38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3484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>Tabela14[[#This Row],[PR. ULT. COMP]]*Tabela14[[#This Row],[GIRO]]</f>
        <v>37.5</v>
      </c>
      <c r="I1281" s="12">
        <f>Tabela14[[#This Row],[PR. ULT. COMP]]*Tabela14[[#This Row],[ESTOQUE]]</f>
        <v>195</v>
      </c>
      <c r="J1281" s="13" t="s">
        <v>1107</v>
      </c>
      <c r="K1281" s="38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3698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>Tabela14[[#This Row],[PR. ULT. COMP]]*Tabela14[[#This Row],[GIRO]]</f>
        <v>37.340000000000003</v>
      </c>
      <c r="I1282" s="12">
        <f>Tabela14[[#This Row],[PR. ULT. COMP]]*Tabela14[[#This Row],[ESTOQUE]]</f>
        <v>261.38</v>
      </c>
      <c r="J1282" s="13" t="s">
        <v>1107</v>
      </c>
      <c r="K1282" s="38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3211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>Tabela14[[#This Row],[PR. ULT. COMP]]*Tabela14[[#This Row],[GIRO]]</f>
        <v>37.26</v>
      </c>
      <c r="I1283" s="12">
        <f>Tabela14[[#This Row],[PR. ULT. COMP]]*Tabela14[[#This Row],[ESTOQUE]]</f>
        <v>111.78</v>
      </c>
      <c r="J1283" s="13" t="s">
        <v>1107</v>
      </c>
      <c r="K1283" s="38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3210</v>
      </c>
      <c r="D1284" s="9" t="s">
        <v>1116</v>
      </c>
      <c r="E1284" s="23">
        <v>1</v>
      </c>
      <c r="F1284" s="31">
        <v>3</v>
      </c>
      <c r="G1284" s="10">
        <v>37.24</v>
      </c>
      <c r="H1284" s="11">
        <f>Tabela14[[#This Row],[PR. ULT. COMP]]*Tabela14[[#This Row],[GIRO]]</f>
        <v>37.24</v>
      </c>
      <c r="I1284" s="12">
        <f>Tabela14[[#This Row],[PR. ULT. COMP]]*Tabela14[[#This Row],[ESTOQUE]]</f>
        <v>111.72</v>
      </c>
      <c r="J1284" s="13" t="s">
        <v>1107</v>
      </c>
      <c r="K1284" s="38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3583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>Tabela14[[#This Row],[PR. ULT. COMP]]*Tabela14[[#This Row],[GIRO]]</f>
        <v>37.04</v>
      </c>
      <c r="I1285" s="12">
        <f>Tabela14[[#This Row],[PR. ULT. COMP]]*Tabela14[[#This Row],[ESTOQUE]]</f>
        <v>222.24</v>
      </c>
      <c r="J1285" s="13" t="s">
        <v>1107</v>
      </c>
      <c r="K1285" s="38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4291</v>
      </c>
      <c r="D1286" s="16" t="s">
        <v>1116</v>
      </c>
      <c r="E1286" s="22">
        <v>1</v>
      </c>
      <c r="F1286" s="30">
        <v>16</v>
      </c>
      <c r="G1286" s="17">
        <v>36.770000000000003</v>
      </c>
      <c r="H1286" s="11">
        <f>Tabela14[[#This Row],[PR. ULT. COMP]]*Tabela14[[#This Row],[GIRO]]</f>
        <v>36.770000000000003</v>
      </c>
      <c r="I1286" s="12">
        <f>Tabela14[[#This Row],[PR. ULT. COMP]]*Tabela14[[#This Row],[ESTOQUE]]</f>
        <v>588.32000000000005</v>
      </c>
      <c r="J1286" s="13" t="s">
        <v>1107</v>
      </c>
      <c r="K1286" s="38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>Tabela14[[#This Row],[PR. ULT. COMP]]*Tabela14[[#This Row],[GIRO]]</f>
        <v>36.54</v>
      </c>
      <c r="I1287" s="12">
        <f>Tabela14[[#This Row],[PR. ULT. COMP]]*Tabela14[[#This Row],[ESTOQUE]]</f>
        <v>986.57999999999993</v>
      </c>
      <c r="J1287" s="13" t="s">
        <v>1107</v>
      </c>
      <c r="K1287" s="38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4181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>Tabela14[[#This Row],[PR. ULT. COMP]]*Tabela14[[#This Row],[GIRO]]</f>
        <v>36.209980000000002</v>
      </c>
      <c r="I1288" s="12">
        <f>Tabela14[[#This Row],[PR. ULT. COMP]]*Tabela14[[#This Row],[ESTOQUE]]</f>
        <v>507.91179999999997</v>
      </c>
      <c r="J1288" s="13" t="s">
        <v>1107</v>
      </c>
      <c r="K1288" s="38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5121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>Tabela14[[#This Row],[PR. ULT. COMP]]*Tabela14[[#This Row],[GIRO]]</f>
        <v>35.993229999999997</v>
      </c>
      <c r="I1289" s="12">
        <f>Tabela14[[#This Row],[PR. ULT. COMP]]*Tabela14[[#This Row],[ESTOQUE]]</f>
        <v>4338.9641000000001</v>
      </c>
      <c r="J1289" s="13" t="s">
        <v>1107</v>
      </c>
      <c r="K1289" s="38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4015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>Tabela14[[#This Row],[PR. ULT. COMP]]*Tabela14[[#This Row],[GIRO]]</f>
        <v>35.86</v>
      </c>
      <c r="I1290" s="12">
        <f>Tabela14[[#This Row],[PR. ULT. COMP]]*Tabela14[[#This Row],[ESTOQUE]]</f>
        <v>412.39</v>
      </c>
      <c r="J1290" s="13" t="s">
        <v>1107</v>
      </c>
      <c r="K1290" s="38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3055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>Tabela14[[#This Row],[PR. ULT. COMP]]*Tabela14[[#This Row],[GIRO]]</f>
        <v>35.71</v>
      </c>
      <c r="I1291" s="12">
        <f>Tabela14[[#This Row],[PR. ULT. COMP]]*Tabela14[[#This Row],[ESTOQUE]]</f>
        <v>71.42</v>
      </c>
      <c r="J1291" s="13" t="s">
        <v>1107</v>
      </c>
      <c r="K1291" s="38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3346</v>
      </c>
      <c r="D1292" s="9" t="s">
        <v>876</v>
      </c>
      <c r="E1292" s="23">
        <v>14</v>
      </c>
      <c r="F1292" s="31">
        <v>59</v>
      </c>
      <c r="G1292" s="10">
        <v>2.5499999999999998</v>
      </c>
      <c r="H1292" s="11">
        <f>Tabela14[[#This Row],[PR. ULT. COMP]]*Tabela14[[#This Row],[GIRO]]</f>
        <v>35.699999999999996</v>
      </c>
      <c r="I1292" s="12">
        <f>Tabela14[[#This Row],[PR. ULT. COMP]]*Tabela14[[#This Row],[ESTOQUE]]</f>
        <v>150.44999999999999</v>
      </c>
      <c r="J1292" s="13" t="s">
        <v>1107</v>
      </c>
      <c r="K1292" s="38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3774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>Tabela14[[#This Row],[PR. ULT. COMP]]*Tabela14[[#This Row],[GIRO]]</f>
        <v>35.32</v>
      </c>
      <c r="I1293" s="12">
        <f>Tabela14[[#This Row],[PR. ULT. COMP]]*Tabela14[[#This Row],[ESTOQUE]]</f>
        <v>300.22000000000003</v>
      </c>
      <c r="J1293" s="13" t="s">
        <v>1107</v>
      </c>
      <c r="K1293" s="38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3610</v>
      </c>
      <c r="D1294" s="9" t="s">
        <v>876</v>
      </c>
      <c r="E1294" s="23">
        <v>5</v>
      </c>
      <c r="F1294" s="31">
        <v>33</v>
      </c>
      <c r="G1294" s="10">
        <v>7.06</v>
      </c>
      <c r="H1294" s="11">
        <f>Tabela14[[#This Row],[PR. ULT. COMP]]*Tabela14[[#This Row],[GIRO]]</f>
        <v>35.299999999999997</v>
      </c>
      <c r="I1294" s="12">
        <f>Tabela14[[#This Row],[PR. ULT. COMP]]*Tabela14[[#This Row],[ESTOQUE]]</f>
        <v>232.98</v>
      </c>
      <c r="J1294" s="13" t="s">
        <v>1107</v>
      </c>
      <c r="K1294" s="38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4258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>Tabela14[[#This Row],[PR. ULT. COMP]]*Tabela14[[#This Row],[GIRO]]</f>
        <v>35.14</v>
      </c>
      <c r="I1295" s="12">
        <f>Tabela14[[#This Row],[PR. ULT. COMP]]*Tabela14[[#This Row],[ESTOQUE]]</f>
        <v>562.24</v>
      </c>
      <c r="J1295" s="13" t="s">
        <v>1107</v>
      </c>
      <c r="K1295" s="38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4341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>Tabela14[[#This Row],[PR. ULT. COMP]]*Tabela14[[#This Row],[GIRO]]</f>
        <v>34.880000000000003</v>
      </c>
      <c r="I1296" s="12">
        <f>Tabela14[[#This Row],[PR. ULT. COMP]]*Tabela14[[#This Row],[ESTOQUE]]</f>
        <v>627.84</v>
      </c>
      <c r="J1296" s="13" t="s">
        <v>1107</v>
      </c>
      <c r="K1296" s="38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4577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>Tabela14[[#This Row],[PR. ULT. COMP]]*Tabela14[[#This Row],[GIRO]]</f>
        <v>34.6</v>
      </c>
      <c r="I1297" s="12">
        <f>Tabela14[[#This Row],[PR. ULT. COMP]]*Tabela14[[#This Row],[ESTOQUE]]</f>
        <v>865</v>
      </c>
      <c r="J1297" s="13" t="s">
        <v>1107</v>
      </c>
      <c r="K1297" s="38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3037</v>
      </c>
      <c r="D1298" s="9" t="s">
        <v>872</v>
      </c>
      <c r="E1298" s="23">
        <v>1</v>
      </c>
      <c r="F1298" s="31">
        <v>2</v>
      </c>
      <c r="G1298" s="10">
        <v>34.4</v>
      </c>
      <c r="H1298" s="11">
        <f>Tabela14[[#This Row],[PR. ULT. COMP]]*Tabela14[[#This Row],[GIRO]]</f>
        <v>34.4</v>
      </c>
      <c r="I1298" s="12">
        <f>Tabela14[[#This Row],[PR. ULT. COMP]]*Tabela14[[#This Row],[ESTOQUE]]</f>
        <v>68.8</v>
      </c>
      <c r="J1298" s="13" t="s">
        <v>1107</v>
      </c>
      <c r="K1298" s="38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3517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>Tabela14[[#This Row],[PR. ULT. COMP]]*Tabela14[[#This Row],[GIRO]]</f>
        <v>34.18</v>
      </c>
      <c r="I1299" s="12">
        <f>Tabela14[[#This Row],[PR. ULT. COMP]]*Tabela14[[#This Row],[ESTOQUE]]</f>
        <v>205.07999999999998</v>
      </c>
      <c r="J1299" s="13" t="s">
        <v>1107</v>
      </c>
      <c r="K1299" s="38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>Tabela14[[#This Row],[PR. ULT. COMP]]*Tabela14[[#This Row],[GIRO]]</f>
        <v>34.130000000000003</v>
      </c>
      <c r="I1300" s="12">
        <f>Tabela14[[#This Row],[PR. ULT. COMP]]*Tabela14[[#This Row],[ESTOQUE]]</f>
        <v>511.95000000000005</v>
      </c>
      <c r="J1300" s="13" t="s">
        <v>1107</v>
      </c>
      <c r="K1300" s="38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3725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>Tabela14[[#This Row],[PR. ULT. COMP]]*Tabela14[[#This Row],[GIRO]]</f>
        <v>34.049999999999997</v>
      </c>
      <c r="I1301" s="12">
        <f>Tabela14[[#This Row],[PR. ULT. COMP]]*Tabela14[[#This Row],[ESTOQUE]]</f>
        <v>272.39999999999998</v>
      </c>
      <c r="J1301" s="13" t="s">
        <v>1107</v>
      </c>
      <c r="K1301" s="38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>Tabela14[[#This Row],[PR. ULT. COMP]]*Tabela14[[#This Row],[GIRO]]</f>
        <v>34.01</v>
      </c>
      <c r="I1302" s="12">
        <f>Tabela14[[#This Row],[PR. ULT. COMP]]*Tabela14[[#This Row],[ESTOQUE]]</f>
        <v>1224.3599999999999</v>
      </c>
      <c r="J1302" s="13" t="s">
        <v>1107</v>
      </c>
      <c r="K1302" s="38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3173</v>
      </c>
      <c r="D1303" s="9" t="s">
        <v>876</v>
      </c>
      <c r="E1303" s="23">
        <v>12</v>
      </c>
      <c r="F1303" s="31">
        <v>37</v>
      </c>
      <c r="G1303" s="10">
        <v>2.83</v>
      </c>
      <c r="H1303" s="11">
        <f>Tabela14[[#This Row],[PR. ULT. COMP]]*Tabela14[[#This Row],[GIRO]]</f>
        <v>33.96</v>
      </c>
      <c r="I1303" s="12">
        <f>Tabela14[[#This Row],[PR. ULT. COMP]]*Tabela14[[#This Row],[ESTOQUE]]</f>
        <v>104.71000000000001</v>
      </c>
      <c r="J1303" s="13" t="s">
        <v>1107</v>
      </c>
      <c r="K1303" s="38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3375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>Tabela14[[#This Row],[PR. ULT. COMP]]*Tabela14[[#This Row],[GIRO]]</f>
        <v>33.900000000000006</v>
      </c>
      <c r="I1304" s="12">
        <f>Tabela14[[#This Row],[PR. ULT. COMP]]*Tabela14[[#This Row],[ESTOQUE]]</f>
        <v>158.20000000000002</v>
      </c>
      <c r="J1304" s="13" t="s">
        <v>1107</v>
      </c>
      <c r="K1304" s="38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3029</v>
      </c>
      <c r="D1305" s="9" t="s">
        <v>1116</v>
      </c>
      <c r="E1305" s="23">
        <v>1</v>
      </c>
      <c r="F1305" s="31">
        <v>2</v>
      </c>
      <c r="G1305" s="10">
        <v>33.75</v>
      </c>
      <c r="H1305" s="11">
        <f>Tabela14[[#This Row],[PR. ULT. COMP]]*Tabela14[[#This Row],[GIRO]]</f>
        <v>33.75</v>
      </c>
      <c r="I1305" s="12">
        <f>Tabela14[[#This Row],[PR. ULT. COMP]]*Tabela14[[#This Row],[ESTOQUE]]</f>
        <v>67.5</v>
      </c>
      <c r="J1305" s="13" t="s">
        <v>1107</v>
      </c>
      <c r="K1305" s="38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4317</v>
      </c>
      <c r="D1306" s="16" t="s">
        <v>2498</v>
      </c>
      <c r="E1306" s="22">
        <v>1</v>
      </c>
      <c r="F1306" s="30">
        <v>18</v>
      </c>
      <c r="G1306" s="17">
        <v>33.71</v>
      </c>
      <c r="H1306" s="11">
        <f>Tabela14[[#This Row],[PR. ULT. COMP]]*Tabela14[[#This Row],[GIRO]]</f>
        <v>33.71</v>
      </c>
      <c r="I1306" s="12">
        <f>Tabela14[[#This Row],[PR. ULT. COMP]]*Tabela14[[#This Row],[ESTOQUE]]</f>
        <v>606.78</v>
      </c>
      <c r="J1306" s="13" t="s">
        <v>1107</v>
      </c>
      <c r="K1306" s="38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3721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>Tabela14[[#This Row],[PR. ULT. COMP]]*Tabela14[[#This Row],[GIRO]]</f>
        <v>33.700000000000003</v>
      </c>
      <c r="I1307" s="12">
        <f>Tabela14[[#This Row],[PR. ULT. COMP]]*Tabela14[[#This Row],[ESTOQUE]]</f>
        <v>269.60000000000002</v>
      </c>
      <c r="J1307" s="13" t="s">
        <v>1107</v>
      </c>
      <c r="K1307" s="38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4621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>Tabela14[[#This Row],[PR. ULT. COMP]]*Tabela14[[#This Row],[GIRO]]</f>
        <v>33.64</v>
      </c>
      <c r="I1308" s="12">
        <f>Tabela14[[#This Row],[PR. ULT. COMP]]*Tabela14[[#This Row],[ESTOQUE]]</f>
        <v>933.51</v>
      </c>
      <c r="J1308" s="13" t="s">
        <v>1107</v>
      </c>
      <c r="K1308" s="38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3235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>Tabela14[[#This Row],[PR. ULT. COMP]]*Tabela14[[#This Row],[GIRO]]</f>
        <v>33.549999999999997</v>
      </c>
      <c r="I1309" s="12">
        <f>Tabela14[[#This Row],[PR. ULT. COMP]]*Tabela14[[#This Row],[ESTOQUE]]</f>
        <v>115.89999999999999</v>
      </c>
      <c r="J1309" s="13" t="s">
        <v>1107</v>
      </c>
      <c r="K1309" s="38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4126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>Tabela14[[#This Row],[PR. ULT. COMP]]*Tabela14[[#This Row],[GIRO]]</f>
        <v>33.549999999999997</v>
      </c>
      <c r="I1310" s="12">
        <f>Tabela14[[#This Row],[PR. ULT. COMP]]*Tabela14[[#This Row],[ESTOQUE]]</f>
        <v>469.69999999999993</v>
      </c>
      <c r="J1310" s="13" t="s">
        <v>1107</v>
      </c>
      <c r="K1310" s="38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>Tabela14[[#This Row],[PR. ULT. COMP]]*Tabela14[[#This Row],[GIRO]]</f>
        <v>33.39</v>
      </c>
      <c r="I1311" s="12">
        <f>Tabela14[[#This Row],[PR. ULT. COMP]]*Tabela14[[#This Row],[ESTOQUE]]</f>
        <v>500.85</v>
      </c>
      <c r="J1311" s="13" t="s">
        <v>1107</v>
      </c>
      <c r="K1311" s="38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>Tabela14[[#This Row],[PR. ULT. COMP]]*Tabela14[[#This Row],[GIRO]]</f>
        <v>33.32</v>
      </c>
      <c r="I1312" s="12">
        <f>Tabela14[[#This Row],[PR. ULT. COMP]]*Tabela14[[#This Row],[ESTOQUE]]</f>
        <v>2523.9900000000002</v>
      </c>
      <c r="J1312" s="13" t="s">
        <v>1107</v>
      </c>
      <c r="K1312" s="38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4251</v>
      </c>
      <c r="D1313" s="9" t="s">
        <v>3975</v>
      </c>
      <c r="E1313" s="23">
        <v>45</v>
      </c>
      <c r="F1313" s="31">
        <v>755</v>
      </c>
      <c r="G1313" s="10">
        <v>0.74</v>
      </c>
      <c r="H1313" s="11">
        <f>Tabela14[[#This Row],[PR. ULT. COMP]]*Tabela14[[#This Row],[GIRO]]</f>
        <v>33.299999999999997</v>
      </c>
      <c r="I1313" s="12">
        <f>Tabela14[[#This Row],[PR. ULT. COMP]]*Tabela14[[#This Row],[ESTOQUE]]</f>
        <v>558.70000000000005</v>
      </c>
      <c r="J1313" s="13" t="s">
        <v>1107</v>
      </c>
      <c r="K1313" s="38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1127</v>
      </c>
      <c r="D1314" s="9" t="s">
        <v>872</v>
      </c>
      <c r="E1314" s="23">
        <v>2</v>
      </c>
      <c r="F1314" s="31">
        <v>0</v>
      </c>
      <c r="G1314" s="10">
        <v>16.48</v>
      </c>
      <c r="H1314" s="11">
        <f>Tabela14[[#This Row],[PR. ULT. COMP]]*Tabela14[[#This Row],[GIRO]]</f>
        <v>32.96</v>
      </c>
      <c r="I1314" s="12">
        <f>Tabela14[[#This Row],[PR. ULT. COMP]]*Tabela14[[#This Row],[ESTOQUE]]</f>
        <v>0</v>
      </c>
      <c r="J1314" s="13" t="s">
        <v>1107</v>
      </c>
      <c r="K1314" s="38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3843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>Tabela14[[#This Row],[PR. ULT. COMP]]*Tabela14[[#This Row],[GIRO]]</f>
        <v>32.880000000000003</v>
      </c>
      <c r="I1315" s="12">
        <f>Tabela14[[#This Row],[PR. ULT. COMP]]*Tabela14[[#This Row],[ESTOQUE]]</f>
        <v>328.8</v>
      </c>
      <c r="J1315" s="13" t="s">
        <v>1107</v>
      </c>
      <c r="K1315" s="38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3671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>Tabela14[[#This Row],[PR. ULT. COMP]]*Tabela14[[#This Row],[GIRO]]</f>
        <v>32.68</v>
      </c>
      <c r="I1316" s="12">
        <f>Tabela14[[#This Row],[PR. ULT. COMP]]*Tabela14[[#This Row],[ESTOQUE]]</f>
        <v>253.27</v>
      </c>
      <c r="J1316" s="13" t="s">
        <v>1107</v>
      </c>
      <c r="K1316" s="38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4759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>Tabela14[[#This Row],[PR. ULT. COMP]]*Tabela14[[#This Row],[GIRO]]</f>
        <v>32.489779999999996</v>
      </c>
      <c r="I1317" s="12">
        <f>Tabela14[[#This Row],[PR. ULT. COMP]]*Tabela14[[#This Row],[ESTOQUE]]</f>
        <v>1167.1684</v>
      </c>
      <c r="J1317" s="13" t="s">
        <v>1107</v>
      </c>
      <c r="K1317" s="38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3021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>Tabela14[[#This Row],[PR. ULT. COMP]]*Tabela14[[#This Row],[GIRO]]</f>
        <v>32.46</v>
      </c>
      <c r="I1318" s="12">
        <f>Tabela14[[#This Row],[PR. ULT. COMP]]*Tabela14[[#This Row],[ESTOQUE]]</f>
        <v>64.92</v>
      </c>
      <c r="J1318" s="13" t="s">
        <v>1107</v>
      </c>
      <c r="K1318" s="38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3481</v>
      </c>
      <c r="D1319" s="9" t="s">
        <v>876</v>
      </c>
      <c r="E1319" s="23">
        <v>3</v>
      </c>
      <c r="F1319" s="31">
        <v>18</v>
      </c>
      <c r="G1319" s="10">
        <v>10.68</v>
      </c>
      <c r="H1319" s="11">
        <f>Tabela14[[#This Row],[PR. ULT. COMP]]*Tabela14[[#This Row],[GIRO]]</f>
        <v>32.04</v>
      </c>
      <c r="I1319" s="12">
        <f>Tabela14[[#This Row],[PR. ULT. COMP]]*Tabela14[[#This Row],[ESTOQUE]]</f>
        <v>192.24</v>
      </c>
      <c r="J1319" s="13" t="s">
        <v>1107</v>
      </c>
      <c r="K1319" s="38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4537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>Tabela14[[#This Row],[PR. ULT. COMP]]*Tabela14[[#This Row],[GIRO]]</f>
        <v>30.919129999999999</v>
      </c>
      <c r="I1320" s="12">
        <f>Tabela14[[#This Row],[PR. ULT. COMP]]*Tabela14[[#This Row],[ESTOQUE]]</f>
        <v>812.69650000000001</v>
      </c>
      <c r="J1320" s="13" t="s">
        <v>1107</v>
      </c>
      <c r="K1320" s="38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3928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>Tabela14[[#This Row],[PR. ULT. COMP]]*Tabela14[[#This Row],[GIRO]]</f>
        <v>30.81</v>
      </c>
      <c r="I1321" s="12">
        <f>Tabela14[[#This Row],[PR. ULT. COMP]]*Tabela14[[#This Row],[ESTOQUE]]</f>
        <v>369.71999999999997</v>
      </c>
      <c r="J1321" s="13" t="s">
        <v>1107</v>
      </c>
      <c r="K1321" s="38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3730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>Tabela14[[#This Row],[PR. ULT. COMP]]*Tabela14[[#This Row],[GIRO]]</f>
        <v>30.48</v>
      </c>
      <c r="I1322" s="12">
        <f>Tabela14[[#This Row],[PR. ULT. COMP]]*Tabela14[[#This Row],[ESTOQUE]]</f>
        <v>274.32</v>
      </c>
      <c r="J1322" s="13" t="s">
        <v>1107</v>
      </c>
      <c r="K1322" s="38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2907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>Tabela14[[#This Row],[PR. ULT. COMP]]*Tabela14[[#This Row],[GIRO]]</f>
        <v>29.54</v>
      </c>
      <c r="I1323" s="12">
        <f>Tabela14[[#This Row],[PR. ULT. COMP]]*Tabela14[[#This Row],[ESTOQUE]]</f>
        <v>29.54</v>
      </c>
      <c r="J1323" s="13" t="s">
        <v>1107</v>
      </c>
      <c r="K1323" s="38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>Tabela14[[#This Row],[PR. ULT. COMP]]*Tabela14[[#This Row],[GIRO]]</f>
        <v>29.38</v>
      </c>
      <c r="I1324" s="12">
        <f>Tabela14[[#This Row],[PR. ULT. COMP]]*Tabela14[[#This Row],[ESTOQUE]]</f>
        <v>293.8</v>
      </c>
      <c r="J1324" s="13" t="s">
        <v>1107</v>
      </c>
      <c r="K1324" s="38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3513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>Tabela14[[#This Row],[PR. ULT. COMP]]*Tabela14[[#This Row],[GIRO]]</f>
        <v>29.12</v>
      </c>
      <c r="I1325" s="12">
        <f>Tabela14[[#This Row],[PR. ULT. COMP]]*Tabela14[[#This Row],[ESTOQUE]]</f>
        <v>203.84</v>
      </c>
      <c r="J1325" s="13" t="s">
        <v>1107</v>
      </c>
      <c r="K1325" s="38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4163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>Tabela14[[#This Row],[PR. ULT. COMP]]*Tabela14[[#This Row],[GIRO]]</f>
        <v>28.72</v>
      </c>
      <c r="I1326" s="12">
        <f>Tabela14[[#This Row],[PR. ULT. COMP]]*Tabela14[[#This Row],[ESTOQUE]]</f>
        <v>488.24</v>
      </c>
      <c r="J1326" s="13" t="s">
        <v>1107</v>
      </c>
      <c r="K1326" s="38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4309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>Tabela14[[#This Row],[PR. ULT. COMP]]*Tabela14[[#This Row],[GIRO]]</f>
        <v>28.63</v>
      </c>
      <c r="I1327" s="12">
        <f>Tabela14[[#This Row],[PR. ULT. COMP]]*Tabela14[[#This Row],[ESTOQUE]]</f>
        <v>601.23</v>
      </c>
      <c r="J1327" s="13" t="s">
        <v>1107</v>
      </c>
      <c r="K1327" s="38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5164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>Tabela14[[#This Row],[PR. ULT. COMP]]*Tabela14[[#This Row],[GIRO]]</f>
        <v>28.505949999999999</v>
      </c>
      <c r="I1328" s="12">
        <f>Tabela14[[#This Row],[PR. ULT. COMP]]*Tabela14[[#This Row],[ESTOQUE]]</f>
        <v>6260.9431999999997</v>
      </c>
      <c r="J1328" s="13" t="s">
        <v>1107</v>
      </c>
      <c r="K1328" s="38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3784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>Tabela14[[#This Row],[PR. ULT. COMP]]*Tabela14[[#This Row],[GIRO]]</f>
        <v>28.450000000000003</v>
      </c>
      <c r="I1329" s="12">
        <f>Tabela14[[#This Row],[PR. ULT. COMP]]*Tabela14[[#This Row],[ESTOQUE]]</f>
        <v>301.57</v>
      </c>
      <c r="J1329" s="13" t="s">
        <v>1107</v>
      </c>
      <c r="K1329" s="38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3885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>Tabela14[[#This Row],[PR. ULT. COMP]]*Tabela14[[#This Row],[GIRO]]</f>
        <v>28.45</v>
      </c>
      <c r="I1330" s="12">
        <f>Tabela14[[#This Row],[PR. ULT. COMP]]*Tabela14[[#This Row],[ESTOQUE]]</f>
        <v>341.4</v>
      </c>
      <c r="J1330" s="13" t="s">
        <v>1107</v>
      </c>
      <c r="K1330" s="38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3857</v>
      </c>
      <c r="D1331" s="9" t="s">
        <v>1146</v>
      </c>
      <c r="E1331" s="23">
        <v>4</v>
      </c>
      <c r="F1331" s="31">
        <v>47</v>
      </c>
      <c r="G1331" s="10">
        <v>7.1</v>
      </c>
      <c r="H1331" s="11">
        <f>Tabela14[[#This Row],[PR. ULT. COMP]]*Tabela14[[#This Row],[GIRO]]</f>
        <v>28.4</v>
      </c>
      <c r="I1331" s="12">
        <f>Tabela14[[#This Row],[PR. ULT. COMP]]*Tabela14[[#This Row],[ESTOQUE]]</f>
        <v>333.7</v>
      </c>
      <c r="J1331" s="13" t="s">
        <v>1107</v>
      </c>
      <c r="K1331" s="38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>Tabela14[[#This Row],[PR. ULT. COMP]]*Tabela14[[#This Row],[GIRO]]</f>
        <v>28.32</v>
      </c>
      <c r="I1332" s="12">
        <f>Tabela14[[#This Row],[PR. ULT. COMP]]*Tabela14[[#This Row],[ESTOQUE]]</f>
        <v>292.64</v>
      </c>
      <c r="J1332" s="13" t="s">
        <v>1107</v>
      </c>
      <c r="K1332" s="38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4424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>Tabela14[[#This Row],[PR. ULT. COMP]]*Tabela14[[#This Row],[GIRO]]</f>
        <v>28.32</v>
      </c>
      <c r="I1333" s="12">
        <f>Tabela14[[#This Row],[PR. ULT. COMP]]*Tabela14[[#This Row],[ESTOQUE]]</f>
        <v>698.56</v>
      </c>
      <c r="J1333" s="13" t="s">
        <v>1107</v>
      </c>
      <c r="K1333" s="38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3715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>Tabela14[[#This Row],[PR. ULT. COMP]]*Tabela14[[#This Row],[GIRO]]</f>
        <v>28.18</v>
      </c>
      <c r="I1334" s="12">
        <f>Tabela14[[#This Row],[PR. ULT. COMP]]*Tabela14[[#This Row],[ESTOQUE]]</f>
        <v>267.70999999999998</v>
      </c>
      <c r="J1334" s="13" t="s">
        <v>1107</v>
      </c>
      <c r="K1334" s="38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4253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>Tabela14[[#This Row],[PR. ULT. COMP]]*Tabela14[[#This Row],[GIRO]]</f>
        <v>28.16</v>
      </c>
      <c r="I1335" s="12">
        <f>Tabela14[[#This Row],[PR. ULT. COMP]]*Tabela14[[#This Row],[ESTOQUE]]</f>
        <v>559.67999999999995</v>
      </c>
      <c r="J1335" s="13" t="s">
        <v>1107</v>
      </c>
      <c r="K1335" s="38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4700</v>
      </c>
      <c r="D1336" s="9" t="s">
        <v>2823</v>
      </c>
      <c r="E1336" s="23">
        <v>3</v>
      </c>
      <c r="F1336" s="31">
        <v>113</v>
      </c>
      <c r="G1336" s="10">
        <v>9.36</v>
      </c>
      <c r="H1336" s="11">
        <f>Tabela14[[#This Row],[PR. ULT. COMP]]*Tabela14[[#This Row],[GIRO]]</f>
        <v>28.08</v>
      </c>
      <c r="I1336" s="12">
        <f>Tabela14[[#This Row],[PR. ULT. COMP]]*Tabela14[[#This Row],[ESTOQUE]]</f>
        <v>1057.6799999999998</v>
      </c>
      <c r="J1336" s="13" t="s">
        <v>1107</v>
      </c>
      <c r="K1336" s="38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3406</v>
      </c>
      <c r="D1337" s="16" t="s">
        <v>1116</v>
      </c>
      <c r="E1337" s="22">
        <v>1</v>
      </c>
      <c r="F1337" s="30">
        <v>6</v>
      </c>
      <c r="G1337" s="17">
        <v>27.74</v>
      </c>
      <c r="H1337" s="11">
        <f>Tabela14[[#This Row],[PR. ULT. COMP]]*Tabela14[[#This Row],[GIRO]]</f>
        <v>27.74</v>
      </c>
      <c r="I1337" s="12">
        <f>Tabela14[[#This Row],[PR. ULT. COMP]]*Tabela14[[#This Row],[ESTOQUE]]</f>
        <v>166.44</v>
      </c>
      <c r="J1337" s="13" t="s">
        <v>1107</v>
      </c>
      <c r="K1337" s="38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3795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>Tabela14[[#This Row],[PR. ULT. COMP]]*Tabela14[[#This Row],[GIRO]]</f>
        <v>27.71</v>
      </c>
      <c r="I1338" s="12">
        <f>Tabela14[[#This Row],[PR. ULT. COMP]]*Tabela14[[#This Row],[ESTOQUE]]</f>
        <v>304.81</v>
      </c>
      <c r="J1338" s="13" t="s">
        <v>1107</v>
      </c>
      <c r="K1338" s="38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3954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>Tabela14[[#This Row],[PR. ULT. COMP]]*Tabela14[[#This Row],[GIRO]]</f>
        <v>27.51</v>
      </c>
      <c r="I1339" s="12">
        <f>Tabela14[[#This Row],[PR. ULT. COMP]]*Tabela14[[#This Row],[ESTOQUE]]</f>
        <v>385.14000000000004</v>
      </c>
      <c r="J1339" s="13" t="s">
        <v>1107</v>
      </c>
      <c r="K1339" s="38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5171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>Tabela14[[#This Row],[PR. ULT. COMP]]*Tabela14[[#This Row],[GIRO]]</f>
        <v>27.468039999999998</v>
      </c>
      <c r="I1340" s="12">
        <f>Tabela14[[#This Row],[PR. ULT. COMP]]*Tabela14[[#This Row],[ESTOQUE]]</f>
        <v>6727.3419999999996</v>
      </c>
      <c r="J1340" s="13" t="s">
        <v>1107</v>
      </c>
      <c r="K1340" s="38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3297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>Tabela14[[#This Row],[PR. ULT. COMP]]*Tabela14[[#This Row],[GIRO]]</f>
        <v>27.08</v>
      </c>
      <c r="I1341" s="12">
        <f>Tabela14[[#This Row],[PR. ULT. COMP]]*Tabela14[[#This Row],[ESTOQUE]]</f>
        <v>135.39999999999998</v>
      </c>
      <c r="J1341" s="13" t="s">
        <v>1107</v>
      </c>
      <c r="K1341" s="38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5055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>Tabela14[[#This Row],[PR. ULT. COMP]]*Tabela14[[#This Row],[GIRO]]</f>
        <v>27.031680000000001</v>
      </c>
      <c r="I1342" s="12">
        <f>Tabela14[[#This Row],[PR. ULT. COMP]]*Tabela14[[#This Row],[ESTOQUE]]</f>
        <v>2914.2048</v>
      </c>
      <c r="J1342" s="13" t="s">
        <v>1107</v>
      </c>
      <c r="K1342" s="38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3387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>Tabela14[[#This Row],[PR. ULT. COMP]]*Tabela14[[#This Row],[GIRO]]</f>
        <v>26.95</v>
      </c>
      <c r="I1343" s="12">
        <f>Tabela14[[#This Row],[PR. ULT. COMP]]*Tabela14[[#This Row],[ESTOQUE]]</f>
        <v>161.70000000000002</v>
      </c>
      <c r="J1343" s="13" t="s">
        <v>1107</v>
      </c>
      <c r="K1343" s="38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4568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>Tabela14[[#This Row],[PR. ULT. COMP]]*Tabela14[[#This Row],[GIRO]]</f>
        <v>26.81</v>
      </c>
      <c r="I1344" s="12">
        <f>Tabela14[[#This Row],[PR. ULT. COMP]]*Tabela14[[#This Row],[ESTOQUE]]</f>
        <v>857.92</v>
      </c>
      <c r="J1344" s="13" t="s">
        <v>1107</v>
      </c>
      <c r="K1344" s="38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>Tabela14[[#This Row],[PR. ULT. COMP]]*Tabela14[[#This Row],[GIRO]]</f>
        <v>26.76</v>
      </c>
      <c r="I1345" s="12">
        <f>Tabela14[[#This Row],[PR. ULT. COMP]]*Tabela14[[#This Row],[ESTOQUE]]</f>
        <v>628.86</v>
      </c>
      <c r="J1345" s="13" t="s">
        <v>1107</v>
      </c>
      <c r="K1345" s="38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4388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>Tabela14[[#This Row],[PR. ULT. COMP]]*Tabela14[[#This Row],[GIRO]]</f>
        <v>26.66</v>
      </c>
      <c r="I1346" s="12">
        <f>Tabela14[[#This Row],[PR. ULT. COMP]]*Tabela14[[#This Row],[ESTOQUE]]</f>
        <v>666.5</v>
      </c>
      <c r="J1346" s="13" t="s">
        <v>1107</v>
      </c>
      <c r="K1346" s="38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3543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>Tabela14[[#This Row],[PR. ULT. COMP]]*Tabela14[[#This Row],[GIRO]]</f>
        <v>26.400000000000002</v>
      </c>
      <c r="I1347" s="12">
        <f>Tabela14[[#This Row],[PR. ULT. COMP]]*Tabela14[[#This Row],[ESTOQUE]]</f>
        <v>211.20000000000002</v>
      </c>
      <c r="J1347" s="13" t="s">
        <v>1107</v>
      </c>
      <c r="K1347" s="38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3331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>Tabela14[[#This Row],[PR. ULT. COMP]]*Tabela14[[#This Row],[GIRO]]</f>
        <v>26.38</v>
      </c>
      <c r="I1348" s="12">
        <f>Tabela14[[#This Row],[PR. ULT. COMP]]*Tabela14[[#This Row],[ESTOQUE]]</f>
        <v>145.09</v>
      </c>
      <c r="J1348" s="13" t="s">
        <v>1107</v>
      </c>
      <c r="K1348" s="38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3215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>Tabela14[[#This Row],[PR. ULT. COMP]]*Tabela14[[#This Row],[GIRO]]</f>
        <v>26.299999999999997</v>
      </c>
      <c r="I1349" s="12">
        <f>Tabela14[[#This Row],[PR. ULT. COMP]]*Tabela14[[#This Row],[ESTOQUE]]</f>
        <v>113.08999999999999</v>
      </c>
      <c r="J1349" s="13" t="s">
        <v>1107</v>
      </c>
      <c r="K1349" s="38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3450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>Tabela14[[#This Row],[PR. ULT. COMP]]*Tabela14[[#This Row],[GIRO]]</f>
        <v>26.21</v>
      </c>
      <c r="I1350" s="12">
        <f>Tabela14[[#This Row],[PR. ULT. COMP]]*Tabela14[[#This Row],[ESTOQUE]]</f>
        <v>183.47</v>
      </c>
      <c r="J1350" s="13" t="s">
        <v>1107</v>
      </c>
      <c r="K1350" s="38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3966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>Tabela14[[#This Row],[PR. ULT. COMP]]*Tabela14[[#This Row],[GIRO]]</f>
        <v>26.21</v>
      </c>
      <c r="I1351" s="12">
        <f>Tabela14[[#This Row],[PR. ULT. COMP]]*Tabela14[[#This Row],[ESTOQUE]]</f>
        <v>393.15000000000003</v>
      </c>
      <c r="J1351" s="13" t="s">
        <v>1107</v>
      </c>
      <c r="K1351" s="38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3922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>Tabela14[[#This Row],[PR. ULT. COMP]]*Tabela14[[#This Row],[GIRO]]</f>
        <v>26.17</v>
      </c>
      <c r="I1352" s="12">
        <f>Tabela14[[#This Row],[PR. ULT. COMP]]*Tabela14[[#This Row],[ESTOQUE]]</f>
        <v>366.38</v>
      </c>
      <c r="J1352" s="13" t="s">
        <v>1107</v>
      </c>
      <c r="K1352" s="38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>Tabela14[[#This Row],[PR. ULT. COMP]]*Tabela14[[#This Row],[GIRO]]</f>
        <v>26.02</v>
      </c>
      <c r="I1353" s="12">
        <f>Tabela14[[#This Row],[PR. ULT. COMP]]*Tabela14[[#This Row],[ESTOQUE]]</f>
        <v>364.28</v>
      </c>
      <c r="J1353" s="13" t="s">
        <v>1107</v>
      </c>
      <c r="K1353" s="38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4592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>Tabela14[[#This Row],[PR. ULT. COMP]]*Tabela14[[#This Row],[GIRO]]</f>
        <v>25.988619999999997</v>
      </c>
      <c r="I1354" s="12">
        <f>Tabela14[[#This Row],[PR. ULT. COMP]]*Tabela14[[#This Row],[ESTOQUE]]</f>
        <v>885.38869999999997</v>
      </c>
      <c r="J1354" s="13" t="s">
        <v>1107</v>
      </c>
      <c r="K1354" s="38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2884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>Tabela14[[#This Row],[PR. ULT. COMP]]*Tabela14[[#This Row],[GIRO]]</f>
        <v>25.900000000000002</v>
      </c>
      <c r="I1355" s="12">
        <f>Tabela14[[#This Row],[PR. ULT. COMP]]*Tabela14[[#This Row],[ESTOQUE]]</f>
        <v>22.200000000000003</v>
      </c>
      <c r="J1355" s="13" t="s">
        <v>1107</v>
      </c>
      <c r="K1355" s="38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>Tabela14[[#This Row],[PR. ULT. COMP]]*Tabela14[[#This Row],[GIRO]]</f>
        <v>25.88</v>
      </c>
      <c r="I1356" s="12">
        <f>Tabela14[[#This Row],[PR. ULT. COMP]]*Tabela14[[#This Row],[ESTOQUE]]</f>
        <v>595.24</v>
      </c>
      <c r="J1356" s="13" t="s">
        <v>1107</v>
      </c>
      <c r="K1356" s="38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>Tabela14[[#This Row],[PR. ULT. COMP]]*Tabela14[[#This Row],[GIRO]]</f>
        <v>25.85</v>
      </c>
      <c r="I1357" s="12">
        <f>Tabela14[[#This Row],[PR. ULT. COMP]]*Tabela14[[#This Row],[ESTOQUE]]</f>
        <v>413.6</v>
      </c>
      <c r="J1357" s="13" t="s">
        <v>1107</v>
      </c>
      <c r="K1357" s="38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4033</v>
      </c>
      <c r="D1358" s="9" t="s">
        <v>3620</v>
      </c>
      <c r="E1358" s="23">
        <v>2</v>
      </c>
      <c r="F1358" s="31">
        <v>33</v>
      </c>
      <c r="G1358" s="10">
        <v>12.73</v>
      </c>
      <c r="H1358" s="11">
        <f>Tabela14[[#This Row],[PR. ULT. COMP]]*Tabela14[[#This Row],[GIRO]]</f>
        <v>25.46</v>
      </c>
      <c r="I1358" s="12">
        <f>Tabela14[[#This Row],[PR. ULT. COMP]]*Tabela14[[#This Row],[ESTOQUE]]</f>
        <v>420.09000000000003</v>
      </c>
      <c r="J1358" s="13" t="s">
        <v>1107</v>
      </c>
      <c r="K1358" s="38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5000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>Tabela14[[#This Row],[PR. ULT. COMP]]*Tabela14[[#This Row],[GIRO]]</f>
        <v>25.42</v>
      </c>
      <c r="I1359" s="12">
        <f>Tabela14[[#This Row],[PR. ULT. COMP]]*Tabela14[[#This Row],[ESTOQUE]]</f>
        <v>2364.06</v>
      </c>
      <c r="J1359" s="13" t="s">
        <v>1107</v>
      </c>
      <c r="K1359" s="38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3358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>Tabela14[[#This Row],[PR. ULT. COMP]]*Tabela14[[#This Row],[GIRO]]</f>
        <v>25.41</v>
      </c>
      <c r="I1360" s="12">
        <f>Tabela14[[#This Row],[PR. ULT. COMP]]*Tabela14[[#This Row],[ESTOQUE]]</f>
        <v>152.46</v>
      </c>
      <c r="J1360" s="13" t="s">
        <v>1107</v>
      </c>
      <c r="K1360" s="38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3505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>Tabela14[[#This Row],[PR. ULT. COMP]]*Tabela14[[#This Row],[GIRO]]</f>
        <v>25.02</v>
      </c>
      <c r="I1361" s="12">
        <f>Tabela14[[#This Row],[PR. ULT. COMP]]*Tabela14[[#This Row],[ESTOQUE]]</f>
        <v>200.16</v>
      </c>
      <c r="J1361" s="13" t="s">
        <v>1107</v>
      </c>
      <c r="K1361" s="38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3155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>Tabela14[[#This Row],[PR. ULT. COMP]]*Tabela14[[#This Row],[GIRO]]</f>
        <v>24.99</v>
      </c>
      <c r="I1362" s="12">
        <f>Tabela14[[#This Row],[PR. ULT. COMP]]*Tabela14[[#This Row],[ESTOQUE]]</f>
        <v>99.96</v>
      </c>
      <c r="J1362" s="13" t="s">
        <v>1107</v>
      </c>
      <c r="K1362" s="38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4632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>Tabela14[[#This Row],[PR. ULT. COMP]]*Tabela14[[#This Row],[GIRO]]</f>
        <v>24.97</v>
      </c>
      <c r="I1363" s="12">
        <f>Tabela14[[#This Row],[PR. ULT. COMP]]*Tabela14[[#This Row],[ESTOQUE]]</f>
        <v>948.8599999999999</v>
      </c>
      <c r="J1363" s="13" t="s">
        <v>1107</v>
      </c>
      <c r="K1363" s="38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>Tabela14[[#This Row],[PR. ULT. COMP]]*Tabela14[[#This Row],[GIRO]]</f>
        <v>24.94</v>
      </c>
      <c r="I1364" s="12">
        <f>Tabela14[[#This Row],[PR. ULT. COMP]]*Tabela14[[#This Row],[ESTOQUE]]</f>
        <v>1147.24</v>
      </c>
      <c r="J1364" s="13" t="s">
        <v>1107</v>
      </c>
      <c r="K1364" s="38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>Tabela14[[#This Row],[PR. ULT. COMP]]*Tabela14[[#This Row],[GIRO]]</f>
        <v>24.72</v>
      </c>
      <c r="I1365" s="12">
        <f>Tabela14[[#This Row],[PR. ULT. COMP]]*Tabela14[[#This Row],[ESTOQUE]]</f>
        <v>222.48000000000002</v>
      </c>
      <c r="J1365" s="13" t="s">
        <v>1107</v>
      </c>
      <c r="K1365" s="38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4498</v>
      </c>
      <c r="D1366" s="9" t="s">
        <v>876</v>
      </c>
      <c r="E1366" s="23">
        <v>2</v>
      </c>
      <c r="F1366" s="31">
        <v>63</v>
      </c>
      <c r="G1366" s="10">
        <v>12.3</v>
      </c>
      <c r="H1366" s="11">
        <f>Tabela14[[#This Row],[PR. ULT. COMP]]*Tabela14[[#This Row],[GIRO]]</f>
        <v>24.6</v>
      </c>
      <c r="I1366" s="12">
        <f>Tabela14[[#This Row],[PR. ULT. COMP]]*Tabela14[[#This Row],[ESTOQUE]]</f>
        <v>774.90000000000009</v>
      </c>
      <c r="J1366" s="13" t="s">
        <v>1107</v>
      </c>
      <c r="K1366" s="38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3576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>Tabela14[[#This Row],[PR. ULT. COMP]]*Tabela14[[#This Row],[GIRO]]</f>
        <v>24.44</v>
      </c>
      <c r="I1367" s="12">
        <f>Tabela14[[#This Row],[PR. ULT. COMP]]*Tabela14[[#This Row],[ESTOQUE]]</f>
        <v>219.96</v>
      </c>
      <c r="J1367" s="13" t="s">
        <v>1107</v>
      </c>
      <c r="K1367" s="38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3742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>Tabela14[[#This Row],[PR. ULT. COMP]]*Tabela14[[#This Row],[GIRO]]</f>
        <v>24.44</v>
      </c>
      <c r="I1368" s="12">
        <f>Tabela14[[#This Row],[PR. ULT. COMP]]*Tabela14[[#This Row],[ESTOQUE]]</f>
        <v>281.06</v>
      </c>
      <c r="J1368" s="13" t="s">
        <v>1107</v>
      </c>
      <c r="K1368" s="38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4774</v>
      </c>
      <c r="D1369" s="9" t="s">
        <v>1116</v>
      </c>
      <c r="E1369" s="23">
        <v>1</v>
      </c>
      <c r="F1369" s="31">
        <v>49</v>
      </c>
      <c r="G1369" s="10">
        <v>24.39</v>
      </c>
      <c r="H1369" s="11">
        <f>Tabela14[[#This Row],[PR. ULT. COMP]]*Tabela14[[#This Row],[GIRO]]</f>
        <v>24.39</v>
      </c>
      <c r="I1369" s="12">
        <f>Tabela14[[#This Row],[PR. ULT. COMP]]*Tabela14[[#This Row],[ESTOQUE]]</f>
        <v>1195.1100000000001</v>
      </c>
      <c r="J1369" s="13" t="s">
        <v>1107</v>
      </c>
      <c r="K1369" s="38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4886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>Tabela14[[#This Row],[PR. ULT. COMP]]*Tabela14[[#This Row],[GIRO]]</f>
        <v>24.018900000000002</v>
      </c>
      <c r="I1370" s="12">
        <f>Tabela14[[#This Row],[PR. ULT. COMP]]*Tabela14[[#This Row],[ESTOQUE]]</f>
        <v>1585.2474</v>
      </c>
      <c r="J1370" s="13" t="s">
        <v>1107</v>
      </c>
      <c r="K1370" s="38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3479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>Tabela14[[#This Row],[PR. ULT. COMP]]*Tabela14[[#This Row],[GIRO]]</f>
        <v>23.9</v>
      </c>
      <c r="I1371" s="12">
        <f>Tabela14[[#This Row],[PR. ULT. COMP]]*Tabela14[[#This Row],[ESTOQUE]]</f>
        <v>191.2</v>
      </c>
      <c r="J1371" s="13" t="s">
        <v>1107</v>
      </c>
      <c r="K1371" s="38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3615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>Tabela14[[#This Row],[PR. ULT. COMP]]*Tabela14[[#This Row],[GIRO]]</f>
        <v>23.57</v>
      </c>
      <c r="I1372" s="12">
        <f>Tabela14[[#This Row],[PR. ULT. COMP]]*Tabela14[[#This Row],[ESTOQUE]]</f>
        <v>235.7</v>
      </c>
      <c r="J1372" s="13" t="s">
        <v>1107</v>
      </c>
      <c r="K1372" s="38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3540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>Tabela14[[#This Row],[PR. ULT. COMP]]*Tabela14[[#This Row],[GIRO]]</f>
        <v>23.38</v>
      </c>
      <c r="I1373" s="12">
        <f>Tabela14[[#This Row],[PR. ULT. COMP]]*Tabela14[[#This Row],[ESTOQUE]]</f>
        <v>210.42</v>
      </c>
      <c r="J1373" s="13" t="s">
        <v>1107</v>
      </c>
      <c r="K1373" s="38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>Tabela14[[#This Row],[PR. ULT. COMP]]*Tabela14[[#This Row],[GIRO]]</f>
        <v>23</v>
      </c>
      <c r="I1374" s="12">
        <f>Tabela14[[#This Row],[PR. ULT. COMP]]*Tabela14[[#This Row],[ESTOQUE]]</f>
        <v>552</v>
      </c>
      <c r="J1374" s="13" t="s">
        <v>1107</v>
      </c>
      <c r="K1374" s="38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3498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>Tabela14[[#This Row],[PR. ULT. COMP]]*Tabela14[[#This Row],[GIRO]]</f>
        <v>22.950000000000003</v>
      </c>
      <c r="I1375" s="12">
        <f>Tabela14[[#This Row],[PR. ULT. COMP]]*Tabela14[[#This Row],[ESTOQUE]]</f>
        <v>198.9</v>
      </c>
      <c r="J1375" s="13" t="s">
        <v>1107</v>
      </c>
      <c r="K1375" s="38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4905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>Tabela14[[#This Row],[PR. ULT. COMP]]*Tabela14[[#This Row],[GIRO]]</f>
        <v>22.679299999999998</v>
      </c>
      <c r="I1376" s="12">
        <f>Tabela14[[#This Row],[PR. ULT. COMP]]*Tabela14[[#This Row],[ESTOQUE]]</f>
        <v>1695.309</v>
      </c>
      <c r="J1376" s="13" t="s">
        <v>1107</v>
      </c>
      <c r="K1376" s="38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4916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>Tabela14[[#This Row],[PR. ULT. COMP]]*Tabela14[[#This Row],[GIRO]]</f>
        <v>22.509500000000003</v>
      </c>
      <c r="I1377" s="12">
        <f>Tabela14[[#This Row],[PR. ULT. COMP]]*Tabela14[[#This Row],[ESTOQUE]]</f>
        <v>1760.2429</v>
      </c>
      <c r="J1377" s="13" t="s">
        <v>1107</v>
      </c>
      <c r="K1377" s="38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3974</v>
      </c>
      <c r="D1378" s="9" t="s">
        <v>3975</v>
      </c>
      <c r="E1378" s="23">
        <v>27</v>
      </c>
      <c r="F1378" s="31">
        <v>479</v>
      </c>
      <c r="G1378" s="10">
        <v>0.83</v>
      </c>
      <c r="H1378" s="11">
        <f>Tabela14[[#This Row],[PR. ULT. COMP]]*Tabela14[[#This Row],[GIRO]]</f>
        <v>22.41</v>
      </c>
      <c r="I1378" s="12">
        <f>Tabela14[[#This Row],[PR. ULT. COMP]]*Tabela14[[#This Row],[ESTOQUE]]</f>
        <v>397.57</v>
      </c>
      <c r="J1378" s="13" t="s">
        <v>1107</v>
      </c>
      <c r="K1378" s="38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5003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>Tabela14[[#This Row],[PR. ULT. COMP]]*Tabela14[[#This Row],[GIRO]]</f>
        <v>22.330349999999999</v>
      </c>
      <c r="I1379" s="12">
        <f>Tabela14[[#This Row],[PR. ULT. COMP]]*Tabela14[[#This Row],[ESTOQUE]]</f>
        <v>2373.3971999999999</v>
      </c>
      <c r="J1379" s="13" t="s">
        <v>1107</v>
      </c>
      <c r="K1379" s="38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4932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>Tabela14[[#This Row],[PR. ULT. COMP]]*Tabela14[[#This Row],[GIRO]]</f>
        <v>22.3</v>
      </c>
      <c r="I1380" s="12">
        <f>Tabela14[[#This Row],[PR. ULT. COMP]]*Tabela14[[#This Row],[ESTOQUE]]</f>
        <v>1859.82</v>
      </c>
      <c r="J1380" s="13" t="s">
        <v>1107</v>
      </c>
      <c r="K1380" s="38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4069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>Tabela14[[#This Row],[PR. ULT. COMP]]*Tabela14[[#This Row],[GIRO]]</f>
        <v>22.11</v>
      </c>
      <c r="I1381" s="12">
        <f>Tabela14[[#This Row],[PR. ULT. COMP]]*Tabela14[[#This Row],[ESTOQUE]]</f>
        <v>442.2</v>
      </c>
      <c r="J1381" s="13" t="s">
        <v>1107</v>
      </c>
      <c r="K1381" s="38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2921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>Tabela14[[#This Row],[PR. ULT. COMP]]*Tabela14[[#This Row],[GIRO]]</f>
        <v>21.86</v>
      </c>
      <c r="I1382" s="12">
        <f>Tabela14[[#This Row],[PR. ULT. COMP]]*Tabela14[[#This Row],[ESTOQUE]]</f>
        <v>32.79</v>
      </c>
      <c r="J1382" s="13" t="s">
        <v>1107</v>
      </c>
      <c r="K1382" s="38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>Tabela14[[#This Row],[PR. ULT. COMP]]*Tabela14[[#This Row],[GIRO]]</f>
        <v>21.83</v>
      </c>
      <c r="I1383" s="12">
        <f>Tabela14[[#This Row],[PR. ULT. COMP]]*Tabela14[[#This Row],[ESTOQUE]]</f>
        <v>261.95999999999998</v>
      </c>
      <c r="J1383" s="13" t="s">
        <v>1107</v>
      </c>
      <c r="K1383" s="38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894</v>
      </c>
      <c r="D1384" s="16" t="s">
        <v>876</v>
      </c>
      <c r="E1384" s="22">
        <v>3</v>
      </c>
      <c r="F1384" s="30">
        <v>42</v>
      </c>
      <c r="G1384" s="17">
        <v>7.2</v>
      </c>
      <c r="H1384" s="11">
        <f>Tabela14[[#This Row],[PR. ULT. COMP]]*Tabela14[[#This Row],[GIRO]]</f>
        <v>21.6</v>
      </c>
      <c r="I1384" s="12">
        <f>Tabela14[[#This Row],[PR. ULT. COMP]]*Tabela14[[#This Row],[ESTOQUE]]</f>
        <v>302.40000000000003</v>
      </c>
      <c r="J1384" s="13" t="s">
        <v>1107</v>
      </c>
      <c r="K1384" s="38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4093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>Tabela14[[#This Row],[PR. ULT. COMP]]*Tabela14[[#This Row],[GIRO]]</f>
        <v>21.585919999999998</v>
      </c>
      <c r="I1385" s="12">
        <f>Tabela14[[#This Row],[PR. ULT. COMP]]*Tabela14[[#This Row],[ESTOQUE]]</f>
        <v>457.01439999999997</v>
      </c>
      <c r="J1385" s="13" t="s">
        <v>1107</v>
      </c>
      <c r="K1385" s="38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4139</v>
      </c>
      <c r="D1386" s="16" t="s">
        <v>3975</v>
      </c>
      <c r="E1386" s="22">
        <v>26</v>
      </c>
      <c r="F1386" s="30">
        <v>576</v>
      </c>
      <c r="G1386" s="17">
        <v>0.83</v>
      </c>
      <c r="H1386" s="11">
        <f>Tabela14[[#This Row],[PR. ULT. COMP]]*Tabela14[[#This Row],[GIRO]]</f>
        <v>21.58</v>
      </c>
      <c r="I1386" s="12">
        <f>Tabela14[[#This Row],[PR. ULT. COMP]]*Tabela14[[#This Row],[ESTOQUE]]</f>
        <v>478.08</v>
      </c>
      <c r="J1386" s="13" t="s">
        <v>1107</v>
      </c>
      <c r="K1386" s="38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4744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>Tabela14[[#This Row],[PR. ULT. COMP]]*Tabela14[[#This Row],[GIRO]]</f>
        <v>21.31</v>
      </c>
      <c r="I1387" s="12">
        <f>Tabela14[[#This Row],[PR. ULT. COMP]]*Tabela14[[#This Row],[ESTOQUE]]</f>
        <v>1129.4299999999998</v>
      </c>
      <c r="J1387" s="13" t="s">
        <v>1107</v>
      </c>
      <c r="K1387" s="38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3476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>Tabela14[[#This Row],[PR. ULT. COMP]]*Tabela14[[#This Row],[GIRO]]</f>
        <v>21.21</v>
      </c>
      <c r="I1388" s="12">
        <f>Tabela14[[#This Row],[PR. ULT. COMP]]*Tabela14[[#This Row],[ESTOQUE]]</f>
        <v>190.89000000000001</v>
      </c>
      <c r="J1388" s="13" t="s">
        <v>1107</v>
      </c>
      <c r="K1388" s="38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2943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>Tabela14[[#This Row],[PR. ULT. COMP]]*Tabela14[[#This Row],[GIRO]]</f>
        <v>20.41</v>
      </c>
      <c r="I1389" s="12">
        <f>Tabela14[[#This Row],[PR. ULT. COMP]]*Tabela14[[#This Row],[ESTOQUE]]</f>
        <v>40.82</v>
      </c>
      <c r="J1389" s="13" t="s">
        <v>1107</v>
      </c>
      <c r="K1389" s="38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3794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>Tabela14[[#This Row],[PR. ULT. COMP]]*Tabela14[[#This Row],[GIRO]]</f>
        <v>20.32</v>
      </c>
      <c r="I1390" s="12">
        <f>Tabela14[[#This Row],[PR. ULT. COMP]]*Tabela14[[#This Row],[ESTOQUE]]</f>
        <v>304.8</v>
      </c>
      <c r="J1390" s="13" t="s">
        <v>1107</v>
      </c>
      <c r="K1390" s="38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3120</v>
      </c>
      <c r="D1391" s="9" t="s">
        <v>876</v>
      </c>
      <c r="E1391" s="23">
        <v>3</v>
      </c>
      <c r="F1391" s="31">
        <v>13</v>
      </c>
      <c r="G1391" s="10">
        <v>6.72</v>
      </c>
      <c r="H1391" s="11">
        <f>Tabela14[[#This Row],[PR. ULT. COMP]]*Tabela14[[#This Row],[GIRO]]</f>
        <v>20.16</v>
      </c>
      <c r="I1391" s="12">
        <f>Tabela14[[#This Row],[PR. ULT. COMP]]*Tabela14[[#This Row],[ESTOQUE]]</f>
        <v>87.36</v>
      </c>
      <c r="J1391" s="13" t="s">
        <v>1107</v>
      </c>
      <c r="K1391" s="38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3828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>Tabela14[[#This Row],[PR. ULT. COMP]]*Tabela14[[#This Row],[GIRO]]</f>
        <v>20.03</v>
      </c>
      <c r="I1392" s="12">
        <f>Tabela14[[#This Row],[PR. ULT. COMP]]*Tabela14[[#This Row],[ESTOQUE]]</f>
        <v>320.48</v>
      </c>
      <c r="J1392" s="13" t="s">
        <v>1107</v>
      </c>
      <c r="K1392" s="38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4643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>Tabela14[[#This Row],[PR. ULT. COMP]]*Tabela14[[#This Row],[GIRO]]</f>
        <v>20.010000000000002</v>
      </c>
      <c r="I1393" s="12">
        <f>Tabela14[[#This Row],[PR. ULT. COMP]]*Tabela14[[#This Row],[ESTOQUE]]</f>
        <v>960.48</v>
      </c>
      <c r="J1393" s="13" t="s">
        <v>1107</v>
      </c>
      <c r="K1393" s="38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4410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>Tabela14[[#This Row],[PR. ULT. COMP]]*Tabela14[[#This Row],[GIRO]]</f>
        <v>19.998899999999999</v>
      </c>
      <c r="I1394" s="12">
        <f>Tabela14[[#This Row],[PR. ULT. COMP]]*Tabela14[[#This Row],[ESTOQUE]]</f>
        <v>688.851</v>
      </c>
      <c r="J1394" s="13" t="s">
        <v>1107</v>
      </c>
      <c r="K1394" s="38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3487</v>
      </c>
      <c r="D1395" s="9" t="s">
        <v>2500</v>
      </c>
      <c r="E1395" s="23">
        <v>1</v>
      </c>
      <c r="F1395" s="31">
        <v>10</v>
      </c>
      <c r="G1395" s="10">
        <v>19.59</v>
      </c>
      <c r="H1395" s="11">
        <f>Tabela14[[#This Row],[PR. ULT. COMP]]*Tabela14[[#This Row],[GIRO]]</f>
        <v>19.59</v>
      </c>
      <c r="I1395" s="12">
        <f>Tabela14[[#This Row],[PR. ULT. COMP]]*Tabela14[[#This Row],[ESTOQUE]]</f>
        <v>195.9</v>
      </c>
      <c r="J1395" s="13" t="s">
        <v>1107</v>
      </c>
      <c r="K1395" s="38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3603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>Tabela14[[#This Row],[PR. ULT. COMP]]*Tabela14[[#This Row],[GIRO]]</f>
        <v>19.14</v>
      </c>
      <c r="I1396" s="12">
        <f>Tabela14[[#This Row],[PR. ULT. COMP]]*Tabela14[[#This Row],[ESTOQUE]]</f>
        <v>229.68</v>
      </c>
      <c r="J1396" s="13" t="s">
        <v>1107</v>
      </c>
      <c r="K1396" s="38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2937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>Tabela14[[#This Row],[PR. ULT. COMP]]*Tabela14[[#This Row],[GIRO]]</f>
        <v>19.100000000000001</v>
      </c>
      <c r="I1397" s="12">
        <f>Tabela14[[#This Row],[PR. ULT. COMP]]*Tabela14[[#This Row],[ESTOQUE]]</f>
        <v>38.200000000000003</v>
      </c>
      <c r="J1397" s="13" t="s">
        <v>1107</v>
      </c>
      <c r="K1397" s="38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3574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>Tabela14[[#This Row],[PR. ULT. COMP]]*Tabela14[[#This Row],[GIRO]]</f>
        <v>18.989999999999998</v>
      </c>
      <c r="I1398" s="12">
        <f>Tabela14[[#This Row],[PR. ULT. COMP]]*Tabela14[[#This Row],[ESTOQUE]]</f>
        <v>219.44</v>
      </c>
      <c r="J1398" s="13" t="s">
        <v>1107</v>
      </c>
      <c r="K1398" s="38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3214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>Tabela14[[#This Row],[PR. ULT. COMP]]*Tabela14[[#This Row],[GIRO]]</f>
        <v>18.760000000000002</v>
      </c>
      <c r="I1399" s="12">
        <f>Tabela14[[#This Row],[PR. ULT. COMP]]*Tabela14[[#This Row],[ESTOQUE]]</f>
        <v>112.56</v>
      </c>
      <c r="J1399" s="13" t="s">
        <v>1107</v>
      </c>
      <c r="K1399" s="38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3162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>Tabela14[[#This Row],[PR. ULT. COMP]]*Tabela14[[#This Row],[GIRO]]</f>
        <v>18.54</v>
      </c>
      <c r="I1400" s="12">
        <f>Tabela14[[#This Row],[PR. ULT. COMP]]*Tabela14[[#This Row],[ESTOQUE]]</f>
        <v>101.97</v>
      </c>
      <c r="J1400" s="13" t="s">
        <v>1107</v>
      </c>
      <c r="K1400" s="38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2979</v>
      </c>
      <c r="D1401" s="16" t="s">
        <v>876</v>
      </c>
      <c r="E1401" s="22">
        <v>16</v>
      </c>
      <c r="F1401" s="30">
        <v>48</v>
      </c>
      <c r="G1401" s="17">
        <v>1.1100000000000001</v>
      </c>
      <c r="H1401" s="11">
        <f>Tabela14[[#This Row],[PR. ULT. COMP]]*Tabela14[[#This Row],[GIRO]]</f>
        <v>17.760000000000002</v>
      </c>
      <c r="I1401" s="12">
        <f>Tabela14[[#This Row],[PR. ULT. COMP]]*Tabela14[[#This Row],[ESTOQUE]]</f>
        <v>53.28</v>
      </c>
      <c r="J1401" s="13" t="s">
        <v>1107</v>
      </c>
      <c r="K1401" s="38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3955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>Tabela14[[#This Row],[PR. ULT. COMP]]*Tabela14[[#This Row],[GIRO]]</f>
        <v>17.53</v>
      </c>
      <c r="I1402" s="12">
        <f>Tabela14[[#This Row],[PR. ULT. COMP]]*Tabela14[[#This Row],[ESTOQUE]]</f>
        <v>385.66</v>
      </c>
      <c r="J1402" s="13" t="s">
        <v>1107</v>
      </c>
      <c r="K1402" s="38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880</v>
      </c>
      <c r="D1403" s="16" t="s">
        <v>876</v>
      </c>
      <c r="E1403" s="22">
        <v>3</v>
      </c>
      <c r="F1403" s="30">
        <v>39</v>
      </c>
      <c r="G1403" s="17">
        <v>5.84</v>
      </c>
      <c r="H1403" s="11">
        <f>Tabela14[[#This Row],[PR. ULT. COMP]]*Tabela14[[#This Row],[GIRO]]</f>
        <v>17.52</v>
      </c>
      <c r="I1403" s="12">
        <f>Tabela14[[#This Row],[PR. ULT. COMP]]*Tabela14[[#This Row],[ESTOQUE]]</f>
        <v>227.76</v>
      </c>
      <c r="J1403" s="13" t="s">
        <v>1107</v>
      </c>
      <c r="K1403" s="38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3252</v>
      </c>
      <c r="D1404" s="16" t="s">
        <v>2268</v>
      </c>
      <c r="E1404" s="22">
        <v>1</v>
      </c>
      <c r="F1404" s="30">
        <v>7</v>
      </c>
      <c r="G1404" s="17">
        <v>17.16</v>
      </c>
      <c r="H1404" s="11">
        <f>Tabela14[[#This Row],[PR. ULT. COMP]]*Tabela14[[#This Row],[GIRO]]</f>
        <v>17.16</v>
      </c>
      <c r="I1404" s="12">
        <f>Tabela14[[#This Row],[PR. ULT. COMP]]*Tabela14[[#This Row],[ESTOQUE]]</f>
        <v>120.12</v>
      </c>
      <c r="J1404" s="13" t="s">
        <v>1107</v>
      </c>
      <c r="K1404" s="38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4012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>Tabela14[[#This Row],[PR. ULT. COMP]]*Tabela14[[#This Row],[GIRO]]</f>
        <v>17.149999999999999</v>
      </c>
      <c r="I1405" s="12">
        <f>Tabela14[[#This Row],[PR. ULT. COMP]]*Tabela14[[#This Row],[ESTOQUE]]</f>
        <v>411.59999999999997</v>
      </c>
      <c r="J1405" s="13" t="s">
        <v>1107</v>
      </c>
      <c r="K1405" s="38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3035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>Tabela14[[#This Row],[PR. ULT. COMP]]*Tabela14[[#This Row],[GIRO]]</f>
        <v>17.07</v>
      </c>
      <c r="I1406" s="12">
        <f>Tabela14[[#This Row],[PR. ULT. COMP]]*Tabela14[[#This Row],[ESTOQUE]]</f>
        <v>68.28</v>
      </c>
      <c r="J1406" s="13" t="s">
        <v>1107</v>
      </c>
      <c r="K1406" s="38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3783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>Tabela14[[#This Row],[PR. ULT. COMP]]*Tabela14[[#This Row],[GIRO]]</f>
        <v>17.07</v>
      </c>
      <c r="I1407" s="12">
        <f>Tabela14[[#This Row],[PR. ULT. COMP]]*Tabela14[[#This Row],[ESTOQUE]]</f>
        <v>301.57</v>
      </c>
      <c r="J1407" s="13" t="s">
        <v>1107</v>
      </c>
      <c r="K1407" s="38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3071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>Tabela14[[#This Row],[PR. ULT. COMP]]*Tabela14[[#This Row],[GIRO]]</f>
        <v>17</v>
      </c>
      <c r="I1408" s="12">
        <f>Tabela14[[#This Row],[PR. ULT. COMP]]*Tabela14[[#This Row],[ESTOQUE]]</f>
        <v>74.8</v>
      </c>
      <c r="J1408" s="13" t="s">
        <v>1107</v>
      </c>
      <c r="K1408" s="38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4133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>Tabela14[[#This Row],[PR. ULT. COMP]]*Tabela14[[#This Row],[GIRO]]</f>
        <v>16.920000000000002</v>
      </c>
      <c r="I1409" s="12">
        <f>Tabela14[[#This Row],[PR. ULT. COMP]]*Tabela14[[#This Row],[ESTOQUE]]</f>
        <v>473.76000000000005</v>
      </c>
      <c r="J1409" s="13" t="s">
        <v>1107</v>
      </c>
      <c r="K1409" s="38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3584</v>
      </c>
      <c r="D1410" s="9" t="s">
        <v>3585</v>
      </c>
      <c r="E1410" s="23">
        <v>3</v>
      </c>
      <c r="F1410" s="31">
        <v>40</v>
      </c>
      <c r="G1410" s="10">
        <v>5.56</v>
      </c>
      <c r="H1410" s="11">
        <f>Tabela14[[#This Row],[PR. ULT. COMP]]*Tabela14[[#This Row],[GIRO]]</f>
        <v>16.68</v>
      </c>
      <c r="I1410" s="12">
        <f>Tabela14[[#This Row],[PR. ULT. COMP]]*Tabela14[[#This Row],[ESTOQUE]]</f>
        <v>222.39999999999998</v>
      </c>
      <c r="J1410" s="13" t="s">
        <v>1107</v>
      </c>
      <c r="K1410" s="38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5174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>Tabela14[[#This Row],[PR. ULT. COMP]]*Tabela14[[#This Row],[GIRO]]</f>
        <v>16.30902</v>
      </c>
      <c r="I1411" s="12">
        <f>Tabela14[[#This Row],[PR. ULT. COMP]]*Tabela14[[#This Row],[ESTOQUE]]</f>
        <v>7109.06</v>
      </c>
      <c r="J1411" s="13" t="s">
        <v>1107</v>
      </c>
      <c r="K1411" s="38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4505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>Tabela14[[#This Row],[PR. ULT. COMP]]*Tabela14[[#This Row],[GIRO]]</f>
        <v>16.010000000000002</v>
      </c>
      <c r="I1412" s="12">
        <f>Tabela14[[#This Row],[PR. ULT. COMP]]*Tabela14[[#This Row],[ESTOQUE]]</f>
        <v>784.49000000000012</v>
      </c>
      <c r="J1412" s="13" t="s">
        <v>1107</v>
      </c>
      <c r="K1412" s="38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5046</v>
      </c>
      <c r="D1413" s="16" t="s">
        <v>1142</v>
      </c>
      <c r="E1413" s="22">
        <v>0.05</v>
      </c>
      <c r="F1413" s="30">
        <v>8.82</v>
      </c>
      <c r="G1413" s="17">
        <v>319.8</v>
      </c>
      <c r="H1413" s="11">
        <f>Tabela14[[#This Row],[PR. ULT. COMP]]*Tabela14[[#This Row],[GIRO]]</f>
        <v>15.990000000000002</v>
      </c>
      <c r="I1413" s="12">
        <f>Tabela14[[#This Row],[PR. ULT. COMP]]*Tabela14[[#This Row],[ESTOQUE]]</f>
        <v>2820.636</v>
      </c>
      <c r="J1413" s="13" t="s">
        <v>1107</v>
      </c>
      <c r="K1413" s="38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3016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>Tabela14[[#This Row],[PR. ULT. COMP]]*Tabela14[[#This Row],[GIRO]]</f>
        <v>15.96</v>
      </c>
      <c r="I1414" s="12">
        <f>Tabela14[[#This Row],[PR. ULT. COMP]]*Tabela14[[#This Row],[ESTOQUE]]</f>
        <v>63.84</v>
      </c>
      <c r="J1414" s="13" t="s">
        <v>1107</v>
      </c>
      <c r="K1414" s="38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3475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>Tabela14[[#This Row],[PR. ULT. COMP]]*Tabela14[[#This Row],[GIRO]]</f>
        <v>15.89</v>
      </c>
      <c r="I1415" s="12">
        <f>Tabela14[[#This Row],[PR. ULT. COMP]]*Tabela14[[#This Row],[ESTOQUE]]</f>
        <v>190.68</v>
      </c>
      <c r="J1415" s="13" t="s">
        <v>1107</v>
      </c>
      <c r="K1415" s="38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3905</v>
      </c>
      <c r="D1416" s="9" t="s">
        <v>2676</v>
      </c>
      <c r="E1416" s="23">
        <v>20</v>
      </c>
      <c r="F1416" s="31">
        <v>450</v>
      </c>
      <c r="G1416" s="10">
        <v>0.79</v>
      </c>
      <c r="H1416" s="11">
        <f>Tabela14[[#This Row],[PR. ULT. COMP]]*Tabela14[[#This Row],[GIRO]]</f>
        <v>15.8</v>
      </c>
      <c r="I1416" s="12">
        <f>Tabela14[[#This Row],[PR. ULT. COMP]]*Tabela14[[#This Row],[ESTOQUE]]</f>
        <v>355.5</v>
      </c>
      <c r="J1416" s="13" t="s">
        <v>1107</v>
      </c>
      <c r="K1416" s="38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3202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>Tabela14[[#This Row],[PR. ULT. COMP]]*Tabela14[[#This Row],[GIRO]]</f>
        <v>15.73</v>
      </c>
      <c r="I1417" s="12">
        <f>Tabela14[[#This Row],[PR. ULT. COMP]]*Tabela14[[#This Row],[ESTOQUE]]</f>
        <v>110.11</v>
      </c>
      <c r="J1417" s="13" t="s">
        <v>1107</v>
      </c>
      <c r="K1417" s="38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4255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>Tabela14[[#This Row],[PR. ULT. COMP]]*Tabela14[[#This Row],[GIRO]]</f>
        <v>15.453810000000001</v>
      </c>
      <c r="I1418" s="12">
        <f>Tabela14[[#This Row],[PR. ULT. COMP]]*Tabela14[[#This Row],[ESTOQUE]]</f>
        <v>559.99289999999996</v>
      </c>
      <c r="J1418" s="13" t="s">
        <v>1107</v>
      </c>
      <c r="K1418" s="38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3104</v>
      </c>
      <c r="D1419" s="16" t="s">
        <v>876</v>
      </c>
      <c r="E1419" s="22">
        <v>4</v>
      </c>
      <c r="F1419" s="30">
        <v>22</v>
      </c>
      <c r="G1419" s="17">
        <v>3.69</v>
      </c>
      <c r="H1419" s="11">
        <f>Tabela14[[#This Row],[PR. ULT. COMP]]*Tabela14[[#This Row],[GIRO]]</f>
        <v>14.76</v>
      </c>
      <c r="I1419" s="12">
        <f>Tabela14[[#This Row],[PR. ULT. COMP]]*Tabela14[[#This Row],[ESTOQUE]]</f>
        <v>81.179999999999993</v>
      </c>
      <c r="J1419" s="13" t="s">
        <v>1107</v>
      </c>
      <c r="K1419" s="38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3165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>Tabela14[[#This Row],[PR. ULT. COMP]]*Tabela14[[#This Row],[GIRO]]</f>
        <v>14.7</v>
      </c>
      <c r="I1420" s="12">
        <f>Tabela14[[#This Row],[PR. ULT. COMP]]*Tabela14[[#This Row],[ESTOQUE]]</f>
        <v>102.89999999999999</v>
      </c>
      <c r="J1420" s="13" t="s">
        <v>1107</v>
      </c>
      <c r="K1420" s="38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4175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>Tabela14[[#This Row],[PR. ULT. COMP]]*Tabela14[[#This Row],[GIRO]]</f>
        <v>14.36</v>
      </c>
      <c r="I1421" s="12">
        <f>Tabela14[[#This Row],[PR. ULT. COMP]]*Tabela14[[#This Row],[ESTOQUE]]</f>
        <v>502.59999999999997</v>
      </c>
      <c r="J1421" s="13" t="s">
        <v>1107</v>
      </c>
      <c r="K1421" s="38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3460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>Tabela14[[#This Row],[PR. ULT. COMP]]*Tabela14[[#This Row],[GIRO]]</f>
        <v>14.3</v>
      </c>
      <c r="I1422" s="12">
        <f>Tabela14[[#This Row],[PR. ULT. COMP]]*Tabela14[[#This Row],[ESTOQUE]]</f>
        <v>185.9</v>
      </c>
      <c r="J1422" s="13" t="s">
        <v>1107</v>
      </c>
      <c r="K1422" s="38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3717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>Tabela14[[#This Row],[PR. ULT. COMP]]*Tabela14[[#This Row],[GIRO]]</f>
        <v>14.11</v>
      </c>
      <c r="I1423" s="12">
        <f>Tabela14[[#This Row],[PR. ULT. COMP]]*Tabela14[[#This Row],[ESTOQUE]]</f>
        <v>268.08999999999997</v>
      </c>
      <c r="J1423" s="13" t="s">
        <v>1107</v>
      </c>
      <c r="K1423" s="38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4095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>Tabela14[[#This Row],[PR. ULT. COMP]]*Tabela14[[#This Row],[GIRO]]</f>
        <v>14.08</v>
      </c>
      <c r="I1424" s="12">
        <f>Tabela14[[#This Row],[PR. ULT. COMP]]*Tabela14[[#This Row],[ESTOQUE]]</f>
        <v>457.6</v>
      </c>
      <c r="J1424" s="13" t="s">
        <v>1107</v>
      </c>
      <c r="K1424" s="38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4252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>Tabela14[[#This Row],[PR. ULT. COMP]]*Tabela14[[#This Row],[GIRO]]</f>
        <v>14.08</v>
      </c>
      <c r="I1425" s="12">
        <f>Tabela14[[#This Row],[PR. ULT. COMP]]*Tabela14[[#This Row],[ESTOQUE]]</f>
        <v>559.67999999999995</v>
      </c>
      <c r="J1425" s="13" t="s">
        <v>1107</v>
      </c>
      <c r="K1425" s="38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4334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>Tabela14[[#This Row],[PR. ULT. COMP]]*Tabela14[[#This Row],[GIRO]]</f>
        <v>14.08</v>
      </c>
      <c r="I1426" s="12">
        <f>Tabela14[[#This Row],[PR. ULT. COMP]]*Tabela14[[#This Row],[ESTOQUE]]</f>
        <v>623.04</v>
      </c>
      <c r="J1426" s="13" t="s">
        <v>1107</v>
      </c>
      <c r="K1426" s="38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4406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>Tabela14[[#This Row],[PR. ULT. COMP]]*Tabela14[[#This Row],[GIRO]]</f>
        <v>14.08</v>
      </c>
      <c r="I1427" s="12">
        <f>Tabela14[[#This Row],[PR. ULT. COMP]]*Tabela14[[#This Row],[ESTOQUE]]</f>
        <v>686.4</v>
      </c>
      <c r="J1427" s="13" t="s">
        <v>1107</v>
      </c>
      <c r="K1427" s="38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3208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>Tabela14[[#This Row],[PR. ULT. COMP]]*Tabela14[[#This Row],[GIRO]]</f>
        <v>13.93</v>
      </c>
      <c r="I1428" s="12">
        <f>Tabela14[[#This Row],[PR. ULT. COMP]]*Tabela14[[#This Row],[ESTOQUE]]</f>
        <v>111.44</v>
      </c>
      <c r="J1428" s="13" t="s">
        <v>1107</v>
      </c>
      <c r="K1428" s="38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4969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>Tabela14[[#This Row],[PR. ULT. COMP]]*Tabela14[[#This Row],[GIRO]]</f>
        <v>13.837769999999999</v>
      </c>
      <c r="I1429" s="12">
        <f>Tabela14[[#This Row],[PR. ULT. COMP]]*Tabela14[[#This Row],[ESTOQUE]]</f>
        <v>2041.7238</v>
      </c>
      <c r="J1429" s="13" t="s">
        <v>1107</v>
      </c>
      <c r="K1429" s="38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3752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>Tabela14[[#This Row],[PR. ULT. COMP]]*Tabela14[[#This Row],[GIRO]]</f>
        <v>13.62</v>
      </c>
      <c r="I1430" s="12">
        <f>Tabela14[[#This Row],[PR. ULT. COMP]]*Tabela14[[#This Row],[ESTOQUE]]</f>
        <v>286.02</v>
      </c>
      <c r="J1430" s="13" t="s">
        <v>1107</v>
      </c>
      <c r="K1430" s="38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3636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>Tabela14[[#This Row],[PR. ULT. COMP]]*Tabela14[[#This Row],[GIRO]]</f>
        <v>13.47</v>
      </c>
      <c r="I1431" s="12">
        <f>Tabela14[[#This Row],[PR. ULT. COMP]]*Tabela14[[#This Row],[ESTOQUE]]</f>
        <v>242.46</v>
      </c>
      <c r="J1431" s="13" t="s">
        <v>1107</v>
      </c>
      <c r="K1431" s="38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3935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>Tabela14[[#This Row],[PR. ULT. COMP]]*Tabela14[[#This Row],[GIRO]]</f>
        <v>13.4</v>
      </c>
      <c r="I1432" s="12">
        <f>Tabela14[[#This Row],[PR. ULT. COMP]]*Tabela14[[#This Row],[ESTOQUE]]</f>
        <v>375.2</v>
      </c>
      <c r="J1432" s="13" t="s">
        <v>1107</v>
      </c>
      <c r="K1432" s="38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4068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>Tabela14[[#This Row],[PR. ULT. COMP]]*Tabela14[[#This Row],[GIRO]]</f>
        <v>13.4</v>
      </c>
      <c r="I1433" s="12">
        <f>Tabela14[[#This Row],[PR. ULT. COMP]]*Tabela14[[#This Row],[ESTOQUE]]</f>
        <v>442.2</v>
      </c>
      <c r="J1433" s="13" t="s">
        <v>1107</v>
      </c>
      <c r="K1433" s="38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3133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>Tabela14[[#This Row],[PR. ULT. COMP]]*Tabela14[[#This Row],[GIRO]]</f>
        <v>13.36</v>
      </c>
      <c r="I1434" s="12">
        <f>Tabela14[[#This Row],[PR. ULT. COMP]]*Tabela14[[#This Row],[ESTOQUE]]</f>
        <v>91.85</v>
      </c>
      <c r="J1434" s="13" t="s">
        <v>1107</v>
      </c>
      <c r="K1434" s="38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3117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>Tabela14[[#This Row],[PR. ULT. COMP]]*Tabela14[[#This Row],[GIRO]]</f>
        <v>13.32</v>
      </c>
      <c r="I1435" s="12">
        <f>Tabela14[[#This Row],[PR. ULT. COMP]]*Tabela14[[#This Row],[ESTOQUE]]</f>
        <v>86.58</v>
      </c>
      <c r="J1435" s="13" t="s">
        <v>1107</v>
      </c>
      <c r="K1435" s="38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3528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>Tabela14[[#This Row],[PR. ULT. COMP]]*Tabela14[[#This Row],[GIRO]]</f>
        <v>13.01</v>
      </c>
      <c r="I1436" s="12">
        <f>Tabela14[[#This Row],[PR. ULT. COMP]]*Tabela14[[#This Row],[ESTOQUE]]</f>
        <v>208.16</v>
      </c>
      <c r="J1436" s="13" t="s">
        <v>1107</v>
      </c>
      <c r="K1436" s="38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3472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>Tabela14[[#This Row],[PR. ULT. COMP]]*Tabela14[[#This Row],[GIRO]]</f>
        <v>12.63</v>
      </c>
      <c r="I1437" s="12">
        <f>Tabela14[[#This Row],[PR. ULT. COMP]]*Tabela14[[#This Row],[ESTOQUE]]</f>
        <v>189.45000000000002</v>
      </c>
      <c r="J1437" s="13" t="s">
        <v>1107</v>
      </c>
      <c r="K1437" s="38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5191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>Tabela14[[#This Row],[PR. ULT. COMP]]*Tabela14[[#This Row],[GIRO]]</f>
        <v>12.571559999999998</v>
      </c>
      <c r="I1438" s="12">
        <f>Tabela14[[#This Row],[PR. ULT. COMP]]*Tabela14[[#This Row],[ESTOQUE]]</f>
        <v>8814.0603999999985</v>
      </c>
      <c r="J1438" s="13" t="s">
        <v>1107</v>
      </c>
      <c r="K1438" s="38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4167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>Tabela14[[#This Row],[PR. ULT. COMP]]*Tabela14[[#This Row],[GIRO]]</f>
        <v>12.48</v>
      </c>
      <c r="I1439" s="12">
        <f>Tabela14[[#This Row],[PR. ULT. COMP]]*Tabela14[[#This Row],[ESTOQUE]]</f>
        <v>492.47999999999996</v>
      </c>
      <c r="J1439" s="13" t="s">
        <v>1107</v>
      </c>
      <c r="K1439" s="38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3386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>Tabela14[[#This Row],[PR. ULT. COMP]]*Tabela14[[#This Row],[GIRO]]</f>
        <v>12.37</v>
      </c>
      <c r="I1440" s="12">
        <f>Tabela14[[#This Row],[PR. ULT. COMP]]*Tabela14[[#This Row],[ESTOQUE]]</f>
        <v>160.81</v>
      </c>
      <c r="J1440" s="13" t="s">
        <v>1107</v>
      </c>
      <c r="K1440" s="38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>Tabela14[[#This Row],[PR. ULT. COMP]]*Tabela14[[#This Row],[GIRO]]</f>
        <v>12.34</v>
      </c>
      <c r="I1441" s="12">
        <f>Tabela14[[#This Row],[PR. ULT. COMP]]*Tabela14[[#This Row],[ESTOQUE]]</f>
        <v>320.83999999999997</v>
      </c>
      <c r="J1441" s="13" t="s">
        <v>1107</v>
      </c>
      <c r="K1441" s="38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4271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>Tabela14[[#This Row],[PR. ULT. COMP]]*Tabela14[[#This Row],[GIRO]]</f>
        <v>12.22</v>
      </c>
      <c r="I1442" s="12">
        <f>Tabela14[[#This Row],[PR. ULT. COMP]]*Tabela14[[#This Row],[ESTOQUE]]</f>
        <v>574.34</v>
      </c>
      <c r="J1442" s="13" t="s">
        <v>1107</v>
      </c>
      <c r="K1442" s="38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3380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>Tabela14[[#This Row],[PR. ULT. COMP]]*Tabela14[[#This Row],[GIRO]]</f>
        <v>12.2</v>
      </c>
      <c r="I1443" s="12">
        <f>Tabela14[[#This Row],[PR. ULT. COMP]]*Tabela14[[#This Row],[ESTOQUE]]</f>
        <v>158.6</v>
      </c>
      <c r="J1443" s="13" t="s">
        <v>1107</v>
      </c>
      <c r="K1443" s="38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3374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>Tabela14[[#This Row],[PR. ULT. COMP]]*Tabela14[[#This Row],[GIRO]]</f>
        <v>12.13</v>
      </c>
      <c r="I1444" s="12">
        <f>Tabela14[[#This Row],[PR. ULT. COMP]]*Tabela14[[#This Row],[ESTOQUE]]</f>
        <v>157.69</v>
      </c>
      <c r="J1444" s="13" t="s">
        <v>1107</v>
      </c>
      <c r="K1444" s="38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877</v>
      </c>
      <c r="D1445" s="16" t="s">
        <v>876</v>
      </c>
      <c r="E1445" s="22">
        <v>2</v>
      </c>
      <c r="F1445" s="30">
        <v>119</v>
      </c>
      <c r="G1445" s="17">
        <v>5.99</v>
      </c>
      <c r="H1445" s="11">
        <f>Tabela14[[#This Row],[PR. ULT. COMP]]*Tabela14[[#This Row],[GIRO]]</f>
        <v>11.98</v>
      </c>
      <c r="I1445" s="12">
        <f>Tabela14[[#This Row],[PR. ULT. COMP]]*Tabela14[[#This Row],[ESTOQUE]]</f>
        <v>712.81000000000006</v>
      </c>
      <c r="J1445" s="13" t="s">
        <v>1107</v>
      </c>
      <c r="K1445" s="38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3849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>Tabela14[[#This Row],[PR. ULT. COMP]]*Tabela14[[#This Row],[GIRO]]</f>
        <v>11.82</v>
      </c>
      <c r="I1446" s="12">
        <f>Tabela14[[#This Row],[PR. ULT. COMP]]*Tabela14[[#This Row],[ESTOQUE]]</f>
        <v>330.96000000000004</v>
      </c>
      <c r="J1446" s="13" t="s">
        <v>1107</v>
      </c>
      <c r="K1446" s="38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3306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>Tabela14[[#This Row],[PR. ULT. COMP]]*Tabela14[[#This Row],[GIRO]]</f>
        <v>11.52</v>
      </c>
      <c r="I1447" s="12">
        <f>Tabela14[[#This Row],[PR. ULT. COMP]]*Tabela14[[#This Row],[ESTOQUE]]</f>
        <v>138.24</v>
      </c>
      <c r="J1447" s="13" t="s">
        <v>1107</v>
      </c>
      <c r="K1447" s="38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3571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>Tabela14[[#This Row],[PR. ULT. COMP]]*Tabela14[[#This Row],[GIRO]]</f>
        <v>11.5</v>
      </c>
      <c r="I1448" s="12">
        <f>Tabela14[[#This Row],[PR. ULT. COMP]]*Tabela14[[#This Row],[ESTOQUE]]</f>
        <v>218.5</v>
      </c>
      <c r="J1448" s="13" t="s">
        <v>1107</v>
      </c>
      <c r="K1448" s="38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3969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>Tabela14[[#This Row],[PR. ULT. COMP]]*Tabela14[[#This Row],[GIRO]]</f>
        <v>11.479999999999999</v>
      </c>
      <c r="I1449" s="12">
        <f>Tabela14[[#This Row],[PR. ULT. COMP]]*Tabela14[[#This Row],[ESTOQUE]]</f>
        <v>393.59999999999997</v>
      </c>
      <c r="J1449" s="13" t="s">
        <v>1107</v>
      </c>
      <c r="K1449" s="38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3128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>Tabela14[[#This Row],[PR. ULT. COMP]]*Tabela14[[#This Row],[GIRO]]</f>
        <v>11.21</v>
      </c>
      <c r="I1450" s="12">
        <f>Tabela14[[#This Row],[PR. ULT. COMP]]*Tabela14[[#This Row],[ESTOQUE]]</f>
        <v>89.68</v>
      </c>
      <c r="J1450" s="13" t="s">
        <v>1107</v>
      </c>
      <c r="K1450" s="38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3094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>Tabela14[[#This Row],[PR. ULT. COMP]]*Tabela14[[#This Row],[GIRO]]</f>
        <v>11.2</v>
      </c>
      <c r="I1451" s="12">
        <f>Tabela14[[#This Row],[PR. ULT. COMP]]*Tabela14[[#This Row],[ESTOQUE]]</f>
        <v>78.399999999999991</v>
      </c>
      <c r="J1451" s="13" t="s">
        <v>1107</v>
      </c>
      <c r="K1451" s="38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4420</v>
      </c>
      <c r="D1452" s="16" t="s">
        <v>3084</v>
      </c>
      <c r="E1452" s="22">
        <v>3</v>
      </c>
      <c r="F1452" s="30">
        <v>187</v>
      </c>
      <c r="G1452" s="17">
        <v>3.72</v>
      </c>
      <c r="H1452" s="11">
        <f>Tabela14[[#This Row],[PR. ULT. COMP]]*Tabela14[[#This Row],[GIRO]]</f>
        <v>11.16</v>
      </c>
      <c r="I1452" s="12">
        <f>Tabela14[[#This Row],[PR. ULT. COMP]]*Tabela14[[#This Row],[ESTOQUE]]</f>
        <v>695.64</v>
      </c>
      <c r="J1452" s="13" t="s">
        <v>1107</v>
      </c>
      <c r="K1452" s="38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3503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>Tabela14[[#This Row],[PR. ULT. COMP]]*Tabela14[[#This Row],[GIRO]]</f>
        <v>11.1</v>
      </c>
      <c r="I1453" s="12">
        <f>Tabela14[[#This Row],[PR. ULT. COMP]]*Tabela14[[#This Row],[ESTOQUE]]</f>
        <v>199.79999999999998</v>
      </c>
      <c r="J1453" s="13" t="s">
        <v>1107</v>
      </c>
      <c r="K1453" s="38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3124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>Tabela14[[#This Row],[PR. ULT. COMP]]*Tabela14[[#This Row],[GIRO]]</f>
        <v>11.02</v>
      </c>
      <c r="I1454" s="12">
        <f>Tabela14[[#This Row],[PR. ULT. COMP]]*Tabela14[[#This Row],[ESTOQUE]]</f>
        <v>88.16</v>
      </c>
      <c r="J1454" s="13" t="s">
        <v>1107</v>
      </c>
      <c r="K1454" s="38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3168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>Tabela14[[#This Row],[PR. ULT. COMP]]*Tabela14[[#This Row],[GIRO]]</f>
        <v>11</v>
      </c>
      <c r="I1455" s="12">
        <f>Tabela14[[#This Row],[PR. ULT. COMP]]*Tabela14[[#This Row],[ESTOQUE]]</f>
        <v>104.5</v>
      </c>
      <c r="J1455" s="13" t="s">
        <v>1107</v>
      </c>
      <c r="K1455" s="38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4419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>Tabela14[[#This Row],[PR. ULT. COMP]]*Tabela14[[#This Row],[GIRO]]</f>
        <v>11</v>
      </c>
      <c r="I1456" s="12">
        <f>Tabela14[[#This Row],[PR. ULT. COMP]]*Tabela14[[#This Row],[ESTOQUE]]</f>
        <v>693</v>
      </c>
      <c r="J1456" s="13" t="s">
        <v>1107</v>
      </c>
      <c r="K1456" s="38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4981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>Tabela14[[#This Row],[PR. ULT. COMP]]*Tabela14[[#This Row],[GIRO]]</f>
        <v>10.94</v>
      </c>
      <c r="I1457" s="12">
        <f>Tabela14[[#This Row],[PR. ULT. COMP]]*Tabela14[[#This Row],[ESTOQUE]]</f>
        <v>2204.41</v>
      </c>
      <c r="J1457" s="13" t="s">
        <v>1107</v>
      </c>
      <c r="K1457" s="38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4516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>Tabela14[[#This Row],[PR. ULT. COMP]]*Tabela14[[#This Row],[GIRO]]</f>
        <v>10.91</v>
      </c>
      <c r="I1458" s="12">
        <f>Tabela14[[#This Row],[PR. ULT. COMP]]*Tabela14[[#This Row],[ESTOQUE]]</f>
        <v>796.43000000000006</v>
      </c>
      <c r="J1458" s="13" t="s">
        <v>1107</v>
      </c>
      <c r="K1458" s="38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4128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>Tabela14[[#This Row],[PR. ULT. COMP]]*Tabela14[[#This Row],[GIRO]]</f>
        <v>10.56</v>
      </c>
      <c r="I1459" s="12">
        <f>Tabela14[[#This Row],[PR. ULT. COMP]]*Tabela14[[#This Row],[ESTOQUE]]</f>
        <v>471.68</v>
      </c>
      <c r="J1459" s="13" t="s">
        <v>1107</v>
      </c>
      <c r="K1459" s="38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3293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>Tabela14[[#This Row],[PR. ULT. COMP]]*Tabela14[[#This Row],[GIRO]]</f>
        <v>10.5</v>
      </c>
      <c r="I1460" s="12">
        <f>Tabela14[[#This Row],[PR. ULT. COMP]]*Tabela14[[#This Row],[ESTOQUE]]</f>
        <v>133.5</v>
      </c>
      <c r="J1460" s="13" t="s">
        <v>1107</v>
      </c>
      <c r="K1460" s="38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>Tabela14[[#This Row],[PR. ULT. COMP]]*Tabela14[[#This Row],[GIRO]]</f>
        <v>10.42</v>
      </c>
      <c r="I1461" s="12">
        <f>Tabela14[[#This Row],[PR. ULT. COMP]]*Tabela14[[#This Row],[ESTOQUE]]</f>
        <v>291.76</v>
      </c>
      <c r="J1461" s="13" t="s">
        <v>1107</v>
      </c>
      <c r="K1461" s="38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2866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>Tabela14[[#This Row],[PR. ULT. COMP]]*Tabela14[[#This Row],[GIRO]]</f>
        <v>10.290000000000001</v>
      </c>
      <c r="I1462" s="12">
        <f>Tabela14[[#This Row],[PR. ULT. COMP]]*Tabela14[[#This Row],[ESTOQUE]]</f>
        <v>17.150000000000002</v>
      </c>
      <c r="J1462" s="13" t="s">
        <v>1107</v>
      </c>
      <c r="K1462" s="38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>Tabela14[[#This Row],[PR. ULT. COMP]]*Tabela14[[#This Row],[GIRO]]</f>
        <v>10</v>
      </c>
      <c r="I1463" s="12">
        <f>Tabela14[[#This Row],[PR. ULT. COMP]]*Tabela14[[#This Row],[ESTOQUE]]</f>
        <v>137.5</v>
      </c>
      <c r="J1463" s="13" t="s">
        <v>1107</v>
      </c>
      <c r="K1463" s="38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4560</v>
      </c>
      <c r="D1464" s="9" t="s">
        <v>3084</v>
      </c>
      <c r="E1464" s="23">
        <v>3</v>
      </c>
      <c r="F1464" s="31">
        <v>255</v>
      </c>
      <c r="G1464" s="10">
        <v>3.32</v>
      </c>
      <c r="H1464" s="11">
        <f>Tabela14[[#This Row],[PR. ULT. COMP]]*Tabela14[[#This Row],[GIRO]]</f>
        <v>9.9599999999999991</v>
      </c>
      <c r="I1464" s="12">
        <f>Tabela14[[#This Row],[PR. ULT. COMP]]*Tabela14[[#This Row],[ESTOQUE]]</f>
        <v>846.59999999999991</v>
      </c>
      <c r="J1464" s="13" t="s">
        <v>1107</v>
      </c>
      <c r="K1464" s="38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3648</v>
      </c>
      <c r="D1465" s="9" t="s">
        <v>876</v>
      </c>
      <c r="E1465" s="23">
        <v>1</v>
      </c>
      <c r="F1465" s="31">
        <v>25</v>
      </c>
      <c r="G1465" s="10">
        <v>9.8800000000000008</v>
      </c>
      <c r="H1465" s="11">
        <f>Tabela14[[#This Row],[PR. ULT. COMP]]*Tabela14[[#This Row],[GIRO]]</f>
        <v>9.8800000000000008</v>
      </c>
      <c r="I1465" s="12">
        <f>Tabela14[[#This Row],[PR. ULT. COMP]]*Tabela14[[#This Row],[ESTOQUE]]</f>
        <v>247.00000000000003</v>
      </c>
      <c r="J1465" s="13" t="s">
        <v>1107</v>
      </c>
      <c r="K1465" s="38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3157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>Tabela14[[#This Row],[PR. ULT. COMP]]*Tabela14[[#This Row],[GIRO]]</f>
        <v>9.85</v>
      </c>
      <c r="I1466" s="12">
        <f>Tabela14[[#This Row],[PR. ULT. COMP]]*Tabela14[[#This Row],[ESTOQUE]]</f>
        <v>100.47</v>
      </c>
      <c r="J1466" s="13" t="s">
        <v>1107</v>
      </c>
      <c r="K1466" s="38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3737</v>
      </c>
      <c r="D1467" s="16" t="s">
        <v>3084</v>
      </c>
      <c r="E1467" s="22">
        <v>3</v>
      </c>
      <c r="F1467" s="30">
        <v>85</v>
      </c>
      <c r="G1467" s="17">
        <v>3.27</v>
      </c>
      <c r="H1467" s="11">
        <f>Tabela14[[#This Row],[PR. ULT. COMP]]*Tabela14[[#This Row],[GIRO]]</f>
        <v>9.81</v>
      </c>
      <c r="I1467" s="12">
        <f>Tabela14[[#This Row],[PR. ULT. COMP]]*Tabela14[[#This Row],[ESTOQUE]]</f>
        <v>277.95</v>
      </c>
      <c r="J1467" s="13" t="s">
        <v>1107</v>
      </c>
      <c r="K1467" s="38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3903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>Tabela14[[#This Row],[PR. ULT. COMP]]*Tabela14[[#This Row],[GIRO]]</f>
        <v>9.8000000000000007</v>
      </c>
      <c r="I1468" s="12">
        <f>Tabela14[[#This Row],[PR. ULT. COMP]]*Tabela14[[#This Row],[ESTOQUE]]</f>
        <v>352.8</v>
      </c>
      <c r="J1468" s="13" t="s">
        <v>1107</v>
      </c>
      <c r="K1468" s="38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4935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>Tabela14[[#This Row],[PR. ULT. COMP]]*Tabela14[[#This Row],[GIRO]]</f>
        <v>9.6199999999999992</v>
      </c>
      <c r="I1469" s="12">
        <f>Tabela14[[#This Row],[PR. ULT. COMP]]*Tabela14[[#This Row],[ESTOQUE]]</f>
        <v>1875.8999999999999</v>
      </c>
      <c r="J1469" s="13" t="s">
        <v>1107</v>
      </c>
      <c r="K1469" s="38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3745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>Tabela14[[#This Row],[PR. ULT. COMP]]*Tabela14[[#This Row],[GIRO]]</f>
        <v>9.44</v>
      </c>
      <c r="I1470" s="12">
        <f>Tabela14[[#This Row],[PR. ULT. COMP]]*Tabela14[[#This Row],[ESTOQUE]]</f>
        <v>283.2</v>
      </c>
      <c r="J1470" s="13" t="s">
        <v>1107</v>
      </c>
      <c r="K1470" s="38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>Tabela14[[#This Row],[PR. ULT. COMP]]*Tabela14[[#This Row],[GIRO]]</f>
        <v>9.3859200000000005</v>
      </c>
      <c r="I1471" s="12">
        <f>Tabela14[[#This Row],[PR. ULT. COMP]]*Tabela14[[#This Row],[ESTOQUE]]</f>
        <v>0</v>
      </c>
      <c r="J1471" s="13" t="s">
        <v>1107</v>
      </c>
      <c r="K1471" s="38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3063</v>
      </c>
      <c r="D1472" s="9" t="s">
        <v>2823</v>
      </c>
      <c r="E1472" s="23">
        <v>1</v>
      </c>
      <c r="F1472" s="31">
        <v>8</v>
      </c>
      <c r="G1472" s="10">
        <v>9.15</v>
      </c>
      <c r="H1472" s="11">
        <f>Tabela14[[#This Row],[PR. ULT. COMP]]*Tabela14[[#This Row],[GIRO]]</f>
        <v>9.15</v>
      </c>
      <c r="I1472" s="12">
        <f>Tabela14[[#This Row],[PR. ULT. COMP]]*Tabela14[[#This Row],[ESTOQUE]]</f>
        <v>73.2</v>
      </c>
      <c r="J1472" s="13" t="s">
        <v>1107</v>
      </c>
      <c r="K1472" s="38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4151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>Tabela14[[#This Row],[PR. ULT. COMP]]*Tabela14[[#This Row],[GIRO]]</f>
        <v>9.1199999999999992</v>
      </c>
      <c r="I1473" s="12">
        <f>Tabela14[[#This Row],[PR. ULT. COMP]]*Tabela14[[#This Row],[ESTOQUE]]</f>
        <v>483.35999999999996</v>
      </c>
      <c r="J1473" s="13" t="s">
        <v>1107</v>
      </c>
      <c r="K1473" s="38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2957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>Tabela14[[#This Row],[PR. ULT. COMP]]*Tabela14[[#This Row],[GIRO]]</f>
        <v>9.08</v>
      </c>
      <c r="I1474" s="12">
        <f>Tabela14[[#This Row],[PR. ULT. COMP]]*Tabela14[[#This Row],[ESTOQUE]]</f>
        <v>45.4</v>
      </c>
      <c r="J1474" s="13" t="s">
        <v>1107</v>
      </c>
      <c r="K1474" s="38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2988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>Tabela14[[#This Row],[PR. ULT. COMP]]*Tabela14[[#This Row],[GIRO]]</f>
        <v>8.94</v>
      </c>
      <c r="I1475" s="12">
        <f>Tabela14[[#This Row],[PR. ULT. COMP]]*Tabela14[[#This Row],[ESTOQUE]]</f>
        <v>55.13</v>
      </c>
      <c r="J1475" s="13" t="s">
        <v>1107</v>
      </c>
      <c r="K1475" s="38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5086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>Tabela14[[#This Row],[PR. ULT. COMP]]*Tabela14[[#This Row],[GIRO]]</f>
        <v>8.6322500000000009</v>
      </c>
      <c r="I1476" s="12">
        <f>Tabela14[[#This Row],[PR. ULT. COMP]]*Tabela14[[#This Row],[ESTOQUE]]</f>
        <v>3414.9181000000003</v>
      </c>
      <c r="J1476" s="13" t="s">
        <v>1107</v>
      </c>
      <c r="K1476" s="38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1124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>Tabela14[[#This Row],[PR. ULT. COMP]]*Tabela14[[#This Row],[GIRO]]</f>
        <v>8.6</v>
      </c>
      <c r="I1477" s="12">
        <f>Tabela14[[#This Row],[PR. ULT. COMP]]*Tabela14[[#This Row],[ESTOQUE]]</f>
        <v>0</v>
      </c>
      <c r="J1477" s="13" t="s">
        <v>1107</v>
      </c>
      <c r="K1477" s="38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>Tabela14[[#This Row],[PR. ULT. COMP]]*Tabela14[[#This Row],[GIRO]]</f>
        <v>8.5500000000000007</v>
      </c>
      <c r="I1478" s="12">
        <f>Tabela14[[#This Row],[PR. ULT. COMP]]*Tabela14[[#This Row],[ESTOQUE]]</f>
        <v>247.95000000000002</v>
      </c>
      <c r="J1478" s="13" t="s">
        <v>1107</v>
      </c>
      <c r="K1478" s="38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2865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>Tabela14[[#This Row],[PR. ULT. COMP]]*Tabela14[[#This Row],[GIRO]]</f>
        <v>8.16</v>
      </c>
      <c r="I1479" s="12">
        <f>Tabela14[[#This Row],[PR. ULT. COMP]]*Tabela14[[#This Row],[ESTOQUE]]</f>
        <v>16.32</v>
      </c>
      <c r="J1479" s="13" t="s">
        <v>1107</v>
      </c>
      <c r="K1479" s="38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4626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>Tabela14[[#This Row],[PR. ULT. COMP]]*Tabela14[[#This Row],[GIRO]]</f>
        <v>8.1264300000000009</v>
      </c>
      <c r="I1480" s="12">
        <f>Tabela14[[#This Row],[PR. ULT. COMP]]*Tabela14[[#This Row],[ESTOQUE]]</f>
        <v>937.57170000000008</v>
      </c>
      <c r="J1480" s="13" t="s">
        <v>1107</v>
      </c>
      <c r="K1480" s="38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4709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>Tabela14[[#This Row],[PR. ULT. COMP]]*Tabela14[[#This Row],[GIRO]]</f>
        <v>8.0796900000000011</v>
      </c>
      <c r="I1481" s="12">
        <f>Tabela14[[#This Row],[PR. ULT. COMP]]*Tabela14[[#This Row],[ESTOQUE]]</f>
        <v>1068.5572</v>
      </c>
      <c r="J1481" s="13" t="s">
        <v>1107</v>
      </c>
      <c r="K1481" s="38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3081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>Tabela14[[#This Row],[PR. ULT. COMP]]*Tabela14[[#This Row],[GIRO]]</f>
        <v>7.98</v>
      </c>
      <c r="I1482" s="12">
        <f>Tabela14[[#This Row],[PR. ULT. COMP]]*Tabela14[[#This Row],[ESTOQUE]]</f>
        <v>75.81</v>
      </c>
      <c r="J1482" s="13" t="s">
        <v>1107</v>
      </c>
      <c r="K1482" s="38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3027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>Tabela14[[#This Row],[PR. ULT. COMP]]*Tabela14[[#This Row],[GIRO]]</f>
        <v>7.86</v>
      </c>
      <c r="I1483" s="12">
        <f>Tabela14[[#This Row],[PR. ULT. COMP]]*Tabela14[[#This Row],[ESTOQUE]]</f>
        <v>66.81</v>
      </c>
      <c r="J1483" s="13" t="s">
        <v>1107</v>
      </c>
      <c r="K1483" s="38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>Tabela14[[#This Row],[PR. ULT. COMP]]*Tabela14[[#This Row],[GIRO]]</f>
        <v>7.79</v>
      </c>
      <c r="I1484" s="12">
        <f>Tabela14[[#This Row],[PR. ULT. COMP]]*Tabela14[[#This Row],[ESTOQUE]]</f>
        <v>350.55</v>
      </c>
      <c r="J1484" s="13" t="s">
        <v>1107</v>
      </c>
      <c r="K1484" s="38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4654</v>
      </c>
      <c r="D1485" s="9" t="s">
        <v>3084</v>
      </c>
      <c r="E1485" s="23">
        <v>2</v>
      </c>
      <c r="F1485" s="31">
        <v>252</v>
      </c>
      <c r="G1485" s="10">
        <v>3.86</v>
      </c>
      <c r="H1485" s="11">
        <f>Tabela14[[#This Row],[PR. ULT. COMP]]*Tabela14[[#This Row],[GIRO]]</f>
        <v>7.72</v>
      </c>
      <c r="I1485" s="12">
        <f>Tabela14[[#This Row],[PR. ULT. COMP]]*Tabela14[[#This Row],[ESTOQUE]]</f>
        <v>972.71999999999991</v>
      </c>
      <c r="J1485" s="13" t="s">
        <v>1107</v>
      </c>
      <c r="K1485" s="38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3164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>Tabela14[[#This Row],[PR. ULT. COMP]]*Tabela14[[#This Row],[GIRO]]</f>
        <v>7.6</v>
      </c>
      <c r="I1486" s="12">
        <f>Tabela14[[#This Row],[PR. ULT. COMP]]*Tabela14[[#This Row],[ESTOQUE]]</f>
        <v>102.6</v>
      </c>
      <c r="J1486" s="13" t="s">
        <v>1107</v>
      </c>
      <c r="K1486" s="38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4081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>Tabela14[[#This Row],[PR. ULT. COMP]]*Tabela14[[#This Row],[GIRO]]</f>
        <v>7.5</v>
      </c>
      <c r="I1487" s="12">
        <f>Tabela14[[#This Row],[PR. ULT. COMP]]*Tabela14[[#This Row],[ESTOQUE]]</f>
        <v>450</v>
      </c>
      <c r="J1487" s="13" t="s">
        <v>1107</v>
      </c>
      <c r="K1487" s="38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4508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>Tabela14[[#This Row],[PR. ULT. COMP]]*Tabela14[[#This Row],[GIRO]]</f>
        <v>7.04</v>
      </c>
      <c r="I1488" s="12">
        <f>Tabela14[[#This Row],[PR. ULT. COMP]]*Tabela14[[#This Row],[ESTOQUE]]</f>
        <v>788.48</v>
      </c>
      <c r="J1488" s="13" t="s">
        <v>1107</v>
      </c>
      <c r="K1488" s="38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3075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>Tabela14[[#This Row],[PR. ULT. COMP]]*Tabela14[[#This Row],[GIRO]]</f>
        <v>6.87</v>
      </c>
      <c r="I1489" s="12">
        <f>Tabela14[[#This Row],[PR. ULT. COMP]]*Tabela14[[#This Row],[ESTOQUE]]</f>
        <v>75.570000000000007</v>
      </c>
      <c r="J1489" s="13" t="s">
        <v>1107</v>
      </c>
      <c r="K1489" s="38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4838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>Tabela14[[#This Row],[PR. ULT. COMP]]*Tabela14[[#This Row],[GIRO]]</f>
        <v>6.7726700000000006</v>
      </c>
      <c r="I1490" s="12">
        <f>Tabela14[[#This Row],[PR. ULT. COMP]]*Tabela14[[#This Row],[ESTOQUE]]</f>
        <v>1370.8227000000002</v>
      </c>
      <c r="J1490" s="13" t="s">
        <v>1107</v>
      </c>
      <c r="K1490" s="38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3530</v>
      </c>
      <c r="D1491" s="16" t="s">
        <v>876</v>
      </c>
      <c r="E1491" s="22">
        <v>1</v>
      </c>
      <c r="F1491" s="30">
        <v>31</v>
      </c>
      <c r="G1491" s="17">
        <v>6.72</v>
      </c>
      <c r="H1491" s="11">
        <f>Tabela14[[#This Row],[PR. ULT. COMP]]*Tabela14[[#This Row],[GIRO]]</f>
        <v>6.72</v>
      </c>
      <c r="I1491" s="12">
        <f>Tabela14[[#This Row],[PR. ULT. COMP]]*Tabela14[[#This Row],[ESTOQUE]]</f>
        <v>208.32</v>
      </c>
      <c r="J1491" s="13" t="s">
        <v>1107</v>
      </c>
      <c r="K1491" s="38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3646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>Tabela14[[#This Row],[PR. ULT. COMP]]*Tabela14[[#This Row],[GIRO]]</f>
        <v>6.72</v>
      </c>
      <c r="I1492" s="12">
        <f>Tabela14[[#This Row],[PR. ULT. COMP]]*Tabela14[[#This Row],[ESTOQUE]]</f>
        <v>245.76</v>
      </c>
      <c r="J1492" s="13" t="s">
        <v>1107</v>
      </c>
      <c r="K1492" s="38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892</v>
      </c>
      <c r="D1493" s="16" t="s">
        <v>876</v>
      </c>
      <c r="E1493" s="22">
        <v>1</v>
      </c>
      <c r="F1493" s="30">
        <v>84</v>
      </c>
      <c r="G1493" s="17">
        <v>6.72</v>
      </c>
      <c r="H1493" s="11">
        <f>Tabela14[[#This Row],[PR. ULT. COMP]]*Tabela14[[#This Row],[GIRO]]</f>
        <v>6.72</v>
      </c>
      <c r="I1493" s="12">
        <f>Tabela14[[#This Row],[PR. ULT. COMP]]*Tabela14[[#This Row],[ESTOQUE]]</f>
        <v>564.48</v>
      </c>
      <c r="J1493" s="13" t="s">
        <v>1107</v>
      </c>
      <c r="K1493" s="38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3185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>Tabela14[[#This Row],[PR. ULT. COMP]]*Tabela14[[#This Row],[GIRO]]</f>
        <v>6.66</v>
      </c>
      <c r="I1494" s="12">
        <f>Tabela14[[#This Row],[PR. ULT. COMP]]*Tabela14[[#This Row],[ESTOQUE]]</f>
        <v>106.56</v>
      </c>
      <c r="J1494" s="13" t="s">
        <v>1107</v>
      </c>
      <c r="K1494" s="38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3401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>Tabela14[[#This Row],[PR. ULT. COMP]]*Tabela14[[#This Row],[GIRO]]</f>
        <v>6.52</v>
      </c>
      <c r="I1495" s="12">
        <f>Tabela14[[#This Row],[PR. ULT. COMP]]*Tabela14[[#This Row],[ESTOQUE]]</f>
        <v>164.63</v>
      </c>
      <c r="J1495" s="13" t="s">
        <v>1107</v>
      </c>
      <c r="K1495" s="38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4615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>Tabela14[[#This Row],[PR. ULT. COMP]]*Tabela14[[#This Row],[GIRO]]</f>
        <v>6.4573</v>
      </c>
      <c r="I1496" s="12">
        <f>Tabela14[[#This Row],[PR. ULT. COMP]]*Tabela14[[#This Row],[ESTOQUE]]</f>
        <v>929.01800000000003</v>
      </c>
      <c r="J1496" s="13" t="s">
        <v>1107</v>
      </c>
      <c r="K1496" s="38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3287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>Tabela14[[#This Row],[PR. ULT. COMP]]*Tabela14[[#This Row],[GIRO]]</f>
        <v>6.23</v>
      </c>
      <c r="I1497" s="12">
        <f>Tabela14[[#This Row],[PR. ULT. COMP]]*Tabela14[[#This Row],[ESTOQUE]]</f>
        <v>130.83000000000001</v>
      </c>
      <c r="J1497" s="13" t="s">
        <v>1107</v>
      </c>
      <c r="K1497" s="38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3221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>Tabela14[[#This Row],[PR. ULT. COMP]]*Tabela14[[#This Row],[GIRO]]</f>
        <v>5.98</v>
      </c>
      <c r="I1498" s="12">
        <f>Tabela14[[#This Row],[PR. ULT. COMP]]*Tabela14[[#This Row],[ESTOQUE]]</f>
        <v>113.62</v>
      </c>
      <c r="J1498" s="13" t="s">
        <v>1107</v>
      </c>
      <c r="K1498" s="38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1139</v>
      </c>
      <c r="D1499" s="16" t="s">
        <v>1140</v>
      </c>
      <c r="E1499" s="22">
        <v>1</v>
      </c>
      <c r="F1499" s="31">
        <v>0</v>
      </c>
      <c r="G1499" s="17">
        <v>5.9</v>
      </c>
      <c r="H1499" s="11">
        <f>Tabela14[[#This Row],[PR. ULT. COMP]]*Tabela14[[#This Row],[GIRO]]</f>
        <v>5.9</v>
      </c>
      <c r="I1499" s="12">
        <f>Tabela14[[#This Row],[PR. ULT. COMP]]*Tabela14[[#This Row],[ESTOQUE]]</f>
        <v>0</v>
      </c>
      <c r="J1499" s="13" t="s">
        <v>1107</v>
      </c>
      <c r="K1499" s="38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3294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>Tabela14[[#This Row],[PR. ULT. COMP]]*Tabela14[[#This Row],[GIRO]]</f>
        <v>5.82</v>
      </c>
      <c r="I1500" s="12">
        <f>Tabela14[[#This Row],[PR. ULT. COMP]]*Tabela14[[#This Row],[ESTOQUE]]</f>
        <v>133.86000000000001</v>
      </c>
      <c r="J1500" s="13" t="s">
        <v>1107</v>
      </c>
      <c r="K1500" s="38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896</v>
      </c>
      <c r="D1501" s="16" t="s">
        <v>876</v>
      </c>
      <c r="E1501" s="22">
        <v>1</v>
      </c>
      <c r="F1501" s="30">
        <v>20</v>
      </c>
      <c r="G1501" s="17">
        <v>5.67</v>
      </c>
      <c r="H1501" s="11">
        <f>Tabela14[[#This Row],[PR. ULT. COMP]]*Tabela14[[#This Row],[GIRO]]</f>
        <v>5.67</v>
      </c>
      <c r="I1501" s="12">
        <f>Tabela14[[#This Row],[PR. ULT. COMP]]*Tabela14[[#This Row],[ESTOQUE]]</f>
        <v>113.4</v>
      </c>
      <c r="J1501" s="13" t="s">
        <v>1107</v>
      </c>
      <c r="K1501" s="38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3718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>Tabela14[[#This Row],[PR. ULT. COMP]]*Tabela14[[#This Row],[GIRO]]</f>
        <v>5.3847000000000005</v>
      </c>
      <c r="I1502" s="12">
        <f>Tabela14[[#This Row],[PR. ULT. COMP]]*Tabela14[[#This Row],[ESTOQUE]]</f>
        <v>268.54020000000003</v>
      </c>
      <c r="J1502" s="13" t="s">
        <v>1107</v>
      </c>
      <c r="K1502" s="38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3891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>Tabela14[[#This Row],[PR. ULT. COMP]]*Tabela14[[#This Row],[GIRO]]</f>
        <v>5.3096399999999999</v>
      </c>
      <c r="I1503" s="12">
        <f>Tabela14[[#This Row],[PR. ULT. COMP]]*Tabela14[[#This Row],[ESTOQUE]]</f>
        <v>343.68599999999998</v>
      </c>
      <c r="J1503" s="13" t="s">
        <v>1107</v>
      </c>
      <c r="K1503" s="38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4611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>Tabela14[[#This Row],[PR. ULT. COMP]]*Tabela14[[#This Row],[GIRO]]</f>
        <v>5.26</v>
      </c>
      <c r="I1504" s="12">
        <f>Tabela14[[#This Row],[PR. ULT. COMP]]*Tabela14[[#This Row],[ESTOQUE]]</f>
        <v>920.5</v>
      </c>
      <c r="J1504" s="13" t="s">
        <v>1107</v>
      </c>
      <c r="K1504" s="38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3724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>Tabela14[[#This Row],[PR. ULT. COMP]]*Tabela14[[#This Row],[GIRO]]</f>
        <v>4.8499999999999996</v>
      </c>
      <c r="I1505" s="12">
        <f>Tabela14[[#This Row],[PR. ULT. COMP]]*Tabela14[[#This Row],[ESTOQUE]]</f>
        <v>271.59999999999997</v>
      </c>
      <c r="J1505" s="13" t="s">
        <v>1107</v>
      </c>
      <c r="K1505" s="38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4173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>Tabela14[[#This Row],[PR. ULT. COMP]]*Tabela14[[#This Row],[GIRO]]</f>
        <v>4.5327599999999997</v>
      </c>
      <c r="I1506" s="12">
        <f>Tabela14[[#This Row],[PR. ULT. COMP]]*Tabela14[[#This Row],[ESTOQUE]]</f>
        <v>500.2824</v>
      </c>
      <c r="J1506" s="13" t="s">
        <v>1107</v>
      </c>
      <c r="K1506" s="38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4775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>Tabela14[[#This Row],[PR. ULT. COMP]]*Tabela14[[#This Row],[GIRO]]</f>
        <v>4.4735100000000001</v>
      </c>
      <c r="I1507" s="12">
        <f>Tabela14[[#This Row],[PR. ULT. COMP]]*Tabela14[[#This Row],[ESTOQUE]]</f>
        <v>1195.8456000000001</v>
      </c>
      <c r="J1507" s="13" t="s">
        <v>1107</v>
      </c>
      <c r="K1507" s="38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4414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>Tabela14[[#This Row],[PR. ULT. COMP]]*Tabela14[[#This Row],[GIRO]]</f>
        <v>4.04</v>
      </c>
      <c r="I1508" s="12">
        <f>Tabela14[[#This Row],[PR. ULT. COMP]]*Tabela14[[#This Row],[ESTOQUE]]</f>
        <v>690.84</v>
      </c>
      <c r="J1508" s="13" t="s">
        <v>1107</v>
      </c>
      <c r="K1508" s="38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3052</v>
      </c>
      <c r="D1509" s="9" t="s">
        <v>2823</v>
      </c>
      <c r="E1509" s="23">
        <v>1</v>
      </c>
      <c r="F1509" s="31">
        <v>18</v>
      </c>
      <c r="G1509" s="10">
        <v>3.94</v>
      </c>
      <c r="H1509" s="11">
        <f>Tabela14[[#This Row],[PR. ULT. COMP]]*Tabela14[[#This Row],[GIRO]]</f>
        <v>3.94</v>
      </c>
      <c r="I1509" s="12">
        <f>Tabela14[[#This Row],[PR. ULT. COMP]]*Tabela14[[#This Row],[ESTOQUE]]</f>
        <v>70.92</v>
      </c>
      <c r="J1509" s="13" t="s">
        <v>1107</v>
      </c>
      <c r="K1509" s="38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3556</v>
      </c>
      <c r="D1510" s="16" t="s">
        <v>2823</v>
      </c>
      <c r="E1510" s="22">
        <v>1</v>
      </c>
      <c r="F1510" s="30">
        <v>59</v>
      </c>
      <c r="G1510" s="17">
        <v>3.63</v>
      </c>
      <c r="H1510" s="11">
        <f>Tabela14[[#This Row],[PR. ULT. COMP]]*Tabela14[[#This Row],[GIRO]]</f>
        <v>3.63</v>
      </c>
      <c r="I1510" s="12">
        <f>Tabela14[[#This Row],[PR. ULT. COMP]]*Tabela14[[#This Row],[ESTOQUE]]</f>
        <v>214.17</v>
      </c>
      <c r="J1510" s="13" t="s">
        <v>1107</v>
      </c>
      <c r="K1510" s="38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4426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>Tabela14[[#This Row],[PR. ULT. COMP]]*Tabela14[[#This Row],[GIRO]]</f>
        <v>3.52</v>
      </c>
      <c r="I1511" s="12">
        <f>Tabela14[[#This Row],[PR. ULT. COMP]]*Tabela14[[#This Row],[ESTOQUE]]</f>
        <v>700.48</v>
      </c>
      <c r="J1511" s="13" t="s">
        <v>1107</v>
      </c>
      <c r="K1511" s="38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3097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>Tabela14[[#This Row],[PR. ULT. COMP]]*Tabela14[[#This Row],[GIRO]]</f>
        <v>3.44</v>
      </c>
      <c r="I1512" s="12">
        <f>Tabela14[[#This Row],[PR. ULT. COMP]]*Tabela14[[#This Row],[ESTOQUE]]</f>
        <v>79.12</v>
      </c>
      <c r="J1512" s="13" t="s">
        <v>1107</v>
      </c>
      <c r="K1512" s="38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4816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>Tabela14[[#This Row],[PR. ULT. COMP]]*Tabela14[[#This Row],[GIRO]]</f>
        <v>3.32</v>
      </c>
      <c r="I1513" s="12">
        <f>Tabela14[[#This Row],[PR. ULT. COMP]]*Tabela14[[#This Row],[ESTOQUE]]</f>
        <v>1301.4399999999998</v>
      </c>
      <c r="J1513" s="13" t="s">
        <v>1107</v>
      </c>
      <c r="K1513" s="38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4788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>Tabela14[[#This Row],[PR. ULT. COMP]]*Tabela14[[#This Row],[GIRO]]</f>
        <v>3.1142399999999997</v>
      </c>
      <c r="I1514" s="12">
        <f>Tabela14[[#This Row],[PR. ULT. COMP]]*Tabela14[[#This Row],[ESTOQUE]]</f>
        <v>1231.4223999999999</v>
      </c>
      <c r="J1514" s="13" t="s">
        <v>1107</v>
      </c>
      <c r="K1514" s="38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4328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>Tabela14[[#This Row],[PR. ULT. COMP]]*Tabela14[[#This Row],[GIRO]]</f>
        <v>2.74</v>
      </c>
      <c r="I1515" s="12">
        <f>Tabela14[[#This Row],[PR. ULT. COMP]]*Tabela14[[#This Row],[ESTOQUE]]</f>
        <v>617.87</v>
      </c>
      <c r="J1515" s="13" t="s">
        <v>1107</v>
      </c>
      <c r="K1515" s="38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3132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>Tabela14[[#This Row],[PR. ULT. COMP]]*Tabela14[[#This Row],[GIRO]]</f>
        <v>1.86</v>
      </c>
      <c r="I1516" s="12">
        <f>Tabela14[[#This Row],[PR. ULT. COMP]]*Tabela14[[#This Row],[ESTOQUE]]</f>
        <v>91.14</v>
      </c>
      <c r="J1516" s="13" t="s">
        <v>1107</v>
      </c>
      <c r="K1516" s="38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4507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>Tabela14[[#This Row],[PR. ULT. COMP]]*Tabela14[[#This Row],[GIRO]]</f>
        <v>1.72024</v>
      </c>
      <c r="I1517" s="12">
        <f>Tabela14[[#This Row],[PR. ULT. COMP]]*Tabela14[[#This Row],[ESTOQUE]]</f>
        <v>787.00980000000004</v>
      </c>
      <c r="J1517" s="13" t="s">
        <v>1107</v>
      </c>
      <c r="K1517" s="38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4659</v>
      </c>
      <c r="D1518" s="16" t="s">
        <v>2869</v>
      </c>
      <c r="E1518" s="22">
        <v>1</v>
      </c>
      <c r="F1518" s="30">
        <v>651</v>
      </c>
      <c r="G1518" s="17">
        <v>1.5</v>
      </c>
      <c r="H1518" s="11">
        <f>Tabela14[[#This Row],[PR. ULT. COMP]]*Tabela14[[#This Row],[GIRO]]</f>
        <v>1.5</v>
      </c>
      <c r="I1518" s="12">
        <f>Tabela14[[#This Row],[PR. ULT. COMP]]*Tabela14[[#This Row],[ESTOQUE]]</f>
        <v>976.5</v>
      </c>
      <c r="J1518" s="13" t="s">
        <v>1107</v>
      </c>
      <c r="K1518" s="38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2904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>Tabela14[[#This Row],[PR. ULT. COMP]]*Tabela14[[#This Row],[GIRO]]</f>
        <v>1.41</v>
      </c>
      <c r="I1519" s="12">
        <f>Tabela14[[#This Row],[PR. ULT. COMP]]*Tabela14[[#This Row],[ESTOQUE]]</f>
        <v>28.2</v>
      </c>
      <c r="J1519" s="13" t="s">
        <v>1107</v>
      </c>
      <c r="K1519" s="38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2874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>Tabela14[[#This Row],[PR. ULT. COMP]]*Tabela14[[#This Row],[GIRO]]</f>
        <v>1</v>
      </c>
      <c r="I1520" s="12">
        <f>Tabela14[[#This Row],[PR. ULT. COMP]]*Tabela14[[#This Row],[ESTOQUE]]</f>
        <v>19</v>
      </c>
      <c r="J1520" s="13" t="s">
        <v>1107</v>
      </c>
      <c r="K1520" s="38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2830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>Tabela14[[#This Row],[PR. ULT. COMP]]*Tabela14[[#This Row],[GIRO]]</f>
        <v>0.47</v>
      </c>
      <c r="I1521" s="12">
        <f>Tabela14[[#This Row],[PR. ULT. COMP]]*Tabela14[[#This Row],[ESTOQUE]]</f>
        <v>7.05</v>
      </c>
      <c r="J1521" s="13" t="s">
        <v>1107</v>
      </c>
      <c r="K1521" s="38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4489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>Tabela14[[#This Row],[PR. ULT. COMP]]*Tabela14[[#This Row],[GIRO]]</f>
        <v>0.31075999999999998</v>
      </c>
      <c r="I1522" s="12">
        <f>Tabela14[[#This Row],[PR. ULT. COMP]]*Tabela14[[#This Row],[ESTOQUE]]</f>
        <v>762.91579999999999</v>
      </c>
      <c r="J1522" s="13" t="s">
        <v>1107</v>
      </c>
      <c r="K1522" s="38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4871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>Tabela14[[#This Row],[PR. ULT. COMP]]*Tabela14[[#This Row],[GIRO]]</f>
        <v>9.1730000000000006E-2</v>
      </c>
      <c r="I1523" s="12">
        <f>Tabela14[[#This Row],[PR. ULT. COMP]]*Tabela14[[#This Row],[ESTOQUE]]</f>
        <v>1519.9661000000001</v>
      </c>
      <c r="J1523" s="13" t="s">
        <v>1107</v>
      </c>
      <c r="K1523" s="38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>Tabela14[[#This Row],[PR. ULT. COMP]]*Tabela14[[#This Row],[GIRO]]</f>
        <v>0</v>
      </c>
      <c r="I1524" s="12">
        <f>Tabela14[[#This Row],[PR. ULT. COMP]]*Tabela14[[#This Row],[ESTOQUE]]</f>
        <v>0</v>
      </c>
      <c r="J1524" s="13" t="s">
        <v>1107</v>
      </c>
      <c r="K1524" s="38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>Tabela14[[#This Row],[PR. ULT. COMP]]*Tabela14[[#This Row],[GIRO]]</f>
        <v>0</v>
      </c>
      <c r="I1525" s="12">
        <f>Tabela14[[#This Row],[PR. ULT. COMP]]*Tabela14[[#This Row],[ESTOQUE]]</f>
        <v>0</v>
      </c>
      <c r="J1525" s="13" t="s">
        <v>1107</v>
      </c>
      <c r="K1525" s="38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>Tabela14[[#This Row],[PR. ULT. COMP]]*Tabela14[[#This Row],[GIRO]]</f>
        <v>0</v>
      </c>
      <c r="I1526" s="12">
        <f>Tabela14[[#This Row],[PR. ULT. COMP]]*Tabela14[[#This Row],[ESTOQUE]]</f>
        <v>0</v>
      </c>
      <c r="J1526" s="13" t="s">
        <v>1107</v>
      </c>
      <c r="K1526" s="38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>Tabela14[[#This Row],[PR. ULT. COMP]]*Tabela14[[#This Row],[GIRO]]</f>
        <v>0</v>
      </c>
      <c r="I1527" s="12">
        <f>Tabela14[[#This Row],[PR. ULT. COMP]]*Tabela14[[#This Row],[ESTOQUE]]</f>
        <v>0</v>
      </c>
      <c r="J1527" s="13" t="s">
        <v>1107</v>
      </c>
      <c r="K1527" s="38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>Tabela14[[#This Row],[PR. ULT. COMP]]*Tabela14[[#This Row],[GIRO]]</f>
        <v>0</v>
      </c>
      <c r="I1528" s="12">
        <f>Tabela14[[#This Row],[PR. ULT. COMP]]*Tabela14[[#This Row],[ESTOQUE]]</f>
        <v>0</v>
      </c>
      <c r="J1528" s="13" t="s">
        <v>1107</v>
      </c>
      <c r="K1528" s="38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1108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>Tabela14[[#This Row],[PR. ULT. COMP]]*Tabela14[[#This Row],[GIRO]]</f>
        <v>0</v>
      </c>
      <c r="I1529" s="12">
        <f>Tabela14[[#This Row],[PR. ULT. COMP]]*Tabela14[[#This Row],[ESTOQUE]]</f>
        <v>0</v>
      </c>
      <c r="J1529" s="13" t="s">
        <v>1107</v>
      </c>
      <c r="K1529" s="38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1109</v>
      </c>
      <c r="D1530" s="9" t="s">
        <v>1110</v>
      </c>
      <c r="E1530" s="23">
        <v>0</v>
      </c>
      <c r="F1530" s="31">
        <v>0</v>
      </c>
      <c r="G1530" s="10">
        <v>68.290000000000006</v>
      </c>
      <c r="H1530" s="11">
        <f>Tabela14[[#This Row],[PR. ULT. COMP]]*Tabela14[[#This Row],[GIRO]]</f>
        <v>0</v>
      </c>
      <c r="I1530" s="12">
        <f>Tabela14[[#This Row],[PR. ULT. COMP]]*Tabela14[[#This Row],[ESTOQUE]]</f>
        <v>0</v>
      </c>
      <c r="J1530" s="13" t="s">
        <v>1107</v>
      </c>
      <c r="K1530" s="38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1111</v>
      </c>
      <c r="D1531" s="16" t="s">
        <v>831</v>
      </c>
      <c r="E1531" s="22">
        <v>0</v>
      </c>
      <c r="F1531" s="31">
        <v>0</v>
      </c>
      <c r="G1531" s="17">
        <v>101.86</v>
      </c>
      <c r="H1531" s="11">
        <f>Tabela14[[#This Row],[PR. ULT. COMP]]*Tabela14[[#This Row],[GIRO]]</f>
        <v>0</v>
      </c>
      <c r="I1531" s="12">
        <f>Tabela14[[#This Row],[PR. ULT. COMP]]*Tabela14[[#This Row],[ESTOQUE]]</f>
        <v>0</v>
      </c>
      <c r="J1531" s="13" t="s">
        <v>1107</v>
      </c>
      <c r="K1531" s="38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1112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>Tabela14[[#This Row],[PR. ULT. COMP]]*Tabela14[[#This Row],[GIRO]]</f>
        <v>0</v>
      </c>
      <c r="I1532" s="12">
        <f>Tabela14[[#This Row],[PR. ULT. COMP]]*Tabela14[[#This Row],[ESTOQUE]]</f>
        <v>0</v>
      </c>
      <c r="J1532" s="13" t="s">
        <v>1107</v>
      </c>
      <c r="K1532" s="38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1113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>Tabela14[[#This Row],[PR. ULT. COMP]]*Tabela14[[#This Row],[GIRO]]</f>
        <v>0</v>
      </c>
      <c r="I1533" s="12">
        <f>Tabela14[[#This Row],[PR. ULT. COMP]]*Tabela14[[#This Row],[ESTOQUE]]</f>
        <v>0</v>
      </c>
      <c r="J1533" s="13" t="s">
        <v>1107</v>
      </c>
      <c r="K1533" s="38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1114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>Tabela14[[#This Row],[PR. ULT. COMP]]*Tabela14[[#This Row],[GIRO]]</f>
        <v>0</v>
      </c>
      <c r="I1534" s="12">
        <f>Tabela14[[#This Row],[PR. ULT. COMP]]*Tabela14[[#This Row],[ESTOQUE]]</f>
        <v>0</v>
      </c>
      <c r="J1534" s="13" t="s">
        <v>1107</v>
      </c>
      <c r="K1534" s="38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1117</v>
      </c>
      <c r="D1535" s="9" t="s">
        <v>1116</v>
      </c>
      <c r="E1535" s="23">
        <v>0</v>
      </c>
      <c r="F1535" s="31">
        <v>0</v>
      </c>
      <c r="G1535" s="10">
        <v>35.9</v>
      </c>
      <c r="H1535" s="11">
        <f>Tabela14[[#This Row],[PR. ULT. COMP]]*Tabela14[[#This Row],[GIRO]]</f>
        <v>0</v>
      </c>
      <c r="I1535" s="12">
        <f>Tabela14[[#This Row],[PR. ULT. COMP]]*Tabela14[[#This Row],[ESTOQUE]]</f>
        <v>0</v>
      </c>
      <c r="J1535" s="13" t="s">
        <v>1107</v>
      </c>
      <c r="K1535" s="38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1118</v>
      </c>
      <c r="D1536" s="9" t="s">
        <v>1110</v>
      </c>
      <c r="E1536" s="23">
        <v>0</v>
      </c>
      <c r="F1536" s="31">
        <v>0</v>
      </c>
      <c r="G1536" s="10">
        <v>68.67</v>
      </c>
      <c r="H1536" s="11">
        <f>Tabela14[[#This Row],[PR. ULT. COMP]]*Tabela14[[#This Row],[GIRO]]</f>
        <v>0</v>
      </c>
      <c r="I1536" s="12">
        <f>Tabela14[[#This Row],[PR. ULT. COMP]]*Tabela14[[#This Row],[ESTOQUE]]</f>
        <v>0</v>
      </c>
      <c r="J1536" s="13" t="s">
        <v>1107</v>
      </c>
      <c r="K1536" s="38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1119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>Tabela14[[#This Row],[PR. ULT. COMP]]*Tabela14[[#This Row],[GIRO]]</f>
        <v>0</v>
      </c>
      <c r="I1537" s="12">
        <f>Tabela14[[#This Row],[PR. ULT. COMP]]*Tabela14[[#This Row],[ESTOQUE]]</f>
        <v>0</v>
      </c>
      <c r="J1537" s="13" t="s">
        <v>1107</v>
      </c>
      <c r="K1537" s="38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1120</v>
      </c>
      <c r="D1538" s="16" t="s">
        <v>1110</v>
      </c>
      <c r="E1538" s="22">
        <v>0</v>
      </c>
      <c r="F1538" s="31">
        <v>0</v>
      </c>
      <c r="G1538" s="17">
        <v>100.9</v>
      </c>
      <c r="H1538" s="11">
        <f>Tabela14[[#This Row],[PR. ULT. COMP]]*Tabela14[[#This Row],[GIRO]]</f>
        <v>0</v>
      </c>
      <c r="I1538" s="12">
        <f>Tabela14[[#This Row],[PR. ULT. COMP]]*Tabela14[[#This Row],[ESTOQUE]]</f>
        <v>0</v>
      </c>
      <c r="J1538" s="13" t="s">
        <v>1107</v>
      </c>
      <c r="K1538" s="38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1122</v>
      </c>
      <c r="D1539" s="9" t="s">
        <v>1123</v>
      </c>
      <c r="E1539" s="23">
        <v>0</v>
      </c>
      <c r="F1539" s="31">
        <v>0</v>
      </c>
      <c r="G1539" s="10">
        <v>28</v>
      </c>
      <c r="H1539" s="11">
        <f>Tabela14[[#This Row],[PR. ULT. COMP]]*Tabela14[[#This Row],[GIRO]]</f>
        <v>0</v>
      </c>
      <c r="I1539" s="12">
        <f>Tabela14[[#This Row],[PR. ULT. COMP]]*Tabela14[[#This Row],[ESTOQUE]]</f>
        <v>0</v>
      </c>
      <c r="J1539" s="13" t="s">
        <v>1107</v>
      </c>
      <c r="K1539" s="38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1126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>Tabela14[[#This Row],[PR. ULT. COMP]]*Tabela14[[#This Row],[GIRO]]</f>
        <v>0</v>
      </c>
      <c r="I1540" s="12">
        <f>Tabela14[[#This Row],[PR. ULT. COMP]]*Tabela14[[#This Row],[ESTOQUE]]</f>
        <v>0</v>
      </c>
      <c r="J1540" s="13" t="s">
        <v>1107</v>
      </c>
      <c r="K1540" s="38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1128</v>
      </c>
      <c r="D1541" s="9" t="s">
        <v>1116</v>
      </c>
      <c r="E1541" s="23">
        <v>0</v>
      </c>
      <c r="F1541" s="31">
        <v>0</v>
      </c>
      <c r="G1541" s="10">
        <v>108.46</v>
      </c>
      <c r="H1541" s="11">
        <f>Tabela14[[#This Row],[PR. ULT. COMP]]*Tabela14[[#This Row],[GIRO]]</f>
        <v>0</v>
      </c>
      <c r="I1541" s="12">
        <f>Tabela14[[#This Row],[PR. ULT. COMP]]*Tabela14[[#This Row],[ESTOQUE]]</f>
        <v>0</v>
      </c>
      <c r="J1541" s="13" t="s">
        <v>1107</v>
      </c>
      <c r="K1541" s="38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1129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>Tabela14[[#This Row],[PR. ULT. COMP]]*Tabela14[[#This Row],[GIRO]]</f>
        <v>0</v>
      </c>
      <c r="I1542" s="12">
        <f>Tabela14[[#This Row],[PR. ULT. COMP]]*Tabela14[[#This Row],[ESTOQUE]]</f>
        <v>0</v>
      </c>
      <c r="J1542" s="13" t="s">
        <v>1107</v>
      </c>
      <c r="K1542" s="38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1130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>Tabela14[[#This Row],[PR. ULT. COMP]]*Tabela14[[#This Row],[GIRO]]</f>
        <v>0</v>
      </c>
      <c r="I1543" s="12">
        <f>Tabela14[[#This Row],[PR. ULT. COMP]]*Tabela14[[#This Row],[ESTOQUE]]</f>
        <v>0</v>
      </c>
      <c r="J1543" s="13" t="s">
        <v>1107</v>
      </c>
      <c r="K1543" s="38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1131</v>
      </c>
      <c r="D1544" s="16" t="s">
        <v>1116</v>
      </c>
      <c r="E1544" s="22">
        <v>0</v>
      </c>
      <c r="F1544" s="31">
        <v>0</v>
      </c>
      <c r="G1544" s="17">
        <v>24.79</v>
      </c>
      <c r="H1544" s="11">
        <f>Tabela14[[#This Row],[PR. ULT. COMP]]*Tabela14[[#This Row],[GIRO]]</f>
        <v>0</v>
      </c>
      <c r="I1544" s="12">
        <f>Tabela14[[#This Row],[PR. ULT. COMP]]*Tabela14[[#This Row],[ESTOQUE]]</f>
        <v>0</v>
      </c>
      <c r="J1544" s="13" t="s">
        <v>1107</v>
      </c>
      <c r="K1544" s="38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1132</v>
      </c>
      <c r="D1545" s="9" t="s">
        <v>1116</v>
      </c>
      <c r="E1545" s="23">
        <v>0</v>
      </c>
      <c r="F1545" s="31">
        <v>0</v>
      </c>
      <c r="G1545" s="10">
        <v>19.04</v>
      </c>
      <c r="H1545" s="11">
        <f>Tabela14[[#This Row],[PR. ULT. COMP]]*Tabela14[[#This Row],[GIRO]]</f>
        <v>0</v>
      </c>
      <c r="I1545" s="12">
        <f>Tabela14[[#This Row],[PR. ULT. COMP]]*Tabela14[[#This Row],[ESTOQUE]]</f>
        <v>0</v>
      </c>
      <c r="J1545" s="13" t="s">
        <v>1107</v>
      </c>
      <c r="K1545" s="38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1133</v>
      </c>
      <c r="D1546" s="9" t="s">
        <v>1134</v>
      </c>
      <c r="E1546" s="23">
        <v>0</v>
      </c>
      <c r="F1546" s="31">
        <v>0</v>
      </c>
      <c r="G1546" s="10">
        <v>7.94</v>
      </c>
      <c r="H1546" s="11">
        <f>Tabela14[[#This Row],[PR. ULT. COMP]]*Tabela14[[#This Row],[GIRO]]</f>
        <v>0</v>
      </c>
      <c r="I1546" s="12">
        <f>Tabela14[[#This Row],[PR. ULT. COMP]]*Tabela14[[#This Row],[ESTOQUE]]</f>
        <v>0</v>
      </c>
      <c r="J1546" s="13" t="s">
        <v>1107</v>
      </c>
      <c r="K1546" s="38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1135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>Tabela14[[#This Row],[PR. ULT. COMP]]*Tabela14[[#This Row],[GIRO]]</f>
        <v>0</v>
      </c>
      <c r="I1547" s="12">
        <f>Tabela14[[#This Row],[PR. ULT. COMP]]*Tabela14[[#This Row],[ESTOQUE]]</f>
        <v>0</v>
      </c>
      <c r="J1547" s="13" t="s">
        <v>1107</v>
      </c>
      <c r="K1547" s="38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1136</v>
      </c>
      <c r="D1548" s="9" t="s">
        <v>1137</v>
      </c>
      <c r="E1548" s="23">
        <v>0</v>
      </c>
      <c r="F1548" s="31">
        <v>0</v>
      </c>
      <c r="G1548" s="10">
        <v>9.1199999999999992</v>
      </c>
      <c r="H1548" s="11">
        <f>Tabela14[[#This Row],[PR. ULT. COMP]]*Tabela14[[#This Row],[GIRO]]</f>
        <v>0</v>
      </c>
      <c r="I1548" s="12">
        <f>Tabela14[[#This Row],[PR. ULT. COMP]]*Tabela14[[#This Row],[ESTOQUE]]</f>
        <v>0</v>
      </c>
      <c r="J1548" s="13" t="s">
        <v>1107</v>
      </c>
      <c r="K1548" s="38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1138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>Tabela14[[#This Row],[PR. ULT. COMP]]*Tabela14[[#This Row],[GIRO]]</f>
        <v>0</v>
      </c>
      <c r="I1549" s="12">
        <f>Tabela14[[#This Row],[PR. ULT. COMP]]*Tabela14[[#This Row],[ESTOQUE]]</f>
        <v>0</v>
      </c>
      <c r="J1549" s="13" t="s">
        <v>1107</v>
      </c>
      <c r="K1549" s="38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1143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>Tabela14[[#This Row],[PR. ULT. COMP]]*Tabela14[[#This Row],[GIRO]]</f>
        <v>0</v>
      </c>
      <c r="I1550" s="12">
        <f>Tabela14[[#This Row],[PR. ULT. COMP]]*Tabela14[[#This Row],[ESTOQUE]]</f>
        <v>0</v>
      </c>
      <c r="J1550" s="13" t="s">
        <v>1107</v>
      </c>
      <c r="K1550" s="38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1144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>Tabela14[[#This Row],[PR. ULT. COMP]]*Tabela14[[#This Row],[GIRO]]</f>
        <v>0</v>
      </c>
      <c r="I1551" s="12">
        <f>Tabela14[[#This Row],[PR. ULT. COMP]]*Tabela14[[#This Row],[ESTOQUE]]</f>
        <v>0</v>
      </c>
      <c r="J1551" s="13" t="s">
        <v>1107</v>
      </c>
      <c r="K1551" s="38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1145</v>
      </c>
      <c r="D1552" s="9" t="s">
        <v>1146</v>
      </c>
      <c r="E1552" s="23">
        <v>0</v>
      </c>
      <c r="F1552" s="31">
        <v>0</v>
      </c>
      <c r="G1552" s="10">
        <v>1.52</v>
      </c>
      <c r="H1552" s="11">
        <f>Tabela14[[#This Row],[PR. ULT. COMP]]*Tabela14[[#This Row],[GIRO]]</f>
        <v>0</v>
      </c>
      <c r="I1552" s="12">
        <f>Tabela14[[#This Row],[PR. ULT. COMP]]*Tabela14[[#This Row],[ESTOQUE]]</f>
        <v>0</v>
      </c>
      <c r="J1552" s="13" t="s">
        <v>1107</v>
      </c>
      <c r="K1552" s="38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1147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>Tabela14[[#This Row],[PR. ULT. COMP]]*Tabela14[[#This Row],[GIRO]]</f>
        <v>0</v>
      </c>
      <c r="I1553" s="12">
        <f>Tabela14[[#This Row],[PR. ULT. COMP]]*Tabela14[[#This Row],[ESTOQUE]]</f>
        <v>0</v>
      </c>
      <c r="J1553" s="13" t="s">
        <v>1107</v>
      </c>
      <c r="K1553" s="38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1148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>Tabela14[[#This Row],[PR. ULT. COMP]]*Tabela14[[#This Row],[GIRO]]</f>
        <v>0</v>
      </c>
      <c r="I1554" s="12">
        <f>Tabela14[[#This Row],[PR. ULT. COMP]]*Tabela14[[#This Row],[ESTOQUE]]</f>
        <v>0</v>
      </c>
      <c r="J1554" s="13" t="s">
        <v>1107</v>
      </c>
      <c r="K1554" s="38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1149</v>
      </c>
      <c r="D1555" s="16" t="s">
        <v>1150</v>
      </c>
      <c r="E1555" s="22">
        <v>0</v>
      </c>
      <c r="F1555" s="31">
        <v>0</v>
      </c>
      <c r="G1555" s="17">
        <v>56.45</v>
      </c>
      <c r="H1555" s="11">
        <f>Tabela14[[#This Row],[PR. ULT. COMP]]*Tabela14[[#This Row],[GIRO]]</f>
        <v>0</v>
      </c>
      <c r="I1555" s="12">
        <f>Tabela14[[#This Row],[PR. ULT. COMP]]*Tabela14[[#This Row],[ESTOQUE]]</f>
        <v>0</v>
      </c>
      <c r="J1555" s="13" t="s">
        <v>1107</v>
      </c>
      <c r="K1555" s="38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1151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>Tabela14[[#This Row],[PR. ULT. COMP]]*Tabela14[[#This Row],[GIRO]]</f>
        <v>0</v>
      </c>
      <c r="I1556" s="12">
        <f>Tabela14[[#This Row],[PR. ULT. COMP]]*Tabela14[[#This Row],[ESTOQUE]]</f>
        <v>0</v>
      </c>
      <c r="J1556" s="13" t="s">
        <v>1107</v>
      </c>
      <c r="K1556" s="38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1152</v>
      </c>
      <c r="D1557" s="9" t="s">
        <v>1153</v>
      </c>
      <c r="E1557" s="23">
        <v>0</v>
      </c>
      <c r="F1557" s="31">
        <v>0</v>
      </c>
      <c r="G1557" s="10">
        <v>0</v>
      </c>
      <c r="H1557" s="11">
        <f>Tabela14[[#This Row],[PR. ULT. COMP]]*Tabela14[[#This Row],[GIRO]]</f>
        <v>0</v>
      </c>
      <c r="I1557" s="12">
        <f>Tabela14[[#This Row],[PR. ULT. COMP]]*Tabela14[[#This Row],[ESTOQUE]]</f>
        <v>0</v>
      </c>
      <c r="J1557" s="13" t="s">
        <v>1107</v>
      </c>
      <c r="K1557" s="38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1154</v>
      </c>
      <c r="D1558" s="16" t="s">
        <v>1153</v>
      </c>
      <c r="E1558" s="22">
        <v>0</v>
      </c>
      <c r="F1558" s="31">
        <v>0</v>
      </c>
      <c r="G1558" s="17">
        <v>0</v>
      </c>
      <c r="H1558" s="11">
        <f>Tabela14[[#This Row],[PR. ULT. COMP]]*Tabela14[[#This Row],[GIRO]]</f>
        <v>0</v>
      </c>
      <c r="I1558" s="12">
        <f>Tabela14[[#This Row],[PR. ULT. COMP]]*Tabela14[[#This Row],[ESTOQUE]]</f>
        <v>0</v>
      </c>
      <c r="J1558" s="13" t="s">
        <v>1107</v>
      </c>
      <c r="K1558" s="38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1155</v>
      </c>
      <c r="D1559" s="9" t="s">
        <v>1153</v>
      </c>
      <c r="E1559" s="23">
        <v>0</v>
      </c>
      <c r="F1559" s="31">
        <v>0</v>
      </c>
      <c r="G1559" s="10">
        <v>0</v>
      </c>
      <c r="H1559" s="11">
        <f>Tabela14[[#This Row],[PR. ULT. COMP]]*Tabela14[[#This Row],[GIRO]]</f>
        <v>0</v>
      </c>
      <c r="I1559" s="12">
        <f>Tabela14[[#This Row],[PR. ULT. COMP]]*Tabela14[[#This Row],[ESTOQUE]]</f>
        <v>0</v>
      </c>
      <c r="J1559" s="13" t="s">
        <v>1107</v>
      </c>
      <c r="K1559" s="38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1156</v>
      </c>
      <c r="D1560" s="16" t="s">
        <v>1153</v>
      </c>
      <c r="E1560" s="22">
        <v>0</v>
      </c>
      <c r="F1560" s="31">
        <v>0</v>
      </c>
      <c r="G1560" s="17">
        <v>0</v>
      </c>
      <c r="H1560" s="11">
        <f>Tabela14[[#This Row],[PR. ULT. COMP]]*Tabela14[[#This Row],[GIRO]]</f>
        <v>0</v>
      </c>
      <c r="I1560" s="12">
        <f>Tabela14[[#This Row],[PR. ULT. COMP]]*Tabela14[[#This Row],[ESTOQUE]]</f>
        <v>0</v>
      </c>
      <c r="J1560" s="13" t="s">
        <v>1107</v>
      </c>
      <c r="K1560" s="38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1157</v>
      </c>
      <c r="D1561" s="9" t="s">
        <v>1153</v>
      </c>
      <c r="E1561" s="23">
        <v>0</v>
      </c>
      <c r="F1561" s="31">
        <v>0</v>
      </c>
      <c r="G1561" s="10">
        <v>0</v>
      </c>
      <c r="H1561" s="11">
        <f>Tabela14[[#This Row],[PR. ULT. COMP]]*Tabela14[[#This Row],[GIRO]]</f>
        <v>0</v>
      </c>
      <c r="I1561" s="12">
        <f>Tabela14[[#This Row],[PR. ULT. COMP]]*Tabela14[[#This Row],[ESTOQUE]]</f>
        <v>0</v>
      </c>
      <c r="J1561" s="13" t="s">
        <v>1107</v>
      </c>
      <c r="K1561" s="38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1158</v>
      </c>
      <c r="D1562" s="16" t="s">
        <v>1153</v>
      </c>
      <c r="E1562" s="22">
        <v>0</v>
      </c>
      <c r="F1562" s="31">
        <v>0</v>
      </c>
      <c r="G1562" s="17">
        <v>0</v>
      </c>
      <c r="H1562" s="11">
        <f>Tabela14[[#This Row],[PR. ULT. COMP]]*Tabela14[[#This Row],[GIRO]]</f>
        <v>0</v>
      </c>
      <c r="I1562" s="12">
        <f>Tabela14[[#This Row],[PR. ULT. COMP]]*Tabela14[[#This Row],[ESTOQUE]]</f>
        <v>0</v>
      </c>
      <c r="J1562" s="13" t="s">
        <v>1107</v>
      </c>
      <c r="K1562" s="38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1159</v>
      </c>
      <c r="D1563" s="9" t="s">
        <v>1153</v>
      </c>
      <c r="E1563" s="23">
        <v>0</v>
      </c>
      <c r="F1563" s="31">
        <v>0</v>
      </c>
      <c r="G1563" s="10">
        <v>0</v>
      </c>
      <c r="H1563" s="11">
        <f>Tabela14[[#This Row],[PR. ULT. COMP]]*Tabela14[[#This Row],[GIRO]]</f>
        <v>0</v>
      </c>
      <c r="I1563" s="12">
        <f>Tabela14[[#This Row],[PR. ULT. COMP]]*Tabela14[[#This Row],[ESTOQUE]]</f>
        <v>0</v>
      </c>
      <c r="J1563" s="13" t="s">
        <v>1107</v>
      </c>
      <c r="K1563" s="38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1160</v>
      </c>
      <c r="D1564" s="16" t="s">
        <v>1153</v>
      </c>
      <c r="E1564" s="22">
        <v>0</v>
      </c>
      <c r="F1564" s="31">
        <v>0</v>
      </c>
      <c r="G1564" s="17">
        <v>0</v>
      </c>
      <c r="H1564" s="11">
        <f>Tabela14[[#This Row],[PR. ULT. COMP]]*Tabela14[[#This Row],[GIRO]]</f>
        <v>0</v>
      </c>
      <c r="I1564" s="12">
        <f>Tabela14[[#This Row],[PR. ULT. COMP]]*Tabela14[[#This Row],[ESTOQUE]]</f>
        <v>0</v>
      </c>
      <c r="J1564" s="13" t="s">
        <v>1107</v>
      </c>
      <c r="K1564" s="38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1161</v>
      </c>
      <c r="D1565" s="9" t="s">
        <v>1153</v>
      </c>
      <c r="E1565" s="23">
        <v>0</v>
      </c>
      <c r="F1565" s="31">
        <v>0</v>
      </c>
      <c r="G1565" s="10">
        <v>0</v>
      </c>
      <c r="H1565" s="11">
        <f>Tabela14[[#This Row],[PR. ULT. COMP]]*Tabela14[[#This Row],[GIRO]]</f>
        <v>0</v>
      </c>
      <c r="I1565" s="12">
        <f>Tabela14[[#This Row],[PR. ULT. COMP]]*Tabela14[[#This Row],[ESTOQUE]]</f>
        <v>0</v>
      </c>
      <c r="J1565" s="13" t="s">
        <v>1107</v>
      </c>
      <c r="K1565" s="38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1162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>Tabela14[[#This Row],[PR. ULT. COMP]]*Tabela14[[#This Row],[GIRO]]</f>
        <v>0</v>
      </c>
      <c r="I1566" s="12">
        <f>Tabela14[[#This Row],[PR. ULT. COMP]]*Tabela14[[#This Row],[ESTOQUE]]</f>
        <v>0</v>
      </c>
      <c r="J1566" s="13" t="s">
        <v>1107</v>
      </c>
      <c r="K1566" s="38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1163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>Tabela14[[#This Row],[PR. ULT. COMP]]*Tabela14[[#This Row],[GIRO]]</f>
        <v>0</v>
      </c>
      <c r="I1567" s="12">
        <f>Tabela14[[#This Row],[PR. ULT. COMP]]*Tabela14[[#This Row],[ESTOQUE]]</f>
        <v>0</v>
      </c>
      <c r="J1567" s="13" t="s">
        <v>1107</v>
      </c>
      <c r="K1567" s="38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1164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>Tabela14[[#This Row],[PR. ULT. COMP]]*Tabela14[[#This Row],[GIRO]]</f>
        <v>0</v>
      </c>
      <c r="I1568" s="12">
        <f>Tabela14[[#This Row],[PR. ULT. COMP]]*Tabela14[[#This Row],[ESTOQUE]]</f>
        <v>0</v>
      </c>
      <c r="J1568" s="13" t="s">
        <v>1107</v>
      </c>
      <c r="K1568" s="38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1165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>Tabela14[[#This Row],[PR. ULT. COMP]]*Tabela14[[#This Row],[GIRO]]</f>
        <v>0</v>
      </c>
      <c r="I1569" s="12">
        <f>Tabela14[[#This Row],[PR. ULT. COMP]]*Tabela14[[#This Row],[ESTOQUE]]</f>
        <v>0</v>
      </c>
      <c r="J1569" s="13" t="s">
        <v>1107</v>
      </c>
      <c r="K1569" s="38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1166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>Tabela14[[#This Row],[PR. ULT. COMP]]*Tabela14[[#This Row],[GIRO]]</f>
        <v>0</v>
      </c>
      <c r="I1570" s="12">
        <f>Tabela14[[#This Row],[PR. ULT. COMP]]*Tabela14[[#This Row],[ESTOQUE]]</f>
        <v>0</v>
      </c>
      <c r="J1570" s="13" t="s">
        <v>1107</v>
      </c>
      <c r="K1570" s="38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1167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>Tabela14[[#This Row],[PR. ULT. COMP]]*Tabela14[[#This Row],[GIRO]]</f>
        <v>0</v>
      </c>
      <c r="I1571" s="12">
        <f>Tabela14[[#This Row],[PR. ULT. COMP]]*Tabela14[[#This Row],[ESTOQUE]]</f>
        <v>0</v>
      </c>
      <c r="J1571" s="13" t="s">
        <v>1107</v>
      </c>
      <c r="K1571" s="38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1168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>Tabela14[[#This Row],[PR. ULT. COMP]]*Tabela14[[#This Row],[GIRO]]</f>
        <v>0</v>
      </c>
      <c r="I1572" s="12">
        <f>Tabela14[[#This Row],[PR. ULT. COMP]]*Tabela14[[#This Row],[ESTOQUE]]</f>
        <v>0</v>
      </c>
      <c r="J1572" s="13" t="s">
        <v>1107</v>
      </c>
      <c r="K1572" s="38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1169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>Tabela14[[#This Row],[PR. ULT. COMP]]*Tabela14[[#This Row],[GIRO]]</f>
        <v>0</v>
      </c>
      <c r="I1573" s="12">
        <f>Tabela14[[#This Row],[PR. ULT. COMP]]*Tabela14[[#This Row],[ESTOQUE]]</f>
        <v>0</v>
      </c>
      <c r="J1573" s="13" t="s">
        <v>1107</v>
      </c>
      <c r="K1573" s="38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1170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>Tabela14[[#This Row],[PR. ULT. COMP]]*Tabela14[[#This Row],[GIRO]]</f>
        <v>0</v>
      </c>
      <c r="I1574" s="12">
        <f>Tabela14[[#This Row],[PR. ULT. COMP]]*Tabela14[[#This Row],[ESTOQUE]]</f>
        <v>0</v>
      </c>
      <c r="J1574" s="13" t="s">
        <v>1107</v>
      </c>
      <c r="K1574" s="38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1171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>Tabela14[[#This Row],[PR. ULT. COMP]]*Tabela14[[#This Row],[GIRO]]</f>
        <v>0</v>
      </c>
      <c r="I1575" s="12">
        <f>Tabela14[[#This Row],[PR. ULT. COMP]]*Tabela14[[#This Row],[ESTOQUE]]</f>
        <v>0</v>
      </c>
      <c r="J1575" s="13" t="s">
        <v>1107</v>
      </c>
      <c r="K1575" s="38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1172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>Tabela14[[#This Row],[PR. ULT. COMP]]*Tabela14[[#This Row],[GIRO]]</f>
        <v>0</v>
      </c>
      <c r="I1576" s="12">
        <f>Tabela14[[#This Row],[PR. ULT. COMP]]*Tabela14[[#This Row],[ESTOQUE]]</f>
        <v>0</v>
      </c>
      <c r="J1576" s="13" t="s">
        <v>1107</v>
      </c>
      <c r="K1576" s="38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1173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>Tabela14[[#This Row],[PR. ULT. COMP]]*Tabela14[[#This Row],[GIRO]]</f>
        <v>0</v>
      </c>
      <c r="I1577" s="12">
        <f>Tabela14[[#This Row],[PR. ULT. COMP]]*Tabela14[[#This Row],[ESTOQUE]]</f>
        <v>0</v>
      </c>
      <c r="J1577" s="13" t="s">
        <v>1107</v>
      </c>
      <c r="K1577" s="38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1174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>Tabela14[[#This Row],[PR. ULT. COMP]]*Tabela14[[#This Row],[GIRO]]</f>
        <v>0</v>
      </c>
      <c r="I1578" s="12">
        <f>Tabela14[[#This Row],[PR. ULT. COMP]]*Tabela14[[#This Row],[ESTOQUE]]</f>
        <v>0</v>
      </c>
      <c r="J1578" s="13" t="s">
        <v>1107</v>
      </c>
      <c r="K1578" s="38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1175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>Tabela14[[#This Row],[PR. ULT. COMP]]*Tabela14[[#This Row],[GIRO]]</f>
        <v>0</v>
      </c>
      <c r="I1579" s="12">
        <f>Tabela14[[#This Row],[PR. ULT. COMP]]*Tabela14[[#This Row],[ESTOQUE]]</f>
        <v>0</v>
      </c>
      <c r="J1579" s="13" t="s">
        <v>1107</v>
      </c>
      <c r="K1579" s="38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1176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>Tabela14[[#This Row],[PR. ULT. COMP]]*Tabela14[[#This Row],[GIRO]]</f>
        <v>0</v>
      </c>
      <c r="I1580" s="12">
        <f>Tabela14[[#This Row],[PR. ULT. COMP]]*Tabela14[[#This Row],[ESTOQUE]]</f>
        <v>0</v>
      </c>
      <c r="J1580" s="13" t="s">
        <v>1107</v>
      </c>
      <c r="K1580" s="38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1177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>Tabela14[[#This Row],[PR. ULT. COMP]]*Tabela14[[#This Row],[GIRO]]</f>
        <v>0</v>
      </c>
      <c r="I1581" s="12">
        <f>Tabela14[[#This Row],[PR. ULT. COMP]]*Tabela14[[#This Row],[ESTOQUE]]</f>
        <v>0</v>
      </c>
      <c r="J1581" s="13" t="s">
        <v>1107</v>
      </c>
      <c r="K1581" s="38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1178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>Tabela14[[#This Row],[PR. ULT. COMP]]*Tabela14[[#This Row],[GIRO]]</f>
        <v>0</v>
      </c>
      <c r="I1582" s="12">
        <f>Tabela14[[#This Row],[PR. ULT. COMP]]*Tabela14[[#This Row],[ESTOQUE]]</f>
        <v>0</v>
      </c>
      <c r="J1582" s="13" t="s">
        <v>1107</v>
      </c>
      <c r="K1582" s="38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1179</v>
      </c>
      <c r="D1583" s="16" t="s">
        <v>1150</v>
      </c>
      <c r="E1583" s="22">
        <v>0</v>
      </c>
      <c r="F1583" s="30">
        <v>0</v>
      </c>
      <c r="G1583" s="17">
        <v>98.98</v>
      </c>
      <c r="H1583" s="11">
        <f>Tabela14[[#This Row],[PR. ULT. COMP]]*Tabela14[[#This Row],[GIRO]]</f>
        <v>0</v>
      </c>
      <c r="I1583" s="12">
        <f>Tabela14[[#This Row],[PR. ULT. COMP]]*Tabela14[[#This Row],[ESTOQUE]]</f>
        <v>0</v>
      </c>
      <c r="J1583" s="13" t="s">
        <v>1107</v>
      </c>
      <c r="K1583" s="38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1180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>Tabela14[[#This Row],[PR. ULT. COMP]]*Tabela14[[#This Row],[GIRO]]</f>
        <v>0</v>
      </c>
      <c r="I1584" s="12">
        <f>Tabela14[[#This Row],[PR. ULT. COMP]]*Tabela14[[#This Row],[ESTOQUE]]</f>
        <v>0</v>
      </c>
      <c r="J1584" s="13" t="s">
        <v>1107</v>
      </c>
      <c r="K1584" s="38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1181</v>
      </c>
      <c r="D1585" s="16" t="s">
        <v>1182</v>
      </c>
      <c r="E1585" s="22">
        <v>0</v>
      </c>
      <c r="F1585" s="30">
        <v>0</v>
      </c>
      <c r="G1585" s="17">
        <v>6.35</v>
      </c>
      <c r="H1585" s="11">
        <f>Tabela14[[#This Row],[PR. ULT. COMP]]*Tabela14[[#This Row],[GIRO]]</f>
        <v>0</v>
      </c>
      <c r="I1585" s="12">
        <f>Tabela14[[#This Row],[PR. ULT. COMP]]*Tabela14[[#This Row],[ESTOQUE]]</f>
        <v>0</v>
      </c>
      <c r="J1585" s="13" t="s">
        <v>1107</v>
      </c>
      <c r="K1585" s="38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1183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>Tabela14[[#This Row],[PR. ULT. COMP]]*Tabela14[[#This Row],[GIRO]]</f>
        <v>0</v>
      </c>
      <c r="I1586" s="12">
        <f>Tabela14[[#This Row],[PR. ULT. COMP]]*Tabela14[[#This Row],[ESTOQUE]]</f>
        <v>0</v>
      </c>
      <c r="J1586" s="13" t="s">
        <v>1107</v>
      </c>
      <c r="K1586" s="38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1184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>Tabela14[[#This Row],[PR. ULT. COMP]]*Tabela14[[#This Row],[GIRO]]</f>
        <v>0</v>
      </c>
      <c r="I1587" s="12">
        <f>Tabela14[[#This Row],[PR. ULT. COMP]]*Tabela14[[#This Row],[ESTOQUE]]</f>
        <v>0</v>
      </c>
      <c r="J1587" s="13" t="s">
        <v>1107</v>
      </c>
      <c r="K1587" s="38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>Tabela14[[#This Row],[PR. ULT. COMP]]*Tabela14[[#This Row],[GIRO]]</f>
        <v>0</v>
      </c>
      <c r="I1588" s="12">
        <f>Tabela14[[#This Row],[PR. ULT. COMP]]*Tabela14[[#This Row],[ESTOQUE]]</f>
        <v>0</v>
      </c>
      <c r="J1588" s="13" t="s">
        <v>1107</v>
      </c>
      <c r="K1588" s="38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1185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>Tabela14[[#This Row],[PR. ULT. COMP]]*Tabela14[[#This Row],[GIRO]]</f>
        <v>0</v>
      </c>
      <c r="I1589" s="12">
        <f>Tabela14[[#This Row],[PR. ULT. COMP]]*Tabela14[[#This Row],[ESTOQUE]]</f>
        <v>0</v>
      </c>
      <c r="J1589" s="13" t="s">
        <v>1107</v>
      </c>
      <c r="K1589" s="38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1186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>Tabela14[[#This Row],[PR. ULT. COMP]]*Tabela14[[#This Row],[GIRO]]</f>
        <v>0</v>
      </c>
      <c r="I1590" s="12">
        <f>Tabela14[[#This Row],[PR. ULT. COMP]]*Tabela14[[#This Row],[ESTOQUE]]</f>
        <v>0</v>
      </c>
      <c r="J1590" s="13" t="s">
        <v>1107</v>
      </c>
      <c r="K1590" s="38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1187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>Tabela14[[#This Row],[PR. ULT. COMP]]*Tabela14[[#This Row],[GIRO]]</f>
        <v>0</v>
      </c>
      <c r="I1591" s="12">
        <f>Tabela14[[#This Row],[PR. ULT. COMP]]*Tabela14[[#This Row],[ESTOQUE]]</f>
        <v>0</v>
      </c>
      <c r="J1591" s="13" t="s">
        <v>1107</v>
      </c>
      <c r="K1591" s="38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1188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>Tabela14[[#This Row],[PR. ULT. COMP]]*Tabela14[[#This Row],[GIRO]]</f>
        <v>0</v>
      </c>
      <c r="I1592" s="12">
        <f>Tabela14[[#This Row],[PR. ULT. COMP]]*Tabela14[[#This Row],[ESTOQUE]]</f>
        <v>0</v>
      </c>
      <c r="J1592" s="13" t="s">
        <v>1107</v>
      </c>
      <c r="K1592" s="38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1189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>Tabela14[[#This Row],[PR. ULT. COMP]]*Tabela14[[#This Row],[GIRO]]</f>
        <v>0</v>
      </c>
      <c r="I1593" s="12">
        <f>Tabela14[[#This Row],[PR. ULT. COMP]]*Tabela14[[#This Row],[ESTOQUE]]</f>
        <v>0</v>
      </c>
      <c r="J1593" s="13" t="s">
        <v>1107</v>
      </c>
      <c r="K1593" s="38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1190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>Tabela14[[#This Row],[PR. ULT. COMP]]*Tabela14[[#This Row],[GIRO]]</f>
        <v>0</v>
      </c>
      <c r="I1594" s="12">
        <f>Tabela14[[#This Row],[PR. ULT. COMP]]*Tabela14[[#This Row],[ESTOQUE]]</f>
        <v>0</v>
      </c>
      <c r="J1594" s="13" t="s">
        <v>1107</v>
      </c>
      <c r="K1594" s="38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1191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>Tabela14[[#This Row],[PR. ULT. COMP]]*Tabela14[[#This Row],[GIRO]]</f>
        <v>0</v>
      </c>
      <c r="I1595" s="12">
        <f>Tabela14[[#This Row],[PR. ULT. COMP]]*Tabela14[[#This Row],[ESTOQUE]]</f>
        <v>0</v>
      </c>
      <c r="J1595" s="13" t="s">
        <v>1107</v>
      </c>
      <c r="K1595" s="38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1192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>Tabela14[[#This Row],[PR. ULT. COMP]]*Tabela14[[#This Row],[GIRO]]</f>
        <v>0</v>
      </c>
      <c r="I1596" s="12">
        <f>Tabela14[[#This Row],[PR. ULT. COMP]]*Tabela14[[#This Row],[ESTOQUE]]</f>
        <v>0</v>
      </c>
      <c r="J1596" s="13" t="s">
        <v>1107</v>
      </c>
      <c r="K1596" s="38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1193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>Tabela14[[#This Row],[PR. ULT. COMP]]*Tabela14[[#This Row],[GIRO]]</f>
        <v>0</v>
      </c>
      <c r="I1597" s="12">
        <f>Tabela14[[#This Row],[PR. ULT. COMP]]*Tabela14[[#This Row],[ESTOQUE]]</f>
        <v>0</v>
      </c>
      <c r="J1597" s="13" t="s">
        <v>1107</v>
      </c>
      <c r="K1597" s="38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1194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>Tabela14[[#This Row],[PR. ULT. COMP]]*Tabela14[[#This Row],[GIRO]]</f>
        <v>0</v>
      </c>
      <c r="I1598" s="12">
        <f>Tabela14[[#This Row],[PR. ULT. COMP]]*Tabela14[[#This Row],[ESTOQUE]]</f>
        <v>0</v>
      </c>
      <c r="J1598" s="13" t="s">
        <v>1107</v>
      </c>
      <c r="K1598" s="38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1195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>Tabela14[[#This Row],[PR. ULT. COMP]]*Tabela14[[#This Row],[GIRO]]</f>
        <v>0</v>
      </c>
      <c r="I1599" s="12">
        <f>Tabela14[[#This Row],[PR. ULT. COMP]]*Tabela14[[#This Row],[ESTOQUE]]</f>
        <v>0</v>
      </c>
      <c r="J1599" s="13" t="s">
        <v>1107</v>
      </c>
      <c r="K1599" s="38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1196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>Tabela14[[#This Row],[PR. ULT. COMP]]*Tabela14[[#This Row],[GIRO]]</f>
        <v>0</v>
      </c>
      <c r="I1600" s="12">
        <f>Tabela14[[#This Row],[PR. ULT. COMP]]*Tabela14[[#This Row],[ESTOQUE]]</f>
        <v>0</v>
      </c>
      <c r="J1600" s="13" t="s">
        <v>1107</v>
      </c>
      <c r="K1600" s="38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1197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>Tabela14[[#This Row],[PR. ULT. COMP]]*Tabela14[[#This Row],[GIRO]]</f>
        <v>0</v>
      </c>
      <c r="I1601" s="12">
        <f>Tabela14[[#This Row],[PR. ULT. COMP]]*Tabela14[[#This Row],[ESTOQUE]]</f>
        <v>0</v>
      </c>
      <c r="J1601" s="13" t="s">
        <v>1107</v>
      </c>
      <c r="K1601" s="38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1198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>Tabela14[[#This Row],[PR. ULT. COMP]]*Tabela14[[#This Row],[GIRO]]</f>
        <v>0</v>
      </c>
      <c r="I1602" s="12">
        <f>Tabela14[[#This Row],[PR. ULT. COMP]]*Tabela14[[#This Row],[ESTOQUE]]</f>
        <v>0</v>
      </c>
      <c r="J1602" s="13" t="s">
        <v>1107</v>
      </c>
      <c r="K1602" s="38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1199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>Tabela14[[#This Row],[PR. ULT. COMP]]*Tabela14[[#This Row],[GIRO]]</f>
        <v>0</v>
      </c>
      <c r="I1603" s="12">
        <f>Tabela14[[#This Row],[PR. ULT. COMP]]*Tabela14[[#This Row],[ESTOQUE]]</f>
        <v>0</v>
      </c>
      <c r="J1603" s="13" t="s">
        <v>1107</v>
      </c>
      <c r="K1603" s="38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1200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>Tabela14[[#This Row],[PR. ULT. COMP]]*Tabela14[[#This Row],[GIRO]]</f>
        <v>0</v>
      </c>
      <c r="I1604" s="12">
        <f>Tabela14[[#This Row],[PR. ULT. COMP]]*Tabela14[[#This Row],[ESTOQUE]]</f>
        <v>0</v>
      </c>
      <c r="J1604" s="13" t="s">
        <v>1107</v>
      </c>
      <c r="K1604" s="38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1201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>Tabela14[[#This Row],[PR. ULT. COMP]]*Tabela14[[#This Row],[GIRO]]</f>
        <v>0</v>
      </c>
      <c r="I1605" s="12">
        <f>Tabela14[[#This Row],[PR. ULT. COMP]]*Tabela14[[#This Row],[ESTOQUE]]</f>
        <v>0</v>
      </c>
      <c r="J1605" s="13" t="s">
        <v>1107</v>
      </c>
      <c r="K1605" s="38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1202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>Tabela14[[#This Row],[PR. ULT. COMP]]*Tabela14[[#This Row],[GIRO]]</f>
        <v>0</v>
      </c>
      <c r="I1606" s="12">
        <f>Tabela14[[#This Row],[PR. ULT. COMP]]*Tabela14[[#This Row],[ESTOQUE]]</f>
        <v>0</v>
      </c>
      <c r="J1606" s="13" t="s">
        <v>1107</v>
      </c>
      <c r="K1606" s="38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1203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>Tabela14[[#This Row],[PR. ULT. COMP]]*Tabela14[[#This Row],[GIRO]]</f>
        <v>0</v>
      </c>
      <c r="I1607" s="12">
        <f>Tabela14[[#This Row],[PR. ULT. COMP]]*Tabela14[[#This Row],[ESTOQUE]]</f>
        <v>0</v>
      </c>
      <c r="J1607" s="13" t="s">
        <v>1107</v>
      </c>
      <c r="K1607" s="38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1204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>Tabela14[[#This Row],[PR. ULT. COMP]]*Tabela14[[#This Row],[GIRO]]</f>
        <v>0</v>
      </c>
      <c r="I1608" s="12">
        <f>Tabela14[[#This Row],[PR. ULT. COMP]]*Tabela14[[#This Row],[ESTOQUE]]</f>
        <v>0</v>
      </c>
      <c r="J1608" s="13" t="s">
        <v>1107</v>
      </c>
      <c r="K1608" s="38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1205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>Tabela14[[#This Row],[PR. ULT. COMP]]*Tabela14[[#This Row],[GIRO]]</f>
        <v>0</v>
      </c>
      <c r="I1609" s="12">
        <f>Tabela14[[#This Row],[PR. ULT. COMP]]*Tabela14[[#This Row],[ESTOQUE]]</f>
        <v>0</v>
      </c>
      <c r="J1609" s="13" t="s">
        <v>1107</v>
      </c>
      <c r="K1609" s="38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1206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>Tabela14[[#This Row],[PR. ULT. COMP]]*Tabela14[[#This Row],[GIRO]]</f>
        <v>0</v>
      </c>
      <c r="I1610" s="12">
        <f>Tabela14[[#This Row],[PR. ULT. COMP]]*Tabela14[[#This Row],[ESTOQUE]]</f>
        <v>0</v>
      </c>
      <c r="J1610" s="13" t="s">
        <v>1107</v>
      </c>
      <c r="K1610" s="38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1207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>Tabela14[[#This Row],[PR. ULT. COMP]]*Tabela14[[#This Row],[GIRO]]</f>
        <v>0</v>
      </c>
      <c r="I1611" s="12">
        <f>Tabela14[[#This Row],[PR. ULT. COMP]]*Tabela14[[#This Row],[ESTOQUE]]</f>
        <v>0</v>
      </c>
      <c r="J1611" s="13" t="s">
        <v>1107</v>
      </c>
      <c r="K1611" s="38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1208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>Tabela14[[#This Row],[PR. ULT. COMP]]*Tabela14[[#This Row],[GIRO]]</f>
        <v>0</v>
      </c>
      <c r="I1612" s="12">
        <f>Tabela14[[#This Row],[PR. ULT. COMP]]*Tabela14[[#This Row],[ESTOQUE]]</f>
        <v>0</v>
      </c>
      <c r="J1612" s="13" t="s">
        <v>1107</v>
      </c>
      <c r="K1612" s="38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1209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>Tabela14[[#This Row],[PR. ULT. COMP]]*Tabela14[[#This Row],[GIRO]]</f>
        <v>0</v>
      </c>
      <c r="I1613" s="12">
        <f>Tabela14[[#This Row],[PR. ULT. COMP]]*Tabela14[[#This Row],[ESTOQUE]]</f>
        <v>0</v>
      </c>
      <c r="J1613" s="13" t="s">
        <v>1107</v>
      </c>
      <c r="K1613" s="38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1210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>Tabela14[[#This Row],[PR. ULT. COMP]]*Tabela14[[#This Row],[GIRO]]</f>
        <v>0</v>
      </c>
      <c r="I1614" s="12">
        <f>Tabela14[[#This Row],[PR. ULT. COMP]]*Tabela14[[#This Row],[ESTOQUE]]</f>
        <v>0</v>
      </c>
      <c r="J1614" s="13" t="s">
        <v>1107</v>
      </c>
      <c r="K1614" s="38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1211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>Tabela14[[#This Row],[PR. ULT. COMP]]*Tabela14[[#This Row],[GIRO]]</f>
        <v>0</v>
      </c>
      <c r="I1615" s="12">
        <f>Tabela14[[#This Row],[PR. ULT. COMP]]*Tabela14[[#This Row],[ESTOQUE]]</f>
        <v>0</v>
      </c>
      <c r="J1615" s="13" t="s">
        <v>1107</v>
      </c>
      <c r="K1615" s="38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1212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>Tabela14[[#This Row],[PR. ULT. COMP]]*Tabela14[[#This Row],[GIRO]]</f>
        <v>0</v>
      </c>
      <c r="I1616" s="12">
        <f>Tabela14[[#This Row],[PR. ULT. COMP]]*Tabela14[[#This Row],[ESTOQUE]]</f>
        <v>0</v>
      </c>
      <c r="J1616" s="13" t="s">
        <v>1107</v>
      </c>
      <c r="K1616" s="38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1213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>Tabela14[[#This Row],[PR. ULT. COMP]]*Tabela14[[#This Row],[GIRO]]</f>
        <v>0</v>
      </c>
      <c r="I1617" s="12">
        <f>Tabela14[[#This Row],[PR. ULT. COMP]]*Tabela14[[#This Row],[ESTOQUE]]</f>
        <v>0</v>
      </c>
      <c r="J1617" s="13" t="s">
        <v>1107</v>
      </c>
      <c r="K1617" s="38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1214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>Tabela14[[#This Row],[PR. ULT. COMP]]*Tabela14[[#This Row],[GIRO]]</f>
        <v>0</v>
      </c>
      <c r="I1618" s="12">
        <f>Tabela14[[#This Row],[PR. ULT. COMP]]*Tabela14[[#This Row],[ESTOQUE]]</f>
        <v>0</v>
      </c>
      <c r="J1618" s="13" t="s">
        <v>1107</v>
      </c>
      <c r="K1618" s="38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1215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>Tabela14[[#This Row],[PR. ULT. COMP]]*Tabela14[[#This Row],[GIRO]]</f>
        <v>0</v>
      </c>
      <c r="I1619" s="12">
        <f>Tabela14[[#This Row],[PR. ULT. COMP]]*Tabela14[[#This Row],[ESTOQUE]]</f>
        <v>0</v>
      </c>
      <c r="J1619" s="13" t="s">
        <v>1107</v>
      </c>
      <c r="K1619" s="38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1216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>Tabela14[[#This Row],[PR. ULT. COMP]]*Tabela14[[#This Row],[GIRO]]</f>
        <v>0</v>
      </c>
      <c r="I1620" s="12">
        <f>Tabela14[[#This Row],[PR. ULT. COMP]]*Tabela14[[#This Row],[ESTOQUE]]</f>
        <v>0</v>
      </c>
      <c r="J1620" s="13" t="s">
        <v>1107</v>
      </c>
      <c r="K1620" s="38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1217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>Tabela14[[#This Row],[PR. ULT. COMP]]*Tabela14[[#This Row],[GIRO]]</f>
        <v>0</v>
      </c>
      <c r="I1621" s="12">
        <f>Tabela14[[#This Row],[PR. ULT. COMP]]*Tabela14[[#This Row],[ESTOQUE]]</f>
        <v>0</v>
      </c>
      <c r="J1621" s="13" t="s">
        <v>1107</v>
      </c>
      <c r="K1621" s="38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1218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>Tabela14[[#This Row],[PR. ULT. COMP]]*Tabela14[[#This Row],[GIRO]]</f>
        <v>0</v>
      </c>
      <c r="I1622" s="12">
        <f>Tabela14[[#This Row],[PR. ULT. COMP]]*Tabela14[[#This Row],[ESTOQUE]]</f>
        <v>0</v>
      </c>
      <c r="J1622" s="13" t="s">
        <v>1107</v>
      </c>
      <c r="K1622" s="38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1219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>Tabela14[[#This Row],[PR. ULT. COMP]]*Tabela14[[#This Row],[GIRO]]</f>
        <v>0</v>
      </c>
      <c r="I1623" s="12">
        <f>Tabela14[[#This Row],[PR. ULT. COMP]]*Tabela14[[#This Row],[ESTOQUE]]</f>
        <v>0</v>
      </c>
      <c r="J1623" s="13" t="s">
        <v>1107</v>
      </c>
      <c r="K1623" s="38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1220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>Tabela14[[#This Row],[PR. ULT. COMP]]*Tabela14[[#This Row],[GIRO]]</f>
        <v>0</v>
      </c>
      <c r="I1624" s="12">
        <f>Tabela14[[#This Row],[PR. ULT. COMP]]*Tabela14[[#This Row],[ESTOQUE]]</f>
        <v>0</v>
      </c>
      <c r="J1624" s="13" t="s">
        <v>1107</v>
      </c>
      <c r="K1624" s="38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1221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>Tabela14[[#This Row],[PR. ULT. COMP]]*Tabela14[[#This Row],[GIRO]]</f>
        <v>0</v>
      </c>
      <c r="I1625" s="12">
        <f>Tabela14[[#This Row],[PR. ULT. COMP]]*Tabela14[[#This Row],[ESTOQUE]]</f>
        <v>0</v>
      </c>
      <c r="J1625" s="13" t="s">
        <v>1107</v>
      </c>
      <c r="K1625" s="38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1222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>Tabela14[[#This Row],[PR. ULT. COMP]]*Tabela14[[#This Row],[GIRO]]</f>
        <v>0</v>
      </c>
      <c r="I1626" s="12">
        <f>Tabela14[[#This Row],[PR. ULT. COMP]]*Tabela14[[#This Row],[ESTOQUE]]</f>
        <v>0</v>
      </c>
      <c r="J1626" s="13" t="s">
        <v>1107</v>
      </c>
      <c r="K1626" s="38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1223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>Tabela14[[#This Row],[PR. ULT. COMP]]*Tabela14[[#This Row],[GIRO]]</f>
        <v>0</v>
      </c>
      <c r="I1627" s="12">
        <f>Tabela14[[#This Row],[PR. ULT. COMP]]*Tabela14[[#This Row],[ESTOQUE]]</f>
        <v>0</v>
      </c>
      <c r="J1627" s="13" t="s">
        <v>1107</v>
      </c>
      <c r="K1627" s="38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1224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>Tabela14[[#This Row],[PR. ULT. COMP]]*Tabela14[[#This Row],[GIRO]]</f>
        <v>0</v>
      </c>
      <c r="I1628" s="12">
        <f>Tabela14[[#This Row],[PR. ULT. COMP]]*Tabela14[[#This Row],[ESTOQUE]]</f>
        <v>0</v>
      </c>
      <c r="J1628" s="13" t="s">
        <v>1107</v>
      </c>
      <c r="K1628" s="38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1225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>Tabela14[[#This Row],[PR. ULT. COMP]]*Tabela14[[#This Row],[GIRO]]</f>
        <v>0</v>
      </c>
      <c r="I1629" s="12">
        <f>Tabela14[[#This Row],[PR. ULT. COMP]]*Tabela14[[#This Row],[ESTOQUE]]</f>
        <v>0</v>
      </c>
      <c r="J1629" s="13" t="s">
        <v>1107</v>
      </c>
      <c r="K1629" s="38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1226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>Tabela14[[#This Row],[PR. ULT. COMP]]*Tabela14[[#This Row],[GIRO]]</f>
        <v>0</v>
      </c>
      <c r="I1630" s="12">
        <f>Tabela14[[#This Row],[PR. ULT. COMP]]*Tabela14[[#This Row],[ESTOQUE]]</f>
        <v>0</v>
      </c>
      <c r="J1630" s="13" t="s">
        <v>1107</v>
      </c>
      <c r="K1630" s="38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1227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>Tabela14[[#This Row],[PR. ULT. COMP]]*Tabela14[[#This Row],[GIRO]]</f>
        <v>0</v>
      </c>
      <c r="I1631" s="12">
        <f>Tabela14[[#This Row],[PR. ULT. COMP]]*Tabela14[[#This Row],[ESTOQUE]]</f>
        <v>0</v>
      </c>
      <c r="J1631" s="13" t="s">
        <v>1107</v>
      </c>
      <c r="K1631" s="38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1228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>Tabela14[[#This Row],[PR. ULT. COMP]]*Tabela14[[#This Row],[GIRO]]</f>
        <v>0</v>
      </c>
      <c r="I1632" s="12">
        <f>Tabela14[[#This Row],[PR. ULT. COMP]]*Tabela14[[#This Row],[ESTOQUE]]</f>
        <v>0</v>
      </c>
      <c r="J1632" s="13" t="s">
        <v>1107</v>
      </c>
      <c r="K1632" s="38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1229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>Tabela14[[#This Row],[PR. ULT. COMP]]*Tabela14[[#This Row],[GIRO]]</f>
        <v>0</v>
      </c>
      <c r="I1633" s="12">
        <f>Tabela14[[#This Row],[PR. ULT. COMP]]*Tabela14[[#This Row],[ESTOQUE]]</f>
        <v>0</v>
      </c>
      <c r="J1633" s="13" t="s">
        <v>1107</v>
      </c>
      <c r="K1633" s="38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1230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>Tabela14[[#This Row],[PR. ULT. COMP]]*Tabela14[[#This Row],[GIRO]]</f>
        <v>0</v>
      </c>
      <c r="I1634" s="12">
        <f>Tabela14[[#This Row],[PR. ULT. COMP]]*Tabela14[[#This Row],[ESTOQUE]]</f>
        <v>0</v>
      </c>
      <c r="J1634" s="13" t="s">
        <v>1107</v>
      </c>
      <c r="K1634" s="38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1231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>Tabela14[[#This Row],[PR. ULT. COMP]]*Tabela14[[#This Row],[GIRO]]</f>
        <v>0</v>
      </c>
      <c r="I1635" s="12">
        <f>Tabela14[[#This Row],[PR. ULT. COMP]]*Tabela14[[#This Row],[ESTOQUE]]</f>
        <v>0</v>
      </c>
      <c r="J1635" s="13" t="s">
        <v>1107</v>
      </c>
      <c r="K1635" s="38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1232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>Tabela14[[#This Row],[PR. ULT. COMP]]*Tabela14[[#This Row],[GIRO]]</f>
        <v>0</v>
      </c>
      <c r="I1636" s="12">
        <f>Tabela14[[#This Row],[PR. ULT. COMP]]*Tabela14[[#This Row],[ESTOQUE]]</f>
        <v>0</v>
      </c>
      <c r="J1636" s="13" t="s">
        <v>1107</v>
      </c>
      <c r="K1636" s="38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1233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>Tabela14[[#This Row],[PR. ULT. COMP]]*Tabela14[[#This Row],[GIRO]]</f>
        <v>0</v>
      </c>
      <c r="I1637" s="12">
        <f>Tabela14[[#This Row],[PR. ULT. COMP]]*Tabela14[[#This Row],[ESTOQUE]]</f>
        <v>0</v>
      </c>
      <c r="J1637" s="13" t="s">
        <v>1107</v>
      </c>
      <c r="K1637" s="38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1234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>Tabela14[[#This Row],[PR. ULT. COMP]]*Tabela14[[#This Row],[GIRO]]</f>
        <v>0</v>
      </c>
      <c r="I1638" s="12">
        <f>Tabela14[[#This Row],[PR. ULT. COMP]]*Tabela14[[#This Row],[ESTOQUE]]</f>
        <v>0</v>
      </c>
      <c r="J1638" s="13" t="s">
        <v>1107</v>
      </c>
      <c r="K1638" s="38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1235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>Tabela14[[#This Row],[PR. ULT. COMP]]*Tabela14[[#This Row],[GIRO]]</f>
        <v>0</v>
      </c>
      <c r="I1639" s="12">
        <f>Tabela14[[#This Row],[PR. ULT. COMP]]*Tabela14[[#This Row],[ESTOQUE]]</f>
        <v>0</v>
      </c>
      <c r="J1639" s="13" t="s">
        <v>1107</v>
      </c>
      <c r="K1639" s="38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1236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>Tabela14[[#This Row],[PR. ULT. COMP]]*Tabela14[[#This Row],[GIRO]]</f>
        <v>0</v>
      </c>
      <c r="I1640" s="12">
        <f>Tabela14[[#This Row],[PR. ULT. COMP]]*Tabela14[[#This Row],[ESTOQUE]]</f>
        <v>0</v>
      </c>
      <c r="J1640" s="13" t="s">
        <v>1107</v>
      </c>
      <c r="K1640" s="38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1237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>Tabela14[[#This Row],[PR. ULT. COMP]]*Tabela14[[#This Row],[GIRO]]</f>
        <v>0</v>
      </c>
      <c r="I1641" s="12">
        <f>Tabela14[[#This Row],[PR. ULT. COMP]]*Tabela14[[#This Row],[ESTOQUE]]</f>
        <v>0</v>
      </c>
      <c r="J1641" s="13" t="s">
        <v>1107</v>
      </c>
      <c r="K1641" s="38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1238</v>
      </c>
      <c r="D1642" s="16" t="s">
        <v>1239</v>
      </c>
      <c r="E1642" s="22">
        <v>0</v>
      </c>
      <c r="F1642" s="30">
        <v>0</v>
      </c>
      <c r="G1642" s="17">
        <v>0</v>
      </c>
      <c r="H1642" s="11">
        <f>Tabela14[[#This Row],[PR. ULT. COMP]]*Tabela14[[#This Row],[GIRO]]</f>
        <v>0</v>
      </c>
      <c r="I1642" s="12">
        <f>Tabela14[[#This Row],[PR. ULT. COMP]]*Tabela14[[#This Row],[ESTOQUE]]</f>
        <v>0</v>
      </c>
      <c r="J1642" s="13" t="s">
        <v>1107</v>
      </c>
      <c r="K1642" s="38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1240</v>
      </c>
      <c r="D1643" s="9" t="s">
        <v>1241</v>
      </c>
      <c r="E1643" s="23">
        <v>0</v>
      </c>
      <c r="F1643" s="31">
        <v>-8</v>
      </c>
      <c r="G1643" s="10">
        <v>0</v>
      </c>
      <c r="H1643" s="11">
        <f>Tabela14[[#This Row],[PR. ULT. COMP]]*Tabela14[[#This Row],[GIRO]]</f>
        <v>0</v>
      </c>
      <c r="I1643" s="12">
        <f>Tabela14[[#This Row],[PR. ULT. COMP]]*Tabela14[[#This Row],[ESTOQUE]]</f>
        <v>0</v>
      </c>
      <c r="J1643" s="13" t="s">
        <v>1107</v>
      </c>
      <c r="K1643" s="38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1242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>Tabela14[[#This Row],[PR. ULT. COMP]]*Tabela14[[#This Row],[GIRO]]</f>
        <v>0</v>
      </c>
      <c r="I1644" s="12">
        <f>Tabela14[[#This Row],[PR. ULT. COMP]]*Tabela14[[#This Row],[ESTOQUE]]</f>
        <v>0</v>
      </c>
      <c r="J1644" s="13" t="s">
        <v>1107</v>
      </c>
      <c r="K1644" s="38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1243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>Tabela14[[#This Row],[PR. ULT. COMP]]*Tabela14[[#This Row],[GIRO]]</f>
        <v>0</v>
      </c>
      <c r="I1645" s="12">
        <f>Tabela14[[#This Row],[PR. ULT. COMP]]*Tabela14[[#This Row],[ESTOQUE]]</f>
        <v>0</v>
      </c>
      <c r="J1645" s="13" t="s">
        <v>1107</v>
      </c>
      <c r="K1645" s="38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1244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>Tabela14[[#This Row],[PR. ULT. COMP]]*Tabela14[[#This Row],[GIRO]]</f>
        <v>0</v>
      </c>
      <c r="I1646" s="12">
        <f>Tabela14[[#This Row],[PR. ULT. COMP]]*Tabela14[[#This Row],[ESTOQUE]]</f>
        <v>0</v>
      </c>
      <c r="J1646" s="13" t="s">
        <v>1107</v>
      </c>
      <c r="K1646" s="38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1245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>Tabela14[[#This Row],[PR. ULT. COMP]]*Tabela14[[#This Row],[GIRO]]</f>
        <v>0</v>
      </c>
      <c r="I1647" s="12">
        <f>Tabela14[[#This Row],[PR. ULT. COMP]]*Tabela14[[#This Row],[ESTOQUE]]</f>
        <v>0</v>
      </c>
      <c r="J1647" s="13" t="s">
        <v>1107</v>
      </c>
      <c r="K1647" s="38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1246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>Tabela14[[#This Row],[PR. ULT. COMP]]*Tabela14[[#This Row],[GIRO]]</f>
        <v>0</v>
      </c>
      <c r="I1648" s="12">
        <f>Tabela14[[#This Row],[PR. ULT. COMP]]*Tabela14[[#This Row],[ESTOQUE]]</f>
        <v>0</v>
      </c>
      <c r="J1648" s="13" t="s">
        <v>1107</v>
      </c>
      <c r="K1648" s="38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1247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>Tabela14[[#This Row],[PR. ULT. COMP]]*Tabela14[[#This Row],[GIRO]]</f>
        <v>0</v>
      </c>
      <c r="I1649" s="12">
        <f>Tabela14[[#This Row],[PR. ULT. COMP]]*Tabela14[[#This Row],[ESTOQUE]]</f>
        <v>0</v>
      </c>
      <c r="J1649" s="13" t="s">
        <v>1107</v>
      </c>
      <c r="K1649" s="38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1248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>Tabela14[[#This Row],[PR. ULT. COMP]]*Tabela14[[#This Row],[GIRO]]</f>
        <v>0</v>
      </c>
      <c r="I1650" s="12">
        <f>Tabela14[[#This Row],[PR. ULT. COMP]]*Tabela14[[#This Row],[ESTOQUE]]</f>
        <v>0</v>
      </c>
      <c r="J1650" s="13" t="s">
        <v>1107</v>
      </c>
      <c r="K1650" s="38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1249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>Tabela14[[#This Row],[PR. ULT. COMP]]*Tabela14[[#This Row],[GIRO]]</f>
        <v>0</v>
      </c>
      <c r="I1651" s="12">
        <f>Tabela14[[#This Row],[PR. ULT. COMP]]*Tabela14[[#This Row],[ESTOQUE]]</f>
        <v>0</v>
      </c>
      <c r="J1651" s="13" t="s">
        <v>1107</v>
      </c>
      <c r="K1651" s="38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1250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>Tabela14[[#This Row],[PR. ULT. COMP]]*Tabela14[[#This Row],[GIRO]]</f>
        <v>0</v>
      </c>
      <c r="I1652" s="12">
        <f>Tabela14[[#This Row],[PR. ULT. COMP]]*Tabela14[[#This Row],[ESTOQUE]]</f>
        <v>0</v>
      </c>
      <c r="J1652" s="13" t="s">
        <v>1107</v>
      </c>
      <c r="K1652" s="38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1251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>Tabela14[[#This Row],[PR. ULT. COMP]]*Tabela14[[#This Row],[GIRO]]</f>
        <v>0</v>
      </c>
      <c r="I1653" s="12">
        <f>Tabela14[[#This Row],[PR. ULT. COMP]]*Tabela14[[#This Row],[ESTOQUE]]</f>
        <v>0</v>
      </c>
      <c r="J1653" s="13" t="s">
        <v>1107</v>
      </c>
      <c r="K1653" s="38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1252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>Tabela14[[#This Row],[PR. ULT. COMP]]*Tabela14[[#This Row],[GIRO]]</f>
        <v>0</v>
      </c>
      <c r="I1654" s="12">
        <f>Tabela14[[#This Row],[PR. ULT. COMP]]*Tabela14[[#This Row],[ESTOQUE]]</f>
        <v>0</v>
      </c>
      <c r="J1654" s="13" t="s">
        <v>1107</v>
      </c>
      <c r="K1654" s="38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1253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>Tabela14[[#This Row],[PR. ULT. COMP]]*Tabela14[[#This Row],[GIRO]]</f>
        <v>0</v>
      </c>
      <c r="I1655" s="12">
        <f>Tabela14[[#This Row],[PR. ULT. COMP]]*Tabela14[[#This Row],[ESTOQUE]]</f>
        <v>0</v>
      </c>
      <c r="J1655" s="13" t="s">
        <v>1107</v>
      </c>
      <c r="K1655" s="38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1254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>Tabela14[[#This Row],[PR. ULT. COMP]]*Tabela14[[#This Row],[GIRO]]</f>
        <v>0</v>
      </c>
      <c r="I1656" s="12">
        <f>Tabela14[[#This Row],[PR. ULT. COMP]]*Tabela14[[#This Row],[ESTOQUE]]</f>
        <v>0</v>
      </c>
      <c r="J1656" s="13" t="s">
        <v>1107</v>
      </c>
      <c r="K1656" s="38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1255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>Tabela14[[#This Row],[PR. ULT. COMP]]*Tabela14[[#This Row],[GIRO]]</f>
        <v>0</v>
      </c>
      <c r="I1657" s="12">
        <f>Tabela14[[#This Row],[PR. ULT. COMP]]*Tabela14[[#This Row],[ESTOQUE]]</f>
        <v>0</v>
      </c>
      <c r="J1657" s="13" t="s">
        <v>1107</v>
      </c>
      <c r="K1657" s="38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1256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>Tabela14[[#This Row],[PR. ULT. COMP]]*Tabela14[[#This Row],[GIRO]]</f>
        <v>0</v>
      </c>
      <c r="I1658" s="12">
        <f>Tabela14[[#This Row],[PR. ULT. COMP]]*Tabela14[[#This Row],[ESTOQUE]]</f>
        <v>0</v>
      </c>
      <c r="J1658" s="13" t="s">
        <v>1107</v>
      </c>
      <c r="K1658" s="38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1257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>Tabela14[[#This Row],[PR. ULT. COMP]]*Tabela14[[#This Row],[GIRO]]</f>
        <v>0</v>
      </c>
      <c r="I1659" s="12">
        <f>Tabela14[[#This Row],[PR. ULT. COMP]]*Tabela14[[#This Row],[ESTOQUE]]</f>
        <v>0</v>
      </c>
      <c r="J1659" s="13" t="s">
        <v>1107</v>
      </c>
      <c r="K1659" s="38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1258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>Tabela14[[#This Row],[PR. ULT. COMP]]*Tabela14[[#This Row],[GIRO]]</f>
        <v>0</v>
      </c>
      <c r="I1660" s="12">
        <f>Tabela14[[#This Row],[PR. ULT. COMP]]*Tabela14[[#This Row],[ESTOQUE]]</f>
        <v>0</v>
      </c>
      <c r="J1660" s="13" t="s">
        <v>1107</v>
      </c>
      <c r="K1660" s="38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1259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>Tabela14[[#This Row],[PR. ULT. COMP]]*Tabela14[[#This Row],[GIRO]]</f>
        <v>0</v>
      </c>
      <c r="I1661" s="12">
        <f>Tabela14[[#This Row],[PR. ULT. COMP]]*Tabela14[[#This Row],[ESTOQUE]]</f>
        <v>0</v>
      </c>
      <c r="J1661" s="13" t="s">
        <v>1107</v>
      </c>
      <c r="K1661" s="38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1260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>Tabela14[[#This Row],[PR. ULT. COMP]]*Tabela14[[#This Row],[GIRO]]</f>
        <v>0</v>
      </c>
      <c r="I1662" s="12">
        <f>Tabela14[[#This Row],[PR. ULT. COMP]]*Tabela14[[#This Row],[ESTOQUE]]</f>
        <v>0</v>
      </c>
      <c r="J1662" s="13" t="s">
        <v>1107</v>
      </c>
      <c r="K1662" s="38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1261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>Tabela14[[#This Row],[PR. ULT. COMP]]*Tabela14[[#This Row],[GIRO]]</f>
        <v>0</v>
      </c>
      <c r="I1663" s="12">
        <f>Tabela14[[#This Row],[PR. ULT. COMP]]*Tabela14[[#This Row],[ESTOQUE]]</f>
        <v>0</v>
      </c>
      <c r="J1663" s="13" t="s">
        <v>1107</v>
      </c>
      <c r="K1663" s="38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1262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>Tabela14[[#This Row],[PR. ULT. COMP]]*Tabela14[[#This Row],[GIRO]]</f>
        <v>0</v>
      </c>
      <c r="I1664" s="12">
        <f>Tabela14[[#This Row],[PR. ULT. COMP]]*Tabela14[[#This Row],[ESTOQUE]]</f>
        <v>0</v>
      </c>
      <c r="J1664" s="13" t="s">
        <v>1107</v>
      </c>
      <c r="K1664" s="38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1263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>Tabela14[[#This Row],[PR. ULT. COMP]]*Tabela14[[#This Row],[GIRO]]</f>
        <v>0</v>
      </c>
      <c r="I1665" s="12">
        <f>Tabela14[[#This Row],[PR. ULT. COMP]]*Tabela14[[#This Row],[ESTOQUE]]</f>
        <v>0</v>
      </c>
      <c r="J1665" s="13" t="s">
        <v>1107</v>
      </c>
      <c r="K1665" s="38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1264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>Tabela14[[#This Row],[PR. ULT. COMP]]*Tabela14[[#This Row],[GIRO]]</f>
        <v>0</v>
      </c>
      <c r="I1666" s="12">
        <f>Tabela14[[#This Row],[PR. ULT. COMP]]*Tabela14[[#This Row],[ESTOQUE]]</f>
        <v>0</v>
      </c>
      <c r="J1666" s="13" t="s">
        <v>1107</v>
      </c>
      <c r="K1666" s="38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1265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>Tabela14[[#This Row],[PR. ULT. COMP]]*Tabela14[[#This Row],[GIRO]]</f>
        <v>0</v>
      </c>
      <c r="I1667" s="12">
        <f>Tabela14[[#This Row],[PR. ULT. COMP]]*Tabela14[[#This Row],[ESTOQUE]]</f>
        <v>0</v>
      </c>
      <c r="J1667" s="13" t="s">
        <v>1107</v>
      </c>
      <c r="K1667" s="38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1266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>Tabela14[[#This Row],[PR. ULT. COMP]]*Tabela14[[#This Row],[GIRO]]</f>
        <v>0</v>
      </c>
      <c r="I1668" s="12">
        <f>Tabela14[[#This Row],[PR. ULT. COMP]]*Tabela14[[#This Row],[ESTOQUE]]</f>
        <v>0</v>
      </c>
      <c r="J1668" s="13" t="s">
        <v>1107</v>
      </c>
      <c r="K1668" s="38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1267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>Tabela14[[#This Row],[PR. ULT. COMP]]*Tabela14[[#This Row],[GIRO]]</f>
        <v>0</v>
      </c>
      <c r="I1669" s="12">
        <f>Tabela14[[#This Row],[PR. ULT. COMP]]*Tabela14[[#This Row],[ESTOQUE]]</f>
        <v>0</v>
      </c>
      <c r="J1669" s="13" t="s">
        <v>1107</v>
      </c>
      <c r="K1669" s="38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1268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>Tabela14[[#This Row],[PR. ULT. COMP]]*Tabela14[[#This Row],[GIRO]]</f>
        <v>0</v>
      </c>
      <c r="I1670" s="12">
        <f>Tabela14[[#This Row],[PR. ULT. COMP]]*Tabela14[[#This Row],[ESTOQUE]]</f>
        <v>0</v>
      </c>
      <c r="J1670" s="13" t="s">
        <v>1107</v>
      </c>
      <c r="K1670" s="38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1269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>Tabela14[[#This Row],[PR. ULT. COMP]]*Tabela14[[#This Row],[GIRO]]</f>
        <v>0</v>
      </c>
      <c r="I1671" s="12">
        <f>Tabela14[[#This Row],[PR. ULT. COMP]]*Tabela14[[#This Row],[ESTOQUE]]</f>
        <v>0</v>
      </c>
      <c r="J1671" s="13" t="s">
        <v>1107</v>
      </c>
      <c r="K1671" s="38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1270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>Tabela14[[#This Row],[PR. ULT. COMP]]*Tabela14[[#This Row],[GIRO]]</f>
        <v>0</v>
      </c>
      <c r="I1672" s="12">
        <f>Tabela14[[#This Row],[PR. ULT. COMP]]*Tabela14[[#This Row],[ESTOQUE]]</f>
        <v>0</v>
      </c>
      <c r="J1672" s="13" t="s">
        <v>1107</v>
      </c>
      <c r="K1672" s="38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1271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>Tabela14[[#This Row],[PR. ULT. COMP]]*Tabela14[[#This Row],[GIRO]]</f>
        <v>0</v>
      </c>
      <c r="I1673" s="12">
        <f>Tabela14[[#This Row],[PR. ULT. COMP]]*Tabela14[[#This Row],[ESTOQUE]]</f>
        <v>0</v>
      </c>
      <c r="J1673" s="13" t="s">
        <v>1107</v>
      </c>
      <c r="K1673" s="38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1272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>Tabela14[[#This Row],[PR. ULT. COMP]]*Tabela14[[#This Row],[GIRO]]</f>
        <v>0</v>
      </c>
      <c r="I1674" s="12">
        <f>Tabela14[[#This Row],[PR. ULT. COMP]]*Tabela14[[#This Row],[ESTOQUE]]</f>
        <v>0</v>
      </c>
      <c r="J1674" s="13" t="s">
        <v>1107</v>
      </c>
      <c r="K1674" s="38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1273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>Tabela14[[#This Row],[PR. ULT. COMP]]*Tabela14[[#This Row],[GIRO]]</f>
        <v>0</v>
      </c>
      <c r="I1675" s="12">
        <f>Tabela14[[#This Row],[PR. ULT. COMP]]*Tabela14[[#This Row],[ESTOQUE]]</f>
        <v>0</v>
      </c>
      <c r="J1675" s="13" t="s">
        <v>1107</v>
      </c>
      <c r="K1675" s="38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1274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>Tabela14[[#This Row],[PR. ULT. COMP]]*Tabela14[[#This Row],[GIRO]]</f>
        <v>0</v>
      </c>
      <c r="I1676" s="12">
        <f>Tabela14[[#This Row],[PR. ULT. COMP]]*Tabela14[[#This Row],[ESTOQUE]]</f>
        <v>0</v>
      </c>
      <c r="J1676" s="13" t="s">
        <v>1107</v>
      </c>
      <c r="K1676" s="38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1275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>Tabela14[[#This Row],[PR. ULT. COMP]]*Tabela14[[#This Row],[GIRO]]</f>
        <v>0</v>
      </c>
      <c r="I1677" s="12">
        <f>Tabela14[[#This Row],[PR. ULT. COMP]]*Tabela14[[#This Row],[ESTOQUE]]</f>
        <v>0</v>
      </c>
      <c r="J1677" s="13" t="s">
        <v>1107</v>
      </c>
      <c r="K1677" s="38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1276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>Tabela14[[#This Row],[PR. ULT. COMP]]*Tabela14[[#This Row],[GIRO]]</f>
        <v>0</v>
      </c>
      <c r="I1678" s="12">
        <f>Tabela14[[#This Row],[PR. ULT. COMP]]*Tabela14[[#This Row],[ESTOQUE]]</f>
        <v>0</v>
      </c>
      <c r="J1678" s="13" t="s">
        <v>1107</v>
      </c>
      <c r="K1678" s="38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1277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>Tabela14[[#This Row],[PR. ULT. COMP]]*Tabela14[[#This Row],[GIRO]]</f>
        <v>0</v>
      </c>
      <c r="I1679" s="12">
        <f>Tabela14[[#This Row],[PR. ULT. COMP]]*Tabela14[[#This Row],[ESTOQUE]]</f>
        <v>0</v>
      </c>
      <c r="J1679" s="13" t="s">
        <v>1107</v>
      </c>
      <c r="K1679" s="38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1278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>Tabela14[[#This Row],[PR. ULT. COMP]]*Tabela14[[#This Row],[GIRO]]</f>
        <v>0</v>
      </c>
      <c r="I1680" s="12">
        <f>Tabela14[[#This Row],[PR. ULT. COMP]]*Tabela14[[#This Row],[ESTOQUE]]</f>
        <v>0</v>
      </c>
      <c r="J1680" s="13" t="s">
        <v>1107</v>
      </c>
      <c r="K1680" s="38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1279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>Tabela14[[#This Row],[PR. ULT. COMP]]*Tabela14[[#This Row],[GIRO]]</f>
        <v>0</v>
      </c>
      <c r="I1681" s="12">
        <f>Tabela14[[#This Row],[PR. ULT. COMP]]*Tabela14[[#This Row],[ESTOQUE]]</f>
        <v>0</v>
      </c>
      <c r="J1681" s="13" t="s">
        <v>1107</v>
      </c>
      <c r="K1681" s="38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1280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>Tabela14[[#This Row],[PR. ULT. COMP]]*Tabela14[[#This Row],[GIRO]]</f>
        <v>0</v>
      </c>
      <c r="I1682" s="12">
        <f>Tabela14[[#This Row],[PR. ULT. COMP]]*Tabela14[[#This Row],[ESTOQUE]]</f>
        <v>0</v>
      </c>
      <c r="J1682" s="13" t="s">
        <v>1107</v>
      </c>
      <c r="K1682" s="38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1281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>Tabela14[[#This Row],[PR. ULT. COMP]]*Tabela14[[#This Row],[GIRO]]</f>
        <v>0</v>
      </c>
      <c r="I1683" s="12">
        <f>Tabela14[[#This Row],[PR. ULT. COMP]]*Tabela14[[#This Row],[ESTOQUE]]</f>
        <v>0</v>
      </c>
      <c r="J1683" s="13" t="s">
        <v>1107</v>
      </c>
      <c r="K1683" s="38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1282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>Tabela14[[#This Row],[PR. ULT. COMP]]*Tabela14[[#This Row],[GIRO]]</f>
        <v>0</v>
      </c>
      <c r="I1684" s="12">
        <f>Tabela14[[#This Row],[PR. ULT. COMP]]*Tabela14[[#This Row],[ESTOQUE]]</f>
        <v>0</v>
      </c>
      <c r="J1684" s="13" t="s">
        <v>1107</v>
      </c>
      <c r="K1684" s="38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1283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>Tabela14[[#This Row],[PR. ULT. COMP]]*Tabela14[[#This Row],[GIRO]]</f>
        <v>0</v>
      </c>
      <c r="I1685" s="12">
        <f>Tabela14[[#This Row],[PR. ULT. COMP]]*Tabela14[[#This Row],[ESTOQUE]]</f>
        <v>0</v>
      </c>
      <c r="J1685" s="13" t="s">
        <v>1107</v>
      </c>
      <c r="K1685" s="38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1284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>Tabela14[[#This Row],[PR. ULT. COMP]]*Tabela14[[#This Row],[GIRO]]</f>
        <v>0</v>
      </c>
      <c r="I1686" s="12">
        <f>Tabela14[[#This Row],[PR. ULT. COMP]]*Tabela14[[#This Row],[ESTOQUE]]</f>
        <v>0</v>
      </c>
      <c r="J1686" s="13" t="s">
        <v>1107</v>
      </c>
      <c r="K1686" s="38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1285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>Tabela14[[#This Row],[PR. ULT. COMP]]*Tabela14[[#This Row],[GIRO]]</f>
        <v>0</v>
      </c>
      <c r="I1687" s="12">
        <f>Tabela14[[#This Row],[PR. ULT. COMP]]*Tabela14[[#This Row],[ESTOQUE]]</f>
        <v>0</v>
      </c>
      <c r="J1687" s="13" t="s">
        <v>1107</v>
      </c>
      <c r="K1687" s="38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1286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>Tabela14[[#This Row],[PR. ULT. COMP]]*Tabela14[[#This Row],[GIRO]]</f>
        <v>0</v>
      </c>
      <c r="I1688" s="12">
        <f>Tabela14[[#This Row],[PR. ULT. COMP]]*Tabela14[[#This Row],[ESTOQUE]]</f>
        <v>0</v>
      </c>
      <c r="J1688" s="13" t="s">
        <v>1107</v>
      </c>
      <c r="K1688" s="38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1287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>Tabela14[[#This Row],[PR. ULT. COMP]]*Tabela14[[#This Row],[GIRO]]</f>
        <v>0</v>
      </c>
      <c r="I1689" s="12">
        <f>Tabela14[[#This Row],[PR. ULT. COMP]]*Tabela14[[#This Row],[ESTOQUE]]</f>
        <v>0</v>
      </c>
      <c r="J1689" s="13" t="s">
        <v>1107</v>
      </c>
      <c r="K1689" s="38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1288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>Tabela14[[#This Row],[PR. ULT. COMP]]*Tabela14[[#This Row],[GIRO]]</f>
        <v>0</v>
      </c>
      <c r="I1690" s="12">
        <f>Tabela14[[#This Row],[PR. ULT. COMP]]*Tabela14[[#This Row],[ESTOQUE]]</f>
        <v>0</v>
      </c>
      <c r="J1690" s="13" t="s">
        <v>1107</v>
      </c>
      <c r="K1690" s="38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1289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>Tabela14[[#This Row],[PR. ULT. COMP]]*Tabela14[[#This Row],[GIRO]]</f>
        <v>0</v>
      </c>
      <c r="I1691" s="12">
        <f>Tabela14[[#This Row],[PR. ULT. COMP]]*Tabela14[[#This Row],[ESTOQUE]]</f>
        <v>0</v>
      </c>
      <c r="J1691" s="13" t="s">
        <v>1107</v>
      </c>
      <c r="K1691" s="38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1290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>Tabela14[[#This Row],[PR. ULT. COMP]]*Tabela14[[#This Row],[GIRO]]</f>
        <v>0</v>
      </c>
      <c r="I1692" s="12">
        <f>Tabela14[[#This Row],[PR. ULT. COMP]]*Tabela14[[#This Row],[ESTOQUE]]</f>
        <v>0</v>
      </c>
      <c r="J1692" s="13" t="s">
        <v>1107</v>
      </c>
      <c r="K1692" s="38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1291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>Tabela14[[#This Row],[PR. ULT. COMP]]*Tabela14[[#This Row],[GIRO]]</f>
        <v>0</v>
      </c>
      <c r="I1693" s="12">
        <f>Tabela14[[#This Row],[PR. ULT. COMP]]*Tabela14[[#This Row],[ESTOQUE]]</f>
        <v>0</v>
      </c>
      <c r="J1693" s="13" t="s">
        <v>1107</v>
      </c>
      <c r="K1693" s="38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1292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>Tabela14[[#This Row],[PR. ULT. COMP]]*Tabela14[[#This Row],[GIRO]]</f>
        <v>0</v>
      </c>
      <c r="I1694" s="12">
        <f>Tabela14[[#This Row],[PR. ULT. COMP]]*Tabela14[[#This Row],[ESTOQUE]]</f>
        <v>0</v>
      </c>
      <c r="J1694" s="13" t="s">
        <v>1107</v>
      </c>
      <c r="K1694" s="38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1293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>Tabela14[[#This Row],[PR. ULT. COMP]]*Tabela14[[#This Row],[GIRO]]</f>
        <v>0</v>
      </c>
      <c r="I1695" s="12">
        <f>Tabela14[[#This Row],[PR. ULT. COMP]]*Tabela14[[#This Row],[ESTOQUE]]</f>
        <v>0</v>
      </c>
      <c r="J1695" s="13" t="s">
        <v>1107</v>
      </c>
      <c r="K1695" s="38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1294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>Tabela14[[#This Row],[PR. ULT. COMP]]*Tabela14[[#This Row],[GIRO]]</f>
        <v>0</v>
      </c>
      <c r="I1696" s="12">
        <f>Tabela14[[#This Row],[PR. ULT. COMP]]*Tabela14[[#This Row],[ESTOQUE]]</f>
        <v>0</v>
      </c>
      <c r="J1696" s="13" t="s">
        <v>1107</v>
      </c>
      <c r="K1696" s="38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1295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>Tabela14[[#This Row],[PR. ULT. COMP]]*Tabela14[[#This Row],[GIRO]]</f>
        <v>0</v>
      </c>
      <c r="I1697" s="12">
        <f>Tabela14[[#This Row],[PR. ULT. COMP]]*Tabela14[[#This Row],[ESTOQUE]]</f>
        <v>0</v>
      </c>
      <c r="J1697" s="13" t="s">
        <v>1107</v>
      </c>
      <c r="K1697" s="38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1296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>Tabela14[[#This Row],[PR. ULT. COMP]]*Tabela14[[#This Row],[GIRO]]</f>
        <v>0</v>
      </c>
      <c r="I1698" s="12">
        <f>Tabela14[[#This Row],[PR. ULT. COMP]]*Tabela14[[#This Row],[ESTOQUE]]</f>
        <v>0</v>
      </c>
      <c r="J1698" s="13" t="s">
        <v>1107</v>
      </c>
      <c r="K1698" s="38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1297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>Tabela14[[#This Row],[PR. ULT. COMP]]*Tabela14[[#This Row],[GIRO]]</f>
        <v>0</v>
      </c>
      <c r="I1699" s="12">
        <f>Tabela14[[#This Row],[PR. ULT. COMP]]*Tabela14[[#This Row],[ESTOQUE]]</f>
        <v>0</v>
      </c>
      <c r="J1699" s="13" t="s">
        <v>1107</v>
      </c>
      <c r="K1699" s="38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1297</v>
      </c>
      <c r="D1700" s="9" t="s">
        <v>1116</v>
      </c>
      <c r="E1700" s="23">
        <v>0</v>
      </c>
      <c r="F1700" s="31">
        <v>-2</v>
      </c>
      <c r="G1700" s="10">
        <v>0</v>
      </c>
      <c r="H1700" s="11">
        <f>Tabela14[[#This Row],[PR. ULT. COMP]]*Tabela14[[#This Row],[GIRO]]</f>
        <v>0</v>
      </c>
      <c r="I1700" s="12">
        <f>Tabela14[[#This Row],[PR. ULT. COMP]]*Tabela14[[#This Row],[ESTOQUE]]</f>
        <v>0</v>
      </c>
      <c r="J1700" s="13" t="s">
        <v>1107</v>
      </c>
      <c r="K1700" s="38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1298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>Tabela14[[#This Row],[PR. ULT. COMP]]*Tabela14[[#This Row],[GIRO]]</f>
        <v>0</v>
      </c>
      <c r="I1701" s="12">
        <f>Tabela14[[#This Row],[PR. ULT. COMP]]*Tabela14[[#This Row],[ESTOQUE]]</f>
        <v>0</v>
      </c>
      <c r="J1701" s="13" t="s">
        <v>1107</v>
      </c>
      <c r="K1701" s="38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1299</v>
      </c>
      <c r="D1702" s="16" t="s">
        <v>1116</v>
      </c>
      <c r="E1702" s="22">
        <v>0</v>
      </c>
      <c r="F1702" s="30">
        <v>-3</v>
      </c>
      <c r="G1702" s="17">
        <v>0</v>
      </c>
      <c r="H1702" s="11">
        <f>Tabela14[[#This Row],[PR. ULT. COMP]]*Tabela14[[#This Row],[GIRO]]</f>
        <v>0</v>
      </c>
      <c r="I1702" s="12">
        <f>Tabela14[[#This Row],[PR. ULT. COMP]]*Tabela14[[#This Row],[ESTOQUE]]</f>
        <v>0</v>
      </c>
      <c r="J1702" s="13" t="s">
        <v>1107</v>
      </c>
      <c r="K1702" s="38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1300</v>
      </c>
      <c r="D1703" s="9" t="s">
        <v>858</v>
      </c>
      <c r="E1703" s="23">
        <v>0</v>
      </c>
      <c r="F1703" s="31">
        <v>0</v>
      </c>
      <c r="G1703" s="10">
        <v>0</v>
      </c>
      <c r="H1703" s="11">
        <f>Tabela14[[#This Row],[PR. ULT. COMP]]*Tabela14[[#This Row],[GIRO]]</f>
        <v>0</v>
      </c>
      <c r="I1703" s="12">
        <f>Tabela14[[#This Row],[PR. ULT. COMP]]*Tabela14[[#This Row],[ESTOQUE]]</f>
        <v>0</v>
      </c>
      <c r="J1703" s="13" t="s">
        <v>1107</v>
      </c>
      <c r="K1703" s="38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1301</v>
      </c>
      <c r="D1704" s="9" t="s">
        <v>1134</v>
      </c>
      <c r="E1704" s="23">
        <v>0</v>
      </c>
      <c r="F1704" s="31">
        <v>0</v>
      </c>
      <c r="G1704" s="10">
        <v>430.29</v>
      </c>
      <c r="H1704" s="11">
        <f>Tabela14[[#This Row],[PR. ULT. COMP]]*Tabela14[[#This Row],[GIRO]]</f>
        <v>0</v>
      </c>
      <c r="I1704" s="12">
        <f>Tabela14[[#This Row],[PR. ULT. COMP]]*Tabela14[[#This Row],[ESTOQUE]]</f>
        <v>0</v>
      </c>
      <c r="J1704" s="13" t="s">
        <v>1107</v>
      </c>
      <c r="K1704" s="38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1302</v>
      </c>
      <c r="D1705" s="16" t="s">
        <v>1134</v>
      </c>
      <c r="E1705" s="22">
        <v>0</v>
      </c>
      <c r="F1705" s="30">
        <v>0</v>
      </c>
      <c r="G1705" s="17">
        <v>222.11</v>
      </c>
      <c r="H1705" s="11">
        <f>Tabela14[[#This Row],[PR. ULT. COMP]]*Tabela14[[#This Row],[GIRO]]</f>
        <v>0</v>
      </c>
      <c r="I1705" s="12">
        <f>Tabela14[[#This Row],[PR. ULT. COMP]]*Tabela14[[#This Row],[ESTOQUE]]</f>
        <v>0</v>
      </c>
      <c r="J1705" s="13" t="s">
        <v>1107</v>
      </c>
      <c r="K1705" s="38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1303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>Tabela14[[#This Row],[PR. ULT. COMP]]*Tabela14[[#This Row],[GIRO]]</f>
        <v>0</v>
      </c>
      <c r="I1706" s="12">
        <f>Tabela14[[#This Row],[PR. ULT. COMP]]*Tabela14[[#This Row],[ESTOQUE]]</f>
        <v>0</v>
      </c>
      <c r="J1706" s="13" t="s">
        <v>1107</v>
      </c>
      <c r="K1706" s="38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1304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>Tabela14[[#This Row],[PR. ULT. COMP]]*Tabela14[[#This Row],[GIRO]]</f>
        <v>0</v>
      </c>
      <c r="I1707" s="12">
        <f>Tabela14[[#This Row],[PR. ULT. COMP]]*Tabela14[[#This Row],[ESTOQUE]]</f>
        <v>0</v>
      </c>
      <c r="J1707" s="13" t="s">
        <v>1107</v>
      </c>
      <c r="K1707" s="38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1305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>Tabela14[[#This Row],[PR. ULT. COMP]]*Tabela14[[#This Row],[GIRO]]</f>
        <v>0</v>
      </c>
      <c r="I1708" s="12">
        <f>Tabela14[[#This Row],[PR. ULT. COMP]]*Tabela14[[#This Row],[ESTOQUE]]</f>
        <v>0</v>
      </c>
      <c r="J1708" s="13" t="s">
        <v>1107</v>
      </c>
      <c r="K1708" s="38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1306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>Tabela14[[#This Row],[PR. ULT. COMP]]*Tabela14[[#This Row],[GIRO]]</f>
        <v>0</v>
      </c>
      <c r="I1709" s="12">
        <f>Tabela14[[#This Row],[PR. ULT. COMP]]*Tabela14[[#This Row],[ESTOQUE]]</f>
        <v>0</v>
      </c>
      <c r="J1709" s="13" t="s">
        <v>1107</v>
      </c>
      <c r="K1709" s="38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1307</v>
      </c>
      <c r="D1710" s="16" t="s">
        <v>1308</v>
      </c>
      <c r="E1710" s="22">
        <v>0</v>
      </c>
      <c r="F1710" s="30">
        <v>0</v>
      </c>
      <c r="G1710" s="17">
        <v>1.04</v>
      </c>
      <c r="H1710" s="11">
        <f>Tabela14[[#This Row],[PR. ULT. COMP]]*Tabela14[[#This Row],[GIRO]]</f>
        <v>0</v>
      </c>
      <c r="I1710" s="12">
        <f>Tabela14[[#This Row],[PR. ULT. COMP]]*Tabela14[[#This Row],[ESTOQUE]]</f>
        <v>0</v>
      </c>
      <c r="J1710" s="13" t="s">
        <v>1107</v>
      </c>
      <c r="K1710" s="38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1309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>Tabela14[[#This Row],[PR. ULT. COMP]]*Tabela14[[#This Row],[GIRO]]</f>
        <v>0</v>
      </c>
      <c r="I1711" s="12">
        <f>Tabela14[[#This Row],[PR. ULT. COMP]]*Tabela14[[#This Row],[ESTOQUE]]</f>
        <v>0</v>
      </c>
      <c r="J1711" s="13" t="s">
        <v>1107</v>
      </c>
      <c r="K1711" s="38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1310</v>
      </c>
      <c r="D1712" s="9" t="s">
        <v>1311</v>
      </c>
      <c r="E1712" s="23">
        <v>0</v>
      </c>
      <c r="F1712" s="31">
        <v>0</v>
      </c>
      <c r="G1712" s="10">
        <v>0</v>
      </c>
      <c r="H1712" s="11">
        <f>Tabela14[[#This Row],[PR. ULT. COMP]]*Tabela14[[#This Row],[GIRO]]</f>
        <v>0</v>
      </c>
      <c r="I1712" s="12">
        <f>Tabela14[[#This Row],[PR. ULT. COMP]]*Tabela14[[#This Row],[ESTOQUE]]</f>
        <v>0</v>
      </c>
      <c r="J1712" s="13" t="s">
        <v>1107</v>
      </c>
      <c r="K1712" s="38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1312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>Tabela14[[#This Row],[PR. ULT. COMP]]*Tabela14[[#This Row],[GIRO]]</f>
        <v>0</v>
      </c>
      <c r="I1713" s="12">
        <f>Tabela14[[#This Row],[PR. ULT. COMP]]*Tabela14[[#This Row],[ESTOQUE]]</f>
        <v>0</v>
      </c>
      <c r="J1713" s="13" t="s">
        <v>1107</v>
      </c>
      <c r="K1713" s="38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1313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>Tabela14[[#This Row],[PR. ULT. COMP]]*Tabela14[[#This Row],[GIRO]]</f>
        <v>0</v>
      </c>
      <c r="I1714" s="12">
        <f>Tabela14[[#This Row],[PR. ULT. COMP]]*Tabela14[[#This Row],[ESTOQUE]]</f>
        <v>0</v>
      </c>
      <c r="J1714" s="13" t="s">
        <v>1107</v>
      </c>
      <c r="K1714" s="38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1314</v>
      </c>
      <c r="D1715" s="16" t="s">
        <v>858</v>
      </c>
      <c r="E1715" s="22">
        <v>0</v>
      </c>
      <c r="F1715" s="30">
        <v>0</v>
      </c>
      <c r="G1715" s="17">
        <v>1.6</v>
      </c>
      <c r="H1715" s="11">
        <f>Tabela14[[#This Row],[PR. ULT. COMP]]*Tabela14[[#This Row],[GIRO]]</f>
        <v>0</v>
      </c>
      <c r="I1715" s="12">
        <f>Tabela14[[#This Row],[PR. ULT. COMP]]*Tabela14[[#This Row],[ESTOQUE]]</f>
        <v>0</v>
      </c>
      <c r="J1715" s="13" t="s">
        <v>1107</v>
      </c>
      <c r="K1715" s="38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1315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>Tabela14[[#This Row],[PR. ULT. COMP]]*Tabela14[[#This Row],[GIRO]]</f>
        <v>0</v>
      </c>
      <c r="I1716" s="12">
        <f>Tabela14[[#This Row],[PR. ULT. COMP]]*Tabela14[[#This Row],[ESTOQUE]]</f>
        <v>0</v>
      </c>
      <c r="J1716" s="13" t="s">
        <v>1107</v>
      </c>
      <c r="K1716" s="38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1316</v>
      </c>
      <c r="D1717" s="16" t="s">
        <v>1317</v>
      </c>
      <c r="E1717" s="22">
        <v>0</v>
      </c>
      <c r="F1717" s="30">
        <v>1</v>
      </c>
      <c r="G1717" s="17">
        <v>122.59</v>
      </c>
      <c r="H1717" s="11">
        <f>Tabela14[[#This Row],[PR. ULT. COMP]]*Tabela14[[#This Row],[GIRO]]</f>
        <v>0</v>
      </c>
      <c r="I1717" s="12">
        <f>Tabela14[[#This Row],[PR. ULT. COMP]]*Tabela14[[#This Row],[ESTOQUE]]</f>
        <v>122.59</v>
      </c>
      <c r="J1717" s="13" t="s">
        <v>1107</v>
      </c>
      <c r="K1717" s="38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1318</v>
      </c>
      <c r="D1718" s="9" t="s">
        <v>1317</v>
      </c>
      <c r="E1718" s="23">
        <v>0</v>
      </c>
      <c r="F1718" s="31">
        <v>1</v>
      </c>
      <c r="G1718" s="10">
        <v>37</v>
      </c>
      <c r="H1718" s="11">
        <f>Tabela14[[#This Row],[PR. ULT. COMP]]*Tabela14[[#This Row],[GIRO]]</f>
        <v>0</v>
      </c>
      <c r="I1718" s="12">
        <f>Tabela14[[#This Row],[PR. ULT. COMP]]*Tabela14[[#This Row],[ESTOQUE]]</f>
        <v>37</v>
      </c>
      <c r="J1718" s="13" t="s">
        <v>1107</v>
      </c>
      <c r="K1718" s="38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1319</v>
      </c>
      <c r="D1719" s="16" t="s">
        <v>1317</v>
      </c>
      <c r="E1719" s="22">
        <v>0</v>
      </c>
      <c r="F1719" s="30">
        <v>19</v>
      </c>
      <c r="G1719" s="17">
        <v>3.99</v>
      </c>
      <c r="H1719" s="11">
        <f>Tabela14[[#This Row],[PR. ULT. COMP]]*Tabela14[[#This Row],[GIRO]]</f>
        <v>0</v>
      </c>
      <c r="I1719" s="12">
        <f>Tabela14[[#This Row],[PR. ULT. COMP]]*Tabela14[[#This Row],[ESTOQUE]]</f>
        <v>75.81</v>
      </c>
      <c r="J1719" s="13" t="s">
        <v>1107</v>
      </c>
      <c r="K1719" s="38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1320</v>
      </c>
      <c r="D1720" s="16" t="s">
        <v>1317</v>
      </c>
      <c r="E1720" s="22">
        <v>0</v>
      </c>
      <c r="F1720" s="30">
        <v>16</v>
      </c>
      <c r="G1720" s="17">
        <v>3.99</v>
      </c>
      <c r="H1720" s="11">
        <f>Tabela14[[#This Row],[PR. ULT. COMP]]*Tabela14[[#This Row],[GIRO]]</f>
        <v>0</v>
      </c>
      <c r="I1720" s="12">
        <f>Tabela14[[#This Row],[PR. ULT. COMP]]*Tabela14[[#This Row],[ESTOQUE]]</f>
        <v>63.84</v>
      </c>
      <c r="J1720" s="13" t="s">
        <v>1107</v>
      </c>
      <c r="K1720" s="38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1321</v>
      </c>
      <c r="D1721" s="9" t="s">
        <v>1317</v>
      </c>
      <c r="E1721" s="23">
        <v>0</v>
      </c>
      <c r="F1721" s="31">
        <v>14</v>
      </c>
      <c r="G1721" s="10">
        <v>3.8</v>
      </c>
      <c r="H1721" s="11">
        <f>Tabela14[[#This Row],[PR. ULT. COMP]]*Tabela14[[#This Row],[GIRO]]</f>
        <v>0</v>
      </c>
      <c r="I1721" s="12">
        <f>Tabela14[[#This Row],[PR. ULT. COMP]]*Tabela14[[#This Row],[ESTOQUE]]</f>
        <v>53.199999999999996</v>
      </c>
      <c r="J1721" s="13" t="s">
        <v>1107</v>
      </c>
      <c r="K1721" s="38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1322</v>
      </c>
      <c r="D1722" s="9" t="s">
        <v>1317</v>
      </c>
      <c r="E1722" s="23">
        <v>0</v>
      </c>
      <c r="F1722" s="31">
        <v>13</v>
      </c>
      <c r="G1722" s="10">
        <v>3.8</v>
      </c>
      <c r="H1722" s="11">
        <f>Tabela14[[#This Row],[PR. ULT. COMP]]*Tabela14[[#This Row],[GIRO]]</f>
        <v>0</v>
      </c>
      <c r="I1722" s="12">
        <f>Tabela14[[#This Row],[PR. ULT. COMP]]*Tabela14[[#This Row],[ESTOQUE]]</f>
        <v>49.4</v>
      </c>
      <c r="J1722" s="13" t="s">
        <v>1107</v>
      </c>
      <c r="K1722" s="38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1323</v>
      </c>
      <c r="D1723" s="9" t="s">
        <v>1317</v>
      </c>
      <c r="E1723" s="23">
        <v>0</v>
      </c>
      <c r="F1723" s="31">
        <v>6</v>
      </c>
      <c r="G1723" s="10">
        <v>60</v>
      </c>
      <c r="H1723" s="11">
        <f>Tabela14[[#This Row],[PR. ULT. COMP]]*Tabela14[[#This Row],[GIRO]]</f>
        <v>0</v>
      </c>
      <c r="I1723" s="12">
        <f>Tabela14[[#This Row],[PR. ULT. COMP]]*Tabela14[[#This Row],[ESTOQUE]]</f>
        <v>360</v>
      </c>
      <c r="J1723" s="13" t="s">
        <v>1107</v>
      </c>
      <c r="K1723" s="38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1324</v>
      </c>
      <c r="D1724" s="16" t="s">
        <v>1317</v>
      </c>
      <c r="E1724" s="22">
        <v>0</v>
      </c>
      <c r="F1724" s="30">
        <v>5</v>
      </c>
      <c r="G1724" s="17">
        <v>23.28</v>
      </c>
      <c r="H1724" s="11">
        <f>Tabela14[[#This Row],[PR. ULT. COMP]]*Tabela14[[#This Row],[GIRO]]</f>
        <v>0</v>
      </c>
      <c r="I1724" s="12">
        <f>Tabela14[[#This Row],[PR. ULT. COMP]]*Tabela14[[#This Row],[ESTOQUE]]</f>
        <v>116.4</v>
      </c>
      <c r="J1724" s="13" t="s">
        <v>1107</v>
      </c>
      <c r="K1724" s="38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1325</v>
      </c>
      <c r="D1725" s="16" t="s">
        <v>1317</v>
      </c>
      <c r="E1725" s="22">
        <v>0</v>
      </c>
      <c r="F1725" s="30">
        <v>4</v>
      </c>
      <c r="G1725" s="17">
        <v>16.96</v>
      </c>
      <c r="H1725" s="11">
        <f>Tabela14[[#This Row],[PR. ULT. COMP]]*Tabela14[[#This Row],[GIRO]]</f>
        <v>0</v>
      </c>
      <c r="I1725" s="12">
        <f>Tabela14[[#This Row],[PR. ULT. COMP]]*Tabela14[[#This Row],[ESTOQUE]]</f>
        <v>67.84</v>
      </c>
      <c r="J1725" s="13" t="s">
        <v>1107</v>
      </c>
      <c r="K1725" s="38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1326</v>
      </c>
      <c r="D1726" s="16" t="s">
        <v>1317</v>
      </c>
      <c r="E1726" s="22">
        <v>0</v>
      </c>
      <c r="F1726" s="30">
        <v>4</v>
      </c>
      <c r="G1726" s="17">
        <v>50</v>
      </c>
      <c r="H1726" s="11">
        <f>Tabela14[[#This Row],[PR. ULT. COMP]]*Tabela14[[#This Row],[GIRO]]</f>
        <v>0</v>
      </c>
      <c r="I1726" s="12">
        <f>Tabela14[[#This Row],[PR. ULT. COMP]]*Tabela14[[#This Row],[ESTOQUE]]</f>
        <v>200</v>
      </c>
      <c r="J1726" s="13" t="s">
        <v>1107</v>
      </c>
      <c r="K1726" s="38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1327</v>
      </c>
      <c r="D1727" s="16" t="s">
        <v>1317</v>
      </c>
      <c r="E1727" s="22">
        <v>0</v>
      </c>
      <c r="F1727" s="30">
        <v>4</v>
      </c>
      <c r="G1727" s="17">
        <v>60</v>
      </c>
      <c r="H1727" s="11">
        <f>Tabela14[[#This Row],[PR. ULT. COMP]]*Tabela14[[#This Row],[GIRO]]</f>
        <v>0</v>
      </c>
      <c r="I1727" s="12">
        <f>Tabela14[[#This Row],[PR. ULT. COMP]]*Tabela14[[#This Row],[ESTOQUE]]</f>
        <v>240</v>
      </c>
      <c r="J1727" s="13" t="s">
        <v>1107</v>
      </c>
      <c r="K1727" s="38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1328</v>
      </c>
      <c r="D1728" s="9" t="s">
        <v>1317</v>
      </c>
      <c r="E1728" s="23">
        <v>0</v>
      </c>
      <c r="F1728" s="31">
        <v>3</v>
      </c>
      <c r="G1728" s="10">
        <v>23.28</v>
      </c>
      <c r="H1728" s="11">
        <f>Tabela14[[#This Row],[PR. ULT. COMP]]*Tabela14[[#This Row],[GIRO]]</f>
        <v>0</v>
      </c>
      <c r="I1728" s="12">
        <f>Tabela14[[#This Row],[PR. ULT. COMP]]*Tabela14[[#This Row],[ESTOQUE]]</f>
        <v>69.84</v>
      </c>
      <c r="J1728" s="13" t="s">
        <v>1107</v>
      </c>
      <c r="K1728" s="38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1329</v>
      </c>
      <c r="D1729" s="16" t="s">
        <v>1317</v>
      </c>
      <c r="E1729" s="22">
        <v>0</v>
      </c>
      <c r="F1729" s="30">
        <v>2</v>
      </c>
      <c r="G1729" s="17">
        <v>60</v>
      </c>
      <c r="H1729" s="11">
        <f>Tabela14[[#This Row],[PR. ULT. COMP]]*Tabela14[[#This Row],[GIRO]]</f>
        <v>0</v>
      </c>
      <c r="I1729" s="12">
        <f>Tabela14[[#This Row],[PR. ULT. COMP]]*Tabela14[[#This Row],[ESTOQUE]]</f>
        <v>120</v>
      </c>
      <c r="J1729" s="13" t="s">
        <v>1107</v>
      </c>
      <c r="K1729" s="38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1330</v>
      </c>
      <c r="D1730" s="16" t="s">
        <v>1317</v>
      </c>
      <c r="E1730" s="22">
        <v>0</v>
      </c>
      <c r="F1730" s="30">
        <v>1</v>
      </c>
      <c r="G1730" s="17">
        <v>46.69</v>
      </c>
      <c r="H1730" s="11">
        <f>Tabela14[[#This Row],[PR. ULT. COMP]]*Tabela14[[#This Row],[GIRO]]</f>
        <v>0</v>
      </c>
      <c r="I1730" s="12">
        <f>Tabela14[[#This Row],[PR. ULT. COMP]]*Tabela14[[#This Row],[ESTOQUE]]</f>
        <v>46.69</v>
      </c>
      <c r="J1730" s="13" t="s">
        <v>1107</v>
      </c>
      <c r="K1730" s="38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1331</v>
      </c>
      <c r="D1731" s="16" t="s">
        <v>1317</v>
      </c>
      <c r="E1731" s="22">
        <v>0</v>
      </c>
      <c r="F1731" s="30">
        <v>1</v>
      </c>
      <c r="G1731" s="17">
        <v>51.55</v>
      </c>
      <c r="H1731" s="11">
        <f>Tabela14[[#This Row],[PR. ULT. COMP]]*Tabela14[[#This Row],[GIRO]]</f>
        <v>0</v>
      </c>
      <c r="I1731" s="12">
        <f>Tabela14[[#This Row],[PR. ULT. COMP]]*Tabela14[[#This Row],[ESTOQUE]]</f>
        <v>51.55</v>
      </c>
      <c r="J1731" s="13" t="s">
        <v>1107</v>
      </c>
      <c r="K1731" s="38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1332</v>
      </c>
      <c r="D1732" s="9" t="s">
        <v>1317</v>
      </c>
      <c r="E1732" s="23">
        <v>0</v>
      </c>
      <c r="F1732" s="31">
        <v>1</v>
      </c>
      <c r="G1732" s="10">
        <v>97.5</v>
      </c>
      <c r="H1732" s="11">
        <f>Tabela14[[#This Row],[PR. ULT. COMP]]*Tabela14[[#This Row],[GIRO]]</f>
        <v>0</v>
      </c>
      <c r="I1732" s="12">
        <f>Tabela14[[#This Row],[PR. ULT. COMP]]*Tabela14[[#This Row],[ESTOQUE]]</f>
        <v>97.5</v>
      </c>
      <c r="J1732" s="13" t="s">
        <v>1107</v>
      </c>
      <c r="K1732" s="38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1333</v>
      </c>
      <c r="D1733" s="9" t="s">
        <v>1317</v>
      </c>
      <c r="E1733" s="23">
        <v>0</v>
      </c>
      <c r="F1733" s="31">
        <v>0</v>
      </c>
      <c r="G1733" s="10">
        <v>57.58</v>
      </c>
      <c r="H1733" s="11">
        <f>Tabela14[[#This Row],[PR. ULT. COMP]]*Tabela14[[#This Row],[GIRO]]</f>
        <v>0</v>
      </c>
      <c r="I1733" s="12">
        <f>Tabela14[[#This Row],[PR. ULT. COMP]]*Tabela14[[#This Row],[ESTOQUE]]</f>
        <v>0</v>
      </c>
      <c r="J1733" s="13" t="s">
        <v>1107</v>
      </c>
      <c r="K1733" s="38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1334</v>
      </c>
      <c r="D1734" s="16" t="s">
        <v>1335</v>
      </c>
      <c r="E1734" s="22">
        <v>0</v>
      </c>
      <c r="F1734" s="30">
        <v>0</v>
      </c>
      <c r="G1734" s="17">
        <v>49.9</v>
      </c>
      <c r="H1734" s="11">
        <f>Tabela14[[#This Row],[PR. ULT. COMP]]*Tabela14[[#This Row],[GIRO]]</f>
        <v>0</v>
      </c>
      <c r="I1734" s="12">
        <f>Tabela14[[#This Row],[PR. ULT. COMP]]*Tabela14[[#This Row],[ESTOQUE]]</f>
        <v>0</v>
      </c>
      <c r="J1734" s="13" t="s">
        <v>1107</v>
      </c>
      <c r="K1734" s="38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1336</v>
      </c>
      <c r="D1735" s="9" t="s">
        <v>1335</v>
      </c>
      <c r="E1735" s="23">
        <v>0</v>
      </c>
      <c r="F1735" s="31">
        <v>0</v>
      </c>
      <c r="G1735" s="10">
        <v>46.11</v>
      </c>
      <c r="H1735" s="11">
        <f>Tabela14[[#This Row],[PR. ULT. COMP]]*Tabela14[[#This Row],[GIRO]]</f>
        <v>0</v>
      </c>
      <c r="I1735" s="12">
        <f>Tabela14[[#This Row],[PR. ULT. COMP]]*Tabela14[[#This Row],[ESTOQUE]]</f>
        <v>0</v>
      </c>
      <c r="J1735" s="13" t="s">
        <v>1107</v>
      </c>
      <c r="K1735" s="38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1337</v>
      </c>
      <c r="D1736" s="16" t="s">
        <v>1335</v>
      </c>
      <c r="E1736" s="22">
        <v>0</v>
      </c>
      <c r="F1736" s="30">
        <v>0</v>
      </c>
      <c r="G1736" s="17">
        <v>61</v>
      </c>
      <c r="H1736" s="11">
        <f>Tabela14[[#This Row],[PR. ULT. COMP]]*Tabela14[[#This Row],[GIRO]]</f>
        <v>0</v>
      </c>
      <c r="I1736" s="12">
        <f>Tabela14[[#This Row],[PR. ULT. COMP]]*Tabela14[[#This Row],[ESTOQUE]]</f>
        <v>0</v>
      </c>
      <c r="J1736" s="13" t="s">
        <v>1107</v>
      </c>
      <c r="K1736" s="38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1338</v>
      </c>
      <c r="D1737" s="9" t="s">
        <v>1335</v>
      </c>
      <c r="E1737" s="23">
        <v>0</v>
      </c>
      <c r="F1737" s="31">
        <v>0</v>
      </c>
      <c r="G1737" s="10">
        <v>61</v>
      </c>
      <c r="H1737" s="11">
        <f>Tabela14[[#This Row],[PR. ULT. COMP]]*Tabela14[[#This Row],[GIRO]]</f>
        <v>0</v>
      </c>
      <c r="I1737" s="12">
        <f>Tabela14[[#This Row],[PR. ULT. COMP]]*Tabela14[[#This Row],[ESTOQUE]]</f>
        <v>0</v>
      </c>
      <c r="J1737" s="13" t="s">
        <v>1107</v>
      </c>
      <c r="K1737" s="38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1339</v>
      </c>
      <c r="D1738" s="9" t="s">
        <v>1335</v>
      </c>
      <c r="E1738" s="23">
        <v>0</v>
      </c>
      <c r="F1738" s="31">
        <v>0</v>
      </c>
      <c r="G1738" s="10">
        <v>60</v>
      </c>
      <c r="H1738" s="11">
        <f>Tabela14[[#This Row],[PR. ULT. COMP]]*Tabela14[[#This Row],[GIRO]]</f>
        <v>0</v>
      </c>
      <c r="I1738" s="12">
        <f>Tabela14[[#This Row],[PR. ULT. COMP]]*Tabela14[[#This Row],[ESTOQUE]]</f>
        <v>0</v>
      </c>
      <c r="J1738" s="13" t="s">
        <v>1107</v>
      </c>
      <c r="K1738" s="38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1340</v>
      </c>
      <c r="D1739" s="9" t="s">
        <v>1317</v>
      </c>
      <c r="E1739" s="23">
        <v>0</v>
      </c>
      <c r="F1739" s="31">
        <v>0</v>
      </c>
      <c r="G1739" s="10">
        <v>27.77</v>
      </c>
      <c r="H1739" s="11">
        <f>Tabela14[[#This Row],[PR. ULT. COMP]]*Tabela14[[#This Row],[GIRO]]</f>
        <v>0</v>
      </c>
      <c r="I1739" s="12">
        <f>Tabela14[[#This Row],[PR. ULT. COMP]]*Tabela14[[#This Row],[ESTOQUE]]</f>
        <v>0</v>
      </c>
      <c r="J1739" s="13" t="s">
        <v>1107</v>
      </c>
      <c r="K1739" s="38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1341</v>
      </c>
      <c r="D1740" s="9" t="s">
        <v>1317</v>
      </c>
      <c r="E1740" s="23">
        <v>0</v>
      </c>
      <c r="F1740" s="31">
        <v>0</v>
      </c>
      <c r="G1740" s="10">
        <v>125</v>
      </c>
      <c r="H1740" s="11">
        <f>Tabela14[[#This Row],[PR. ULT. COMP]]*Tabela14[[#This Row],[GIRO]]</f>
        <v>0</v>
      </c>
      <c r="I1740" s="12">
        <f>Tabela14[[#This Row],[PR. ULT. COMP]]*Tabela14[[#This Row],[ESTOQUE]]</f>
        <v>0</v>
      </c>
      <c r="J1740" s="13" t="s">
        <v>1107</v>
      </c>
      <c r="K1740" s="38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1342</v>
      </c>
      <c r="D1741" s="16" t="s">
        <v>1317</v>
      </c>
      <c r="E1741" s="22">
        <v>0</v>
      </c>
      <c r="F1741" s="30">
        <v>0</v>
      </c>
      <c r="G1741" s="17">
        <v>117</v>
      </c>
      <c r="H1741" s="11">
        <f>Tabela14[[#This Row],[PR. ULT. COMP]]*Tabela14[[#This Row],[GIRO]]</f>
        <v>0</v>
      </c>
      <c r="I1741" s="12">
        <f>Tabela14[[#This Row],[PR. ULT. COMP]]*Tabela14[[#This Row],[ESTOQUE]]</f>
        <v>0</v>
      </c>
      <c r="J1741" s="13" t="s">
        <v>1107</v>
      </c>
      <c r="K1741" s="38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1343</v>
      </c>
      <c r="D1742" s="9" t="s">
        <v>1116</v>
      </c>
      <c r="E1742" s="23">
        <v>0</v>
      </c>
      <c r="F1742" s="31">
        <v>0</v>
      </c>
      <c r="G1742" s="10">
        <v>21.03</v>
      </c>
      <c r="H1742" s="11">
        <f>Tabela14[[#This Row],[PR. ULT. COMP]]*Tabela14[[#This Row],[GIRO]]</f>
        <v>0</v>
      </c>
      <c r="I1742" s="12">
        <f>Tabela14[[#This Row],[PR. ULT. COMP]]*Tabela14[[#This Row],[ESTOQUE]]</f>
        <v>0</v>
      </c>
      <c r="J1742" s="13" t="s">
        <v>1107</v>
      </c>
      <c r="K1742" s="38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1344</v>
      </c>
      <c r="D1743" s="9" t="s">
        <v>1116</v>
      </c>
      <c r="E1743" s="23">
        <v>0</v>
      </c>
      <c r="F1743" s="31">
        <v>0</v>
      </c>
      <c r="G1743" s="10">
        <v>20.149999999999999</v>
      </c>
      <c r="H1743" s="11">
        <f>Tabela14[[#This Row],[PR. ULT. COMP]]*Tabela14[[#This Row],[GIRO]]</f>
        <v>0</v>
      </c>
      <c r="I1743" s="12">
        <f>Tabela14[[#This Row],[PR. ULT. COMP]]*Tabela14[[#This Row],[ESTOQUE]]</f>
        <v>0</v>
      </c>
      <c r="J1743" s="13" t="s">
        <v>1107</v>
      </c>
      <c r="K1743" s="38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1345</v>
      </c>
      <c r="D1744" s="9" t="s">
        <v>1116</v>
      </c>
      <c r="E1744" s="23">
        <v>0</v>
      </c>
      <c r="F1744" s="31">
        <v>0</v>
      </c>
      <c r="G1744" s="10">
        <v>31.98</v>
      </c>
      <c r="H1744" s="11">
        <f>Tabela14[[#This Row],[PR. ULT. COMP]]*Tabela14[[#This Row],[GIRO]]</f>
        <v>0</v>
      </c>
      <c r="I1744" s="12">
        <f>Tabela14[[#This Row],[PR. ULT. COMP]]*Tabela14[[#This Row],[ESTOQUE]]</f>
        <v>0</v>
      </c>
      <c r="J1744" s="13" t="s">
        <v>1107</v>
      </c>
      <c r="K1744" s="38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1346</v>
      </c>
      <c r="D1745" s="9" t="s">
        <v>1116</v>
      </c>
      <c r="E1745" s="23">
        <v>0</v>
      </c>
      <c r="F1745" s="31">
        <v>0</v>
      </c>
      <c r="G1745" s="10">
        <v>34.56</v>
      </c>
      <c r="H1745" s="11">
        <f>Tabela14[[#This Row],[PR. ULT. COMP]]*Tabela14[[#This Row],[GIRO]]</f>
        <v>0</v>
      </c>
      <c r="I1745" s="12">
        <f>Tabela14[[#This Row],[PR. ULT. COMP]]*Tabela14[[#This Row],[ESTOQUE]]</f>
        <v>0</v>
      </c>
      <c r="J1745" s="13" t="s">
        <v>1107</v>
      </c>
      <c r="K1745" s="38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1347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>Tabela14[[#This Row],[PR. ULT. COMP]]*Tabela14[[#This Row],[GIRO]]</f>
        <v>0</v>
      </c>
      <c r="I1746" s="12">
        <f>Tabela14[[#This Row],[PR. ULT. COMP]]*Tabela14[[#This Row],[ESTOQUE]]</f>
        <v>0</v>
      </c>
      <c r="J1746" s="13" t="s">
        <v>1107</v>
      </c>
      <c r="K1746" s="38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1348</v>
      </c>
      <c r="D1747" s="16" t="s">
        <v>1116</v>
      </c>
      <c r="E1747" s="22">
        <v>0</v>
      </c>
      <c r="F1747" s="30">
        <v>0</v>
      </c>
      <c r="G1747" s="17">
        <v>27.72</v>
      </c>
      <c r="H1747" s="11">
        <f>Tabela14[[#This Row],[PR. ULT. COMP]]*Tabela14[[#This Row],[GIRO]]</f>
        <v>0</v>
      </c>
      <c r="I1747" s="12">
        <f>Tabela14[[#This Row],[PR. ULT. COMP]]*Tabela14[[#This Row],[ESTOQUE]]</f>
        <v>0</v>
      </c>
      <c r="J1747" s="13" t="s">
        <v>1107</v>
      </c>
      <c r="K1747" s="38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1349</v>
      </c>
      <c r="D1748" s="16" t="s">
        <v>1116</v>
      </c>
      <c r="E1748" s="22">
        <v>0</v>
      </c>
      <c r="F1748" s="30">
        <v>0</v>
      </c>
      <c r="G1748" s="17">
        <v>20.48</v>
      </c>
      <c r="H1748" s="11">
        <f>Tabela14[[#This Row],[PR. ULT. COMP]]*Tabela14[[#This Row],[GIRO]]</f>
        <v>0</v>
      </c>
      <c r="I1748" s="12">
        <f>Tabela14[[#This Row],[PR. ULT. COMP]]*Tabela14[[#This Row],[ESTOQUE]]</f>
        <v>0</v>
      </c>
      <c r="J1748" s="13" t="s">
        <v>1107</v>
      </c>
      <c r="K1748" s="38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1350</v>
      </c>
      <c r="D1749" s="9" t="s">
        <v>1116</v>
      </c>
      <c r="E1749" s="23">
        <v>0</v>
      </c>
      <c r="F1749" s="31">
        <v>0</v>
      </c>
      <c r="G1749" s="10">
        <v>26.76</v>
      </c>
      <c r="H1749" s="11">
        <f>Tabela14[[#This Row],[PR. ULT. COMP]]*Tabela14[[#This Row],[GIRO]]</f>
        <v>0</v>
      </c>
      <c r="I1749" s="12">
        <f>Tabela14[[#This Row],[PR. ULT. COMP]]*Tabela14[[#This Row],[ESTOQUE]]</f>
        <v>0</v>
      </c>
      <c r="J1749" s="13" t="s">
        <v>1107</v>
      </c>
      <c r="K1749" s="38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1351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>Tabela14[[#This Row],[PR. ULT. COMP]]*Tabela14[[#This Row],[GIRO]]</f>
        <v>0</v>
      </c>
      <c r="I1750" s="12">
        <f>Tabela14[[#This Row],[PR. ULT. COMP]]*Tabela14[[#This Row],[ESTOQUE]]</f>
        <v>0</v>
      </c>
      <c r="J1750" s="13" t="s">
        <v>1107</v>
      </c>
      <c r="K1750" s="38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1352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>Tabela14[[#This Row],[PR. ULT. COMP]]*Tabela14[[#This Row],[GIRO]]</f>
        <v>0</v>
      </c>
      <c r="I1751" s="12">
        <f>Tabela14[[#This Row],[PR. ULT. COMP]]*Tabela14[[#This Row],[ESTOQUE]]</f>
        <v>0</v>
      </c>
      <c r="J1751" s="13" t="s">
        <v>1107</v>
      </c>
      <c r="K1751" s="38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1353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>Tabela14[[#This Row],[PR. ULT. COMP]]*Tabela14[[#This Row],[GIRO]]</f>
        <v>0</v>
      </c>
      <c r="I1752" s="12">
        <f>Tabela14[[#This Row],[PR. ULT. COMP]]*Tabela14[[#This Row],[ESTOQUE]]</f>
        <v>0</v>
      </c>
      <c r="J1752" s="13" t="s">
        <v>1107</v>
      </c>
      <c r="K1752" s="38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1354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>Tabela14[[#This Row],[PR. ULT. COMP]]*Tabela14[[#This Row],[GIRO]]</f>
        <v>0</v>
      </c>
      <c r="I1753" s="12">
        <f>Tabela14[[#This Row],[PR. ULT. COMP]]*Tabela14[[#This Row],[ESTOQUE]]</f>
        <v>0</v>
      </c>
      <c r="J1753" s="13" t="s">
        <v>1107</v>
      </c>
      <c r="K1753" s="38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1355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>Tabela14[[#This Row],[PR. ULT. COMP]]*Tabela14[[#This Row],[GIRO]]</f>
        <v>0</v>
      </c>
      <c r="I1754" s="12">
        <f>Tabela14[[#This Row],[PR. ULT. COMP]]*Tabela14[[#This Row],[ESTOQUE]]</f>
        <v>0</v>
      </c>
      <c r="J1754" s="13" t="s">
        <v>1107</v>
      </c>
      <c r="K1754" s="38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1356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>Tabela14[[#This Row],[PR. ULT. COMP]]*Tabela14[[#This Row],[GIRO]]</f>
        <v>0</v>
      </c>
      <c r="I1755" s="12">
        <f>Tabela14[[#This Row],[PR. ULT. COMP]]*Tabela14[[#This Row],[ESTOQUE]]</f>
        <v>0</v>
      </c>
      <c r="J1755" s="13" t="s">
        <v>1107</v>
      </c>
      <c r="K1755" s="38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1357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>Tabela14[[#This Row],[PR. ULT. COMP]]*Tabela14[[#This Row],[GIRO]]</f>
        <v>0</v>
      </c>
      <c r="I1756" s="12">
        <f>Tabela14[[#This Row],[PR. ULT. COMP]]*Tabela14[[#This Row],[ESTOQUE]]</f>
        <v>0</v>
      </c>
      <c r="J1756" s="13" t="s">
        <v>1107</v>
      </c>
      <c r="K1756" s="38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1358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>Tabela14[[#This Row],[PR. ULT. COMP]]*Tabela14[[#This Row],[GIRO]]</f>
        <v>0</v>
      </c>
      <c r="I1757" s="12">
        <f>Tabela14[[#This Row],[PR. ULT. COMP]]*Tabela14[[#This Row],[ESTOQUE]]</f>
        <v>0</v>
      </c>
      <c r="J1757" s="13" t="s">
        <v>1107</v>
      </c>
      <c r="K1757" s="38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1359</v>
      </c>
      <c r="D1758" s="9" t="s">
        <v>1360</v>
      </c>
      <c r="E1758" s="23">
        <v>0</v>
      </c>
      <c r="F1758" s="31">
        <v>0</v>
      </c>
      <c r="G1758" s="10">
        <v>0</v>
      </c>
      <c r="H1758" s="11">
        <f>Tabela14[[#This Row],[PR. ULT. COMP]]*Tabela14[[#This Row],[GIRO]]</f>
        <v>0</v>
      </c>
      <c r="I1758" s="12">
        <f>Tabela14[[#This Row],[PR. ULT. COMP]]*Tabela14[[#This Row],[ESTOQUE]]</f>
        <v>0</v>
      </c>
      <c r="J1758" s="13" t="s">
        <v>1107</v>
      </c>
      <c r="K1758" s="38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1361</v>
      </c>
      <c r="D1759" s="16" t="s">
        <v>1360</v>
      </c>
      <c r="E1759" s="22">
        <v>0</v>
      </c>
      <c r="F1759" s="30">
        <v>0</v>
      </c>
      <c r="G1759" s="17">
        <v>4.37</v>
      </c>
      <c r="H1759" s="11">
        <f>Tabela14[[#This Row],[PR. ULT. COMP]]*Tabela14[[#This Row],[GIRO]]</f>
        <v>0</v>
      </c>
      <c r="I1759" s="12">
        <f>Tabela14[[#This Row],[PR. ULT. COMP]]*Tabela14[[#This Row],[ESTOQUE]]</f>
        <v>0</v>
      </c>
      <c r="J1759" s="13" t="s">
        <v>1107</v>
      </c>
      <c r="K1759" s="38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1362</v>
      </c>
      <c r="D1760" s="9" t="s">
        <v>1363</v>
      </c>
      <c r="E1760" s="23">
        <v>0</v>
      </c>
      <c r="F1760" s="31">
        <v>0</v>
      </c>
      <c r="G1760" s="10">
        <v>8.9700000000000006</v>
      </c>
      <c r="H1760" s="11">
        <f>Tabela14[[#This Row],[PR. ULT. COMP]]*Tabela14[[#This Row],[GIRO]]</f>
        <v>0</v>
      </c>
      <c r="I1760" s="12">
        <f>Tabela14[[#This Row],[PR. ULT. COMP]]*Tabela14[[#This Row],[ESTOQUE]]</f>
        <v>0</v>
      </c>
      <c r="J1760" s="13" t="s">
        <v>1107</v>
      </c>
      <c r="K1760" s="38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1364</v>
      </c>
      <c r="D1761" s="16" t="s">
        <v>1360</v>
      </c>
      <c r="E1761" s="22">
        <v>0</v>
      </c>
      <c r="F1761" s="30">
        <v>0</v>
      </c>
      <c r="G1761" s="17">
        <v>7.43</v>
      </c>
      <c r="H1761" s="11">
        <f>Tabela14[[#This Row],[PR. ULT. COMP]]*Tabela14[[#This Row],[GIRO]]</f>
        <v>0</v>
      </c>
      <c r="I1761" s="12">
        <f>Tabela14[[#This Row],[PR. ULT. COMP]]*Tabela14[[#This Row],[ESTOQUE]]</f>
        <v>0</v>
      </c>
      <c r="J1761" s="13" t="s">
        <v>1107</v>
      </c>
      <c r="K1761" s="38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1365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>Tabela14[[#This Row],[PR. ULT. COMP]]*Tabela14[[#This Row],[GIRO]]</f>
        <v>0</v>
      </c>
      <c r="I1762" s="12">
        <f>Tabela14[[#This Row],[PR. ULT. COMP]]*Tabela14[[#This Row],[ESTOQUE]]</f>
        <v>0</v>
      </c>
      <c r="J1762" s="13" t="s">
        <v>1107</v>
      </c>
      <c r="K1762" s="38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1366</v>
      </c>
      <c r="D1763" s="16" t="s">
        <v>1363</v>
      </c>
      <c r="E1763" s="22">
        <v>0</v>
      </c>
      <c r="F1763" s="30">
        <v>0</v>
      </c>
      <c r="G1763" s="17">
        <v>11.53</v>
      </c>
      <c r="H1763" s="11">
        <f>Tabela14[[#This Row],[PR. ULT. COMP]]*Tabela14[[#This Row],[GIRO]]</f>
        <v>0</v>
      </c>
      <c r="I1763" s="12">
        <f>Tabela14[[#This Row],[PR. ULT. COMP]]*Tabela14[[#This Row],[ESTOQUE]]</f>
        <v>0</v>
      </c>
      <c r="J1763" s="13" t="s">
        <v>1107</v>
      </c>
      <c r="K1763" s="38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1367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>Tabela14[[#This Row],[PR. ULT. COMP]]*Tabela14[[#This Row],[GIRO]]</f>
        <v>0</v>
      </c>
      <c r="I1764" s="12">
        <f>Tabela14[[#This Row],[PR. ULT. COMP]]*Tabela14[[#This Row],[ESTOQUE]]</f>
        <v>0</v>
      </c>
      <c r="J1764" s="13" t="s">
        <v>1107</v>
      </c>
      <c r="K1764" s="38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1368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>Tabela14[[#This Row],[PR. ULT. COMP]]*Tabela14[[#This Row],[GIRO]]</f>
        <v>0</v>
      </c>
      <c r="I1765" s="12">
        <f>Tabela14[[#This Row],[PR. ULT. COMP]]*Tabela14[[#This Row],[ESTOQUE]]</f>
        <v>0</v>
      </c>
      <c r="J1765" s="13" t="s">
        <v>1107</v>
      </c>
      <c r="K1765" s="38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1369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>Tabela14[[#This Row],[PR. ULT. COMP]]*Tabela14[[#This Row],[GIRO]]</f>
        <v>0</v>
      </c>
      <c r="I1766" s="12">
        <f>Tabela14[[#This Row],[PR. ULT. COMP]]*Tabela14[[#This Row],[ESTOQUE]]</f>
        <v>0</v>
      </c>
      <c r="J1766" s="13" t="s">
        <v>1107</v>
      </c>
      <c r="K1766" s="38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1370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>Tabela14[[#This Row],[PR. ULT. COMP]]*Tabela14[[#This Row],[GIRO]]</f>
        <v>0</v>
      </c>
      <c r="I1767" s="12">
        <f>Tabela14[[#This Row],[PR. ULT. COMP]]*Tabela14[[#This Row],[ESTOQUE]]</f>
        <v>0</v>
      </c>
      <c r="J1767" s="13" t="s">
        <v>1107</v>
      </c>
      <c r="K1767" s="38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1371</v>
      </c>
      <c r="D1768" s="16" t="s">
        <v>1372</v>
      </c>
      <c r="E1768" s="22">
        <v>0</v>
      </c>
      <c r="F1768" s="30">
        <v>0</v>
      </c>
      <c r="G1768" s="17">
        <v>166.65</v>
      </c>
      <c r="H1768" s="11">
        <f>Tabela14[[#This Row],[PR. ULT. COMP]]*Tabela14[[#This Row],[GIRO]]</f>
        <v>0</v>
      </c>
      <c r="I1768" s="12">
        <f>Tabela14[[#This Row],[PR. ULT. COMP]]*Tabela14[[#This Row],[ESTOQUE]]</f>
        <v>0</v>
      </c>
      <c r="J1768" s="13" t="s">
        <v>1107</v>
      </c>
      <c r="K1768" s="38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1373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>Tabela14[[#This Row],[PR. ULT. COMP]]*Tabela14[[#This Row],[GIRO]]</f>
        <v>0</v>
      </c>
      <c r="I1769" s="12">
        <f>Tabela14[[#This Row],[PR. ULT. COMP]]*Tabela14[[#This Row],[ESTOQUE]]</f>
        <v>0</v>
      </c>
      <c r="J1769" s="13" t="s">
        <v>1107</v>
      </c>
      <c r="K1769" s="38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1374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>Tabela14[[#This Row],[PR. ULT. COMP]]*Tabela14[[#This Row],[GIRO]]</f>
        <v>0</v>
      </c>
      <c r="I1770" s="12">
        <f>Tabela14[[#This Row],[PR. ULT. COMP]]*Tabela14[[#This Row],[ESTOQUE]]</f>
        <v>0</v>
      </c>
      <c r="J1770" s="13" t="s">
        <v>1107</v>
      </c>
      <c r="K1770" s="38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1375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>Tabela14[[#This Row],[PR. ULT. COMP]]*Tabela14[[#This Row],[GIRO]]</f>
        <v>0</v>
      </c>
      <c r="I1771" s="12">
        <f>Tabela14[[#This Row],[PR. ULT. COMP]]*Tabela14[[#This Row],[ESTOQUE]]</f>
        <v>0</v>
      </c>
      <c r="J1771" s="13" t="s">
        <v>1107</v>
      </c>
      <c r="K1771" s="38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1376</v>
      </c>
      <c r="D1772" s="9" t="s">
        <v>1377</v>
      </c>
      <c r="E1772" s="23">
        <v>0</v>
      </c>
      <c r="F1772" s="31">
        <v>0</v>
      </c>
      <c r="G1772" s="10">
        <v>257.10000000000002</v>
      </c>
      <c r="H1772" s="11">
        <f>Tabela14[[#This Row],[PR. ULT. COMP]]*Tabela14[[#This Row],[GIRO]]</f>
        <v>0</v>
      </c>
      <c r="I1772" s="12">
        <f>Tabela14[[#This Row],[PR. ULT. COMP]]*Tabela14[[#This Row],[ESTOQUE]]</f>
        <v>0</v>
      </c>
      <c r="J1772" s="13" t="s">
        <v>1107</v>
      </c>
      <c r="K1772" s="38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1378</v>
      </c>
      <c r="D1773" s="16" t="s">
        <v>1377</v>
      </c>
      <c r="E1773" s="22">
        <v>0</v>
      </c>
      <c r="F1773" s="30">
        <v>0</v>
      </c>
      <c r="G1773" s="17">
        <v>377.79</v>
      </c>
      <c r="H1773" s="11">
        <f>Tabela14[[#This Row],[PR. ULT. COMP]]*Tabela14[[#This Row],[GIRO]]</f>
        <v>0</v>
      </c>
      <c r="I1773" s="12">
        <f>Tabela14[[#This Row],[PR. ULT. COMP]]*Tabela14[[#This Row],[ESTOQUE]]</f>
        <v>0</v>
      </c>
      <c r="J1773" s="13" t="s">
        <v>1107</v>
      </c>
      <c r="K1773" s="38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1379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>Tabela14[[#This Row],[PR. ULT. COMP]]*Tabela14[[#This Row],[GIRO]]</f>
        <v>0</v>
      </c>
      <c r="I1774" s="12">
        <f>Tabela14[[#This Row],[PR. ULT. COMP]]*Tabela14[[#This Row],[ESTOQUE]]</f>
        <v>0</v>
      </c>
      <c r="J1774" s="13" t="s">
        <v>1107</v>
      </c>
      <c r="K1774" s="38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1380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>Tabela14[[#This Row],[PR. ULT. COMP]]*Tabela14[[#This Row],[GIRO]]</f>
        <v>0</v>
      </c>
      <c r="I1775" s="12">
        <f>Tabela14[[#This Row],[PR. ULT. COMP]]*Tabela14[[#This Row],[ESTOQUE]]</f>
        <v>0</v>
      </c>
      <c r="J1775" s="13" t="s">
        <v>1107</v>
      </c>
      <c r="K1775" s="38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1381</v>
      </c>
      <c r="D1776" s="16" t="s">
        <v>858</v>
      </c>
      <c r="E1776" s="22">
        <v>0</v>
      </c>
      <c r="F1776" s="30">
        <v>0</v>
      </c>
      <c r="G1776" s="17">
        <v>1.45</v>
      </c>
      <c r="H1776" s="11">
        <f>Tabela14[[#This Row],[PR. ULT. COMP]]*Tabela14[[#This Row],[GIRO]]</f>
        <v>0</v>
      </c>
      <c r="I1776" s="12">
        <f>Tabela14[[#This Row],[PR. ULT. COMP]]*Tabela14[[#This Row],[ESTOQUE]]</f>
        <v>0</v>
      </c>
      <c r="J1776" s="13" t="s">
        <v>1107</v>
      </c>
      <c r="K1776" s="38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1382</v>
      </c>
      <c r="D1777" s="16" t="s">
        <v>1377</v>
      </c>
      <c r="E1777" s="22">
        <v>0</v>
      </c>
      <c r="F1777" s="30">
        <v>0</v>
      </c>
      <c r="G1777" s="17">
        <v>722.81</v>
      </c>
      <c r="H1777" s="11">
        <f>Tabela14[[#This Row],[PR. ULT. COMP]]*Tabela14[[#This Row],[GIRO]]</f>
        <v>0</v>
      </c>
      <c r="I1777" s="12">
        <f>Tabela14[[#This Row],[PR. ULT. COMP]]*Tabela14[[#This Row],[ESTOQUE]]</f>
        <v>0</v>
      </c>
      <c r="J1777" s="13" t="s">
        <v>1107</v>
      </c>
      <c r="K1777" s="38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1383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>Tabela14[[#This Row],[PR. ULT. COMP]]*Tabela14[[#This Row],[GIRO]]</f>
        <v>0</v>
      </c>
      <c r="I1778" s="12">
        <f>Tabela14[[#This Row],[PR. ULT. COMP]]*Tabela14[[#This Row],[ESTOQUE]]</f>
        <v>0</v>
      </c>
      <c r="J1778" s="13" t="s">
        <v>1107</v>
      </c>
      <c r="K1778" s="38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1384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>Tabela14[[#This Row],[PR. ULT. COMP]]*Tabela14[[#This Row],[GIRO]]</f>
        <v>0</v>
      </c>
      <c r="I1779" s="12">
        <f>Tabela14[[#This Row],[PR. ULT. COMP]]*Tabela14[[#This Row],[ESTOQUE]]</f>
        <v>0</v>
      </c>
      <c r="J1779" s="13" t="s">
        <v>1107</v>
      </c>
      <c r="K1779" s="38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1385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>Tabela14[[#This Row],[PR. ULT. COMP]]*Tabela14[[#This Row],[GIRO]]</f>
        <v>0</v>
      </c>
      <c r="I1780" s="12">
        <f>Tabela14[[#This Row],[PR. ULT. COMP]]*Tabela14[[#This Row],[ESTOQUE]]</f>
        <v>0</v>
      </c>
      <c r="J1780" s="13" t="s">
        <v>1107</v>
      </c>
      <c r="K1780" s="38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1386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>Tabela14[[#This Row],[PR. ULT. COMP]]*Tabela14[[#This Row],[GIRO]]</f>
        <v>0</v>
      </c>
      <c r="I1781" s="12">
        <f>Tabela14[[#This Row],[PR. ULT. COMP]]*Tabela14[[#This Row],[ESTOQUE]]</f>
        <v>0</v>
      </c>
      <c r="J1781" s="13" t="s">
        <v>1107</v>
      </c>
      <c r="K1781" s="38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1387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>Tabela14[[#This Row],[PR. ULT. COMP]]*Tabela14[[#This Row],[GIRO]]</f>
        <v>0</v>
      </c>
      <c r="I1782" s="12">
        <f>Tabela14[[#This Row],[PR. ULT. COMP]]*Tabela14[[#This Row],[ESTOQUE]]</f>
        <v>0</v>
      </c>
      <c r="J1782" s="13" t="s">
        <v>1107</v>
      </c>
      <c r="K1782" s="38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1388</v>
      </c>
      <c r="D1783" s="16" t="s">
        <v>1389</v>
      </c>
      <c r="E1783" s="22">
        <v>0</v>
      </c>
      <c r="F1783" s="30">
        <v>0</v>
      </c>
      <c r="G1783" s="17">
        <v>12.85</v>
      </c>
      <c r="H1783" s="11">
        <f>Tabela14[[#This Row],[PR. ULT. COMP]]*Tabela14[[#This Row],[GIRO]]</f>
        <v>0</v>
      </c>
      <c r="I1783" s="12">
        <f>Tabela14[[#This Row],[PR. ULT. COMP]]*Tabela14[[#This Row],[ESTOQUE]]</f>
        <v>0</v>
      </c>
      <c r="J1783" s="13" t="s">
        <v>1107</v>
      </c>
      <c r="K1783" s="38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1390</v>
      </c>
      <c r="D1784" s="9" t="s">
        <v>1389</v>
      </c>
      <c r="E1784" s="23">
        <v>0</v>
      </c>
      <c r="F1784" s="31">
        <v>0</v>
      </c>
      <c r="G1784" s="10">
        <v>12.85</v>
      </c>
      <c r="H1784" s="11">
        <f>Tabela14[[#This Row],[PR. ULT. COMP]]*Tabela14[[#This Row],[GIRO]]</f>
        <v>0</v>
      </c>
      <c r="I1784" s="12">
        <f>Tabela14[[#This Row],[PR. ULT. COMP]]*Tabela14[[#This Row],[ESTOQUE]]</f>
        <v>0</v>
      </c>
      <c r="J1784" s="13" t="s">
        <v>1107</v>
      </c>
      <c r="K1784" s="38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1391</v>
      </c>
      <c r="D1785" s="16" t="s">
        <v>1389</v>
      </c>
      <c r="E1785" s="22">
        <v>0</v>
      </c>
      <c r="F1785" s="30">
        <v>0</v>
      </c>
      <c r="G1785" s="17">
        <v>12.85</v>
      </c>
      <c r="H1785" s="11">
        <f>Tabela14[[#This Row],[PR. ULT. COMP]]*Tabela14[[#This Row],[GIRO]]</f>
        <v>0</v>
      </c>
      <c r="I1785" s="12">
        <f>Tabela14[[#This Row],[PR. ULT. COMP]]*Tabela14[[#This Row],[ESTOQUE]]</f>
        <v>0</v>
      </c>
      <c r="J1785" s="13" t="s">
        <v>1107</v>
      </c>
      <c r="K1785" s="38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1392</v>
      </c>
      <c r="D1786" s="9" t="s">
        <v>1389</v>
      </c>
      <c r="E1786" s="23">
        <v>0</v>
      </c>
      <c r="F1786" s="31">
        <v>0</v>
      </c>
      <c r="G1786" s="10">
        <v>12.85</v>
      </c>
      <c r="H1786" s="11">
        <f>Tabela14[[#This Row],[PR. ULT. COMP]]*Tabela14[[#This Row],[GIRO]]</f>
        <v>0</v>
      </c>
      <c r="I1786" s="12">
        <f>Tabela14[[#This Row],[PR. ULT. COMP]]*Tabela14[[#This Row],[ESTOQUE]]</f>
        <v>0</v>
      </c>
      <c r="J1786" s="13" t="s">
        <v>1107</v>
      </c>
      <c r="K1786" s="38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1393</v>
      </c>
      <c r="D1787" s="9" t="s">
        <v>1394</v>
      </c>
      <c r="E1787" s="23">
        <v>0</v>
      </c>
      <c r="F1787" s="31">
        <v>0</v>
      </c>
      <c r="G1787" s="10">
        <v>196.21</v>
      </c>
      <c r="H1787" s="11">
        <f>Tabela14[[#This Row],[PR. ULT. COMP]]*Tabela14[[#This Row],[GIRO]]</f>
        <v>0</v>
      </c>
      <c r="I1787" s="12">
        <f>Tabela14[[#This Row],[PR. ULT. COMP]]*Tabela14[[#This Row],[ESTOQUE]]</f>
        <v>0</v>
      </c>
      <c r="J1787" s="13" t="s">
        <v>1107</v>
      </c>
      <c r="K1787" s="38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1395</v>
      </c>
      <c r="D1788" s="9" t="s">
        <v>1396</v>
      </c>
      <c r="E1788" s="23">
        <v>0</v>
      </c>
      <c r="F1788" s="31">
        <v>0</v>
      </c>
      <c r="G1788" s="10">
        <v>1.35</v>
      </c>
      <c r="H1788" s="11">
        <f>Tabela14[[#This Row],[PR. ULT. COMP]]*Tabela14[[#This Row],[GIRO]]</f>
        <v>0</v>
      </c>
      <c r="I1788" s="12">
        <f>Tabela14[[#This Row],[PR. ULT. COMP]]*Tabela14[[#This Row],[ESTOQUE]]</f>
        <v>0</v>
      </c>
      <c r="J1788" s="13" t="s">
        <v>1107</v>
      </c>
      <c r="K1788" s="38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1397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>Tabela14[[#This Row],[PR. ULT. COMP]]*Tabela14[[#This Row],[GIRO]]</f>
        <v>0</v>
      </c>
      <c r="I1789" s="12">
        <f>Tabela14[[#This Row],[PR. ULT. COMP]]*Tabela14[[#This Row],[ESTOQUE]]</f>
        <v>0</v>
      </c>
      <c r="J1789" s="13" t="s">
        <v>1107</v>
      </c>
      <c r="K1789" s="38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1398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>Tabela14[[#This Row],[PR. ULT. COMP]]*Tabela14[[#This Row],[GIRO]]</f>
        <v>0</v>
      </c>
      <c r="I1790" s="12">
        <f>Tabela14[[#This Row],[PR. ULT. COMP]]*Tabela14[[#This Row],[ESTOQUE]]</f>
        <v>0</v>
      </c>
      <c r="J1790" s="13" t="s">
        <v>1107</v>
      </c>
      <c r="K1790" s="38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1399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>Tabela14[[#This Row],[PR. ULT. COMP]]*Tabela14[[#This Row],[GIRO]]</f>
        <v>0</v>
      </c>
      <c r="I1791" s="12">
        <f>Tabela14[[#This Row],[PR. ULT. COMP]]*Tabela14[[#This Row],[ESTOQUE]]</f>
        <v>0</v>
      </c>
      <c r="J1791" s="13" t="s">
        <v>1107</v>
      </c>
      <c r="K1791" s="38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1400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>Tabela14[[#This Row],[PR. ULT. COMP]]*Tabela14[[#This Row],[GIRO]]</f>
        <v>0</v>
      </c>
      <c r="I1792" s="12">
        <f>Tabela14[[#This Row],[PR. ULT. COMP]]*Tabela14[[#This Row],[ESTOQUE]]</f>
        <v>0</v>
      </c>
      <c r="J1792" s="13" t="s">
        <v>1107</v>
      </c>
      <c r="K1792" s="38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1401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>Tabela14[[#This Row],[PR. ULT. COMP]]*Tabela14[[#This Row],[GIRO]]</f>
        <v>0</v>
      </c>
      <c r="I1793" s="12">
        <f>Tabela14[[#This Row],[PR. ULT. COMP]]*Tabela14[[#This Row],[ESTOQUE]]</f>
        <v>0</v>
      </c>
      <c r="J1793" s="13" t="s">
        <v>1107</v>
      </c>
      <c r="K1793" s="38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1402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>Tabela14[[#This Row],[PR. ULT. COMP]]*Tabela14[[#This Row],[GIRO]]</f>
        <v>0</v>
      </c>
      <c r="I1794" s="12">
        <f>Tabela14[[#This Row],[PR. ULT. COMP]]*Tabela14[[#This Row],[ESTOQUE]]</f>
        <v>0</v>
      </c>
      <c r="J1794" s="13" t="s">
        <v>1107</v>
      </c>
      <c r="K1794" s="38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1403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>Tabela14[[#This Row],[PR. ULT. COMP]]*Tabela14[[#This Row],[GIRO]]</f>
        <v>0</v>
      </c>
      <c r="I1795" s="12">
        <f>Tabela14[[#This Row],[PR. ULT. COMP]]*Tabela14[[#This Row],[ESTOQUE]]</f>
        <v>0</v>
      </c>
      <c r="J1795" s="13" t="s">
        <v>1107</v>
      </c>
      <c r="K1795" s="38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1404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>Tabela14[[#This Row],[PR. ULT. COMP]]*Tabela14[[#This Row],[GIRO]]</f>
        <v>0</v>
      </c>
      <c r="I1796" s="12">
        <f>Tabela14[[#This Row],[PR. ULT. COMP]]*Tabela14[[#This Row],[ESTOQUE]]</f>
        <v>0</v>
      </c>
      <c r="J1796" s="13" t="s">
        <v>1107</v>
      </c>
      <c r="K1796" s="38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1405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>Tabela14[[#This Row],[PR. ULT. COMP]]*Tabela14[[#This Row],[GIRO]]</f>
        <v>0</v>
      </c>
      <c r="I1797" s="12">
        <f>Tabela14[[#This Row],[PR. ULT. COMP]]*Tabela14[[#This Row],[ESTOQUE]]</f>
        <v>0</v>
      </c>
      <c r="J1797" s="13" t="s">
        <v>1107</v>
      </c>
      <c r="K1797" s="38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1406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>Tabela14[[#This Row],[PR. ULT. COMP]]*Tabela14[[#This Row],[GIRO]]</f>
        <v>0</v>
      </c>
      <c r="I1798" s="12">
        <f>Tabela14[[#This Row],[PR. ULT. COMP]]*Tabela14[[#This Row],[ESTOQUE]]</f>
        <v>0</v>
      </c>
      <c r="J1798" s="13" t="s">
        <v>1107</v>
      </c>
      <c r="K1798" s="38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1407</v>
      </c>
      <c r="D1799" s="16" t="s">
        <v>1311</v>
      </c>
      <c r="E1799" s="22">
        <v>0</v>
      </c>
      <c r="F1799" s="30">
        <v>0</v>
      </c>
      <c r="G1799" s="17">
        <v>0</v>
      </c>
      <c r="H1799" s="11">
        <f>Tabela14[[#This Row],[PR. ULT. COMP]]*Tabela14[[#This Row],[GIRO]]</f>
        <v>0</v>
      </c>
      <c r="I1799" s="12">
        <f>Tabela14[[#This Row],[PR. ULT. COMP]]*Tabela14[[#This Row],[ESTOQUE]]</f>
        <v>0</v>
      </c>
      <c r="J1799" s="13" t="s">
        <v>1107</v>
      </c>
      <c r="K1799" s="38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1408</v>
      </c>
      <c r="D1800" s="16" t="s">
        <v>1140</v>
      </c>
      <c r="E1800" s="22">
        <v>0</v>
      </c>
      <c r="F1800" s="30">
        <v>0</v>
      </c>
      <c r="G1800" s="17">
        <v>0</v>
      </c>
      <c r="H1800" s="11">
        <f>Tabela14[[#This Row],[PR. ULT. COMP]]*Tabela14[[#This Row],[GIRO]]</f>
        <v>0</v>
      </c>
      <c r="I1800" s="12">
        <f>Tabela14[[#This Row],[PR. ULT. COMP]]*Tabela14[[#This Row],[ESTOQUE]]</f>
        <v>0</v>
      </c>
      <c r="J1800" s="13" t="s">
        <v>1107</v>
      </c>
      <c r="K1800" s="38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1409</v>
      </c>
      <c r="D1801" s="9" t="s">
        <v>858</v>
      </c>
      <c r="E1801" s="23">
        <v>0</v>
      </c>
      <c r="F1801" s="31">
        <v>0</v>
      </c>
      <c r="G1801" s="10">
        <v>2.7</v>
      </c>
      <c r="H1801" s="11">
        <f>Tabela14[[#This Row],[PR. ULT. COMP]]*Tabela14[[#This Row],[GIRO]]</f>
        <v>0</v>
      </c>
      <c r="I1801" s="12">
        <f>Tabela14[[#This Row],[PR. ULT. COMP]]*Tabela14[[#This Row],[ESTOQUE]]</f>
        <v>0</v>
      </c>
      <c r="J1801" s="13" t="s">
        <v>1107</v>
      </c>
      <c r="K1801" s="38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1410</v>
      </c>
      <c r="D1802" s="9" t="s">
        <v>858</v>
      </c>
      <c r="E1802" s="23">
        <v>0</v>
      </c>
      <c r="F1802" s="31">
        <v>0</v>
      </c>
      <c r="G1802" s="10">
        <v>2.35</v>
      </c>
      <c r="H1802" s="11">
        <f>Tabela14[[#This Row],[PR. ULT. COMP]]*Tabela14[[#This Row],[GIRO]]</f>
        <v>0</v>
      </c>
      <c r="I1802" s="12">
        <f>Tabela14[[#This Row],[PR. ULT. COMP]]*Tabela14[[#This Row],[ESTOQUE]]</f>
        <v>0</v>
      </c>
      <c r="J1802" s="13" t="s">
        <v>1107</v>
      </c>
      <c r="K1802" s="38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1411</v>
      </c>
      <c r="D1803" s="9" t="s">
        <v>1412</v>
      </c>
      <c r="E1803" s="23">
        <v>0</v>
      </c>
      <c r="F1803" s="31">
        <v>0</v>
      </c>
      <c r="G1803" s="10">
        <v>7045.8</v>
      </c>
      <c r="H1803" s="11">
        <f>Tabela14[[#This Row],[PR. ULT. COMP]]*Tabela14[[#This Row],[GIRO]]</f>
        <v>0</v>
      </c>
      <c r="I1803" s="12">
        <f>Tabela14[[#This Row],[PR. ULT. COMP]]*Tabela14[[#This Row],[ESTOQUE]]</f>
        <v>0</v>
      </c>
      <c r="J1803" s="13" t="s">
        <v>1107</v>
      </c>
      <c r="K1803" s="38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1413</v>
      </c>
      <c r="D1804" s="9" t="s">
        <v>1412</v>
      </c>
      <c r="E1804" s="23">
        <v>0</v>
      </c>
      <c r="F1804" s="31">
        <v>0</v>
      </c>
      <c r="G1804" s="10">
        <v>4055.17</v>
      </c>
      <c r="H1804" s="11">
        <f>Tabela14[[#This Row],[PR. ULT. COMP]]*Tabela14[[#This Row],[GIRO]]</f>
        <v>0</v>
      </c>
      <c r="I1804" s="12">
        <f>Tabela14[[#This Row],[PR. ULT. COMP]]*Tabela14[[#This Row],[ESTOQUE]]</f>
        <v>0</v>
      </c>
      <c r="J1804" s="13" t="s">
        <v>1107</v>
      </c>
      <c r="K1804" s="38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1414</v>
      </c>
      <c r="D1805" s="16" t="s">
        <v>1412</v>
      </c>
      <c r="E1805" s="22">
        <v>0</v>
      </c>
      <c r="F1805" s="30">
        <v>0</v>
      </c>
      <c r="G1805" s="17">
        <v>5715.36</v>
      </c>
      <c r="H1805" s="11">
        <f>Tabela14[[#This Row],[PR. ULT. COMP]]*Tabela14[[#This Row],[GIRO]]</f>
        <v>0</v>
      </c>
      <c r="I1805" s="12">
        <f>Tabela14[[#This Row],[PR. ULT. COMP]]*Tabela14[[#This Row],[ESTOQUE]]</f>
        <v>0</v>
      </c>
      <c r="J1805" s="13" t="s">
        <v>1107</v>
      </c>
      <c r="K1805" s="38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1415</v>
      </c>
      <c r="D1806" s="9" t="s">
        <v>1412</v>
      </c>
      <c r="E1806" s="23">
        <v>0</v>
      </c>
      <c r="F1806" s="31">
        <v>0</v>
      </c>
      <c r="G1806" s="10">
        <v>0</v>
      </c>
      <c r="H1806" s="11">
        <f>Tabela14[[#This Row],[PR. ULT. COMP]]*Tabela14[[#This Row],[GIRO]]</f>
        <v>0</v>
      </c>
      <c r="I1806" s="12">
        <f>Tabela14[[#This Row],[PR. ULT. COMP]]*Tabela14[[#This Row],[ESTOQUE]]</f>
        <v>0</v>
      </c>
      <c r="J1806" s="13" t="s">
        <v>1107</v>
      </c>
      <c r="K1806" s="38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1416</v>
      </c>
      <c r="D1807" s="16" t="s">
        <v>1412</v>
      </c>
      <c r="E1807" s="22">
        <v>0</v>
      </c>
      <c r="F1807" s="30">
        <v>0</v>
      </c>
      <c r="G1807" s="17">
        <v>0</v>
      </c>
      <c r="H1807" s="11">
        <f>Tabela14[[#This Row],[PR. ULT. COMP]]*Tabela14[[#This Row],[GIRO]]</f>
        <v>0</v>
      </c>
      <c r="I1807" s="12">
        <f>Tabela14[[#This Row],[PR. ULT. COMP]]*Tabela14[[#This Row],[ESTOQUE]]</f>
        <v>0</v>
      </c>
      <c r="J1807" s="13" t="s">
        <v>1107</v>
      </c>
      <c r="K1807" s="38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1417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>Tabela14[[#This Row],[PR. ULT. COMP]]*Tabela14[[#This Row],[GIRO]]</f>
        <v>0</v>
      </c>
      <c r="I1808" s="12">
        <f>Tabela14[[#This Row],[PR. ULT. COMP]]*Tabela14[[#This Row],[ESTOQUE]]</f>
        <v>0</v>
      </c>
      <c r="J1808" s="13" t="s">
        <v>1107</v>
      </c>
      <c r="K1808" s="38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1418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>Tabela14[[#This Row],[PR. ULT. COMP]]*Tabela14[[#This Row],[GIRO]]</f>
        <v>0</v>
      </c>
      <c r="I1809" s="12">
        <f>Tabela14[[#This Row],[PR. ULT. COMP]]*Tabela14[[#This Row],[ESTOQUE]]</f>
        <v>0</v>
      </c>
      <c r="J1809" s="13" t="s">
        <v>1107</v>
      </c>
      <c r="K1809" s="38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1419</v>
      </c>
      <c r="D1810" s="16" t="s">
        <v>858</v>
      </c>
      <c r="E1810" s="22">
        <v>0</v>
      </c>
      <c r="F1810" s="30">
        <v>0</v>
      </c>
      <c r="G1810" s="17">
        <v>3.4</v>
      </c>
      <c r="H1810" s="11">
        <f>Tabela14[[#This Row],[PR. ULT. COMP]]*Tabela14[[#This Row],[GIRO]]</f>
        <v>0</v>
      </c>
      <c r="I1810" s="12">
        <f>Tabela14[[#This Row],[PR. ULT. COMP]]*Tabela14[[#This Row],[ESTOQUE]]</f>
        <v>0</v>
      </c>
      <c r="J1810" s="13" t="s">
        <v>1107</v>
      </c>
      <c r="K1810" s="38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1420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>Tabela14[[#This Row],[PR. ULT. COMP]]*Tabela14[[#This Row],[GIRO]]</f>
        <v>0</v>
      </c>
      <c r="I1811" s="12">
        <f>Tabela14[[#This Row],[PR. ULT. COMP]]*Tabela14[[#This Row],[ESTOQUE]]</f>
        <v>0</v>
      </c>
      <c r="J1811" s="13" t="s">
        <v>1107</v>
      </c>
      <c r="K1811" s="38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1421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>Tabela14[[#This Row],[PR. ULT. COMP]]*Tabela14[[#This Row],[GIRO]]</f>
        <v>0</v>
      </c>
      <c r="I1812" s="12">
        <f>Tabela14[[#This Row],[PR. ULT. COMP]]*Tabela14[[#This Row],[ESTOQUE]]</f>
        <v>0</v>
      </c>
      <c r="J1812" s="13" t="s">
        <v>1107</v>
      </c>
      <c r="K1812" s="38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1422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>Tabela14[[#This Row],[PR. ULT. COMP]]*Tabela14[[#This Row],[GIRO]]</f>
        <v>0</v>
      </c>
      <c r="I1813" s="12">
        <f>Tabela14[[#This Row],[PR. ULT. COMP]]*Tabela14[[#This Row],[ESTOQUE]]</f>
        <v>0</v>
      </c>
      <c r="J1813" s="13" t="s">
        <v>1107</v>
      </c>
      <c r="K1813" s="38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1423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>Tabela14[[#This Row],[PR. ULT. COMP]]*Tabela14[[#This Row],[GIRO]]</f>
        <v>0</v>
      </c>
      <c r="I1814" s="12">
        <f>Tabela14[[#This Row],[PR. ULT. COMP]]*Tabela14[[#This Row],[ESTOQUE]]</f>
        <v>0</v>
      </c>
      <c r="J1814" s="13" t="s">
        <v>1107</v>
      </c>
      <c r="K1814" s="38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1424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>Tabela14[[#This Row],[PR. ULT. COMP]]*Tabela14[[#This Row],[GIRO]]</f>
        <v>0</v>
      </c>
      <c r="I1815" s="12">
        <f>Tabela14[[#This Row],[PR. ULT. COMP]]*Tabela14[[#This Row],[ESTOQUE]]</f>
        <v>0</v>
      </c>
      <c r="J1815" s="13" t="s">
        <v>1107</v>
      </c>
      <c r="K1815" s="38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1425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>Tabela14[[#This Row],[PR. ULT. COMP]]*Tabela14[[#This Row],[GIRO]]</f>
        <v>0</v>
      </c>
      <c r="I1816" s="12">
        <f>Tabela14[[#This Row],[PR. ULT. COMP]]*Tabela14[[#This Row],[ESTOQUE]]</f>
        <v>0</v>
      </c>
      <c r="J1816" s="13" t="s">
        <v>1107</v>
      </c>
      <c r="K1816" s="38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1426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>Tabela14[[#This Row],[PR. ULT. COMP]]*Tabela14[[#This Row],[GIRO]]</f>
        <v>0</v>
      </c>
      <c r="I1817" s="12">
        <f>Tabela14[[#This Row],[PR. ULT. COMP]]*Tabela14[[#This Row],[ESTOQUE]]</f>
        <v>0</v>
      </c>
      <c r="J1817" s="13" t="s">
        <v>1107</v>
      </c>
      <c r="K1817" s="38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1427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>Tabela14[[#This Row],[PR. ULT. COMP]]*Tabela14[[#This Row],[GIRO]]</f>
        <v>0</v>
      </c>
      <c r="I1818" s="12">
        <f>Tabela14[[#This Row],[PR. ULT. COMP]]*Tabela14[[#This Row],[ESTOQUE]]</f>
        <v>0</v>
      </c>
      <c r="J1818" s="13" t="s">
        <v>1107</v>
      </c>
      <c r="K1818" s="38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1428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>Tabela14[[#This Row],[PR. ULT. COMP]]*Tabela14[[#This Row],[GIRO]]</f>
        <v>0</v>
      </c>
      <c r="I1819" s="12">
        <f>Tabela14[[#This Row],[PR. ULT. COMP]]*Tabela14[[#This Row],[ESTOQUE]]</f>
        <v>0</v>
      </c>
      <c r="J1819" s="13" t="s">
        <v>1107</v>
      </c>
      <c r="K1819" s="38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1429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>Tabela14[[#This Row],[PR. ULT. COMP]]*Tabela14[[#This Row],[GIRO]]</f>
        <v>0</v>
      </c>
      <c r="I1820" s="12">
        <f>Tabela14[[#This Row],[PR. ULT. COMP]]*Tabela14[[#This Row],[ESTOQUE]]</f>
        <v>0</v>
      </c>
      <c r="J1820" s="13" t="s">
        <v>1107</v>
      </c>
      <c r="K1820" s="38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1430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>Tabela14[[#This Row],[PR. ULT. COMP]]*Tabela14[[#This Row],[GIRO]]</f>
        <v>0</v>
      </c>
      <c r="I1821" s="12">
        <f>Tabela14[[#This Row],[PR. ULT. COMP]]*Tabela14[[#This Row],[ESTOQUE]]</f>
        <v>0</v>
      </c>
      <c r="J1821" s="13" t="s">
        <v>1107</v>
      </c>
      <c r="K1821" s="38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1431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>Tabela14[[#This Row],[PR. ULT. COMP]]*Tabela14[[#This Row],[GIRO]]</f>
        <v>0</v>
      </c>
      <c r="I1822" s="12">
        <f>Tabela14[[#This Row],[PR. ULT. COMP]]*Tabela14[[#This Row],[ESTOQUE]]</f>
        <v>0</v>
      </c>
      <c r="J1822" s="13" t="s">
        <v>1107</v>
      </c>
      <c r="K1822" s="38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1432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>Tabela14[[#This Row],[PR. ULT. COMP]]*Tabela14[[#This Row],[GIRO]]</f>
        <v>0</v>
      </c>
      <c r="I1823" s="12">
        <f>Tabela14[[#This Row],[PR. ULT. COMP]]*Tabela14[[#This Row],[ESTOQUE]]</f>
        <v>0</v>
      </c>
      <c r="J1823" s="13" t="s">
        <v>1107</v>
      </c>
      <c r="K1823" s="38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1433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>Tabela14[[#This Row],[PR. ULT. COMP]]*Tabela14[[#This Row],[GIRO]]</f>
        <v>0</v>
      </c>
      <c r="I1824" s="12">
        <f>Tabela14[[#This Row],[PR. ULT. COMP]]*Tabela14[[#This Row],[ESTOQUE]]</f>
        <v>0</v>
      </c>
      <c r="J1824" s="13" t="s">
        <v>1107</v>
      </c>
      <c r="K1824" s="38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1434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>Tabela14[[#This Row],[PR. ULT. COMP]]*Tabela14[[#This Row],[GIRO]]</f>
        <v>0</v>
      </c>
      <c r="I1825" s="12">
        <f>Tabela14[[#This Row],[PR. ULT. COMP]]*Tabela14[[#This Row],[ESTOQUE]]</f>
        <v>0</v>
      </c>
      <c r="J1825" s="13" t="s">
        <v>1107</v>
      </c>
      <c r="K1825" s="38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1435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>Tabela14[[#This Row],[PR. ULT. COMP]]*Tabela14[[#This Row],[GIRO]]</f>
        <v>0</v>
      </c>
      <c r="I1826" s="12">
        <f>Tabela14[[#This Row],[PR. ULT. COMP]]*Tabela14[[#This Row],[ESTOQUE]]</f>
        <v>0</v>
      </c>
      <c r="J1826" s="13" t="s">
        <v>1107</v>
      </c>
      <c r="K1826" s="38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1436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>Tabela14[[#This Row],[PR. ULT. COMP]]*Tabela14[[#This Row],[GIRO]]</f>
        <v>0</v>
      </c>
      <c r="I1827" s="12">
        <f>Tabela14[[#This Row],[PR. ULT. COMP]]*Tabela14[[#This Row],[ESTOQUE]]</f>
        <v>0</v>
      </c>
      <c r="J1827" s="13" t="s">
        <v>1107</v>
      </c>
      <c r="K1827" s="38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1437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>Tabela14[[#This Row],[PR. ULT. COMP]]*Tabela14[[#This Row],[GIRO]]</f>
        <v>0</v>
      </c>
      <c r="I1828" s="12">
        <f>Tabela14[[#This Row],[PR. ULT. COMP]]*Tabela14[[#This Row],[ESTOQUE]]</f>
        <v>0</v>
      </c>
      <c r="J1828" s="13" t="s">
        <v>1107</v>
      </c>
      <c r="K1828" s="38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1438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>Tabela14[[#This Row],[PR. ULT. COMP]]*Tabela14[[#This Row],[GIRO]]</f>
        <v>0</v>
      </c>
      <c r="I1829" s="12">
        <f>Tabela14[[#This Row],[PR. ULT. COMP]]*Tabela14[[#This Row],[ESTOQUE]]</f>
        <v>0</v>
      </c>
      <c r="J1829" s="13" t="s">
        <v>1107</v>
      </c>
      <c r="K1829" s="38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1439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>Tabela14[[#This Row],[PR. ULT. COMP]]*Tabela14[[#This Row],[GIRO]]</f>
        <v>0</v>
      </c>
      <c r="I1830" s="12">
        <f>Tabela14[[#This Row],[PR. ULT. COMP]]*Tabela14[[#This Row],[ESTOQUE]]</f>
        <v>0</v>
      </c>
      <c r="J1830" s="13" t="s">
        <v>1107</v>
      </c>
      <c r="K1830" s="38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1440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>Tabela14[[#This Row],[PR. ULT. COMP]]*Tabela14[[#This Row],[GIRO]]</f>
        <v>0</v>
      </c>
      <c r="I1831" s="12">
        <f>Tabela14[[#This Row],[PR. ULT. COMP]]*Tabela14[[#This Row],[ESTOQUE]]</f>
        <v>0</v>
      </c>
      <c r="J1831" s="13" t="s">
        <v>1107</v>
      </c>
      <c r="K1831" s="38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1441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>Tabela14[[#This Row],[PR. ULT. COMP]]*Tabela14[[#This Row],[GIRO]]</f>
        <v>0</v>
      </c>
      <c r="I1832" s="12">
        <f>Tabela14[[#This Row],[PR. ULT. COMP]]*Tabela14[[#This Row],[ESTOQUE]]</f>
        <v>0</v>
      </c>
      <c r="J1832" s="13" t="s">
        <v>1107</v>
      </c>
      <c r="K1832" s="38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1442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>Tabela14[[#This Row],[PR. ULT. COMP]]*Tabela14[[#This Row],[GIRO]]</f>
        <v>0</v>
      </c>
      <c r="I1833" s="12">
        <f>Tabela14[[#This Row],[PR. ULT. COMP]]*Tabela14[[#This Row],[ESTOQUE]]</f>
        <v>0</v>
      </c>
      <c r="J1833" s="13" t="s">
        <v>1107</v>
      </c>
      <c r="K1833" s="38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1443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>Tabela14[[#This Row],[PR. ULT. COMP]]*Tabela14[[#This Row],[GIRO]]</f>
        <v>0</v>
      </c>
      <c r="I1834" s="12">
        <f>Tabela14[[#This Row],[PR. ULT. COMP]]*Tabela14[[#This Row],[ESTOQUE]]</f>
        <v>0</v>
      </c>
      <c r="J1834" s="13" t="s">
        <v>1107</v>
      </c>
      <c r="K1834" s="38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1444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>Tabela14[[#This Row],[PR. ULT. COMP]]*Tabela14[[#This Row],[GIRO]]</f>
        <v>0</v>
      </c>
      <c r="I1835" s="12">
        <f>Tabela14[[#This Row],[PR. ULT. COMP]]*Tabela14[[#This Row],[ESTOQUE]]</f>
        <v>0</v>
      </c>
      <c r="J1835" s="13" t="s">
        <v>1107</v>
      </c>
      <c r="K1835" s="38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1445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>Tabela14[[#This Row],[PR. ULT. COMP]]*Tabela14[[#This Row],[GIRO]]</f>
        <v>0</v>
      </c>
      <c r="I1836" s="12">
        <f>Tabela14[[#This Row],[PR. ULT. COMP]]*Tabela14[[#This Row],[ESTOQUE]]</f>
        <v>0</v>
      </c>
      <c r="J1836" s="13" t="s">
        <v>1107</v>
      </c>
      <c r="K1836" s="38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1446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>Tabela14[[#This Row],[PR. ULT. COMP]]*Tabela14[[#This Row],[GIRO]]</f>
        <v>0</v>
      </c>
      <c r="I1837" s="12">
        <f>Tabela14[[#This Row],[PR. ULT. COMP]]*Tabela14[[#This Row],[ESTOQUE]]</f>
        <v>0</v>
      </c>
      <c r="J1837" s="13" t="s">
        <v>1107</v>
      </c>
      <c r="K1837" s="38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1447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>Tabela14[[#This Row],[PR. ULT. COMP]]*Tabela14[[#This Row],[GIRO]]</f>
        <v>0</v>
      </c>
      <c r="I1838" s="12">
        <f>Tabela14[[#This Row],[PR. ULT. COMP]]*Tabela14[[#This Row],[ESTOQUE]]</f>
        <v>0</v>
      </c>
      <c r="J1838" s="13" t="s">
        <v>1107</v>
      </c>
      <c r="K1838" s="38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1448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>Tabela14[[#This Row],[PR. ULT. COMP]]*Tabela14[[#This Row],[GIRO]]</f>
        <v>0</v>
      </c>
      <c r="I1839" s="12">
        <f>Tabela14[[#This Row],[PR. ULT. COMP]]*Tabela14[[#This Row],[ESTOQUE]]</f>
        <v>0</v>
      </c>
      <c r="J1839" s="13" t="s">
        <v>1107</v>
      </c>
      <c r="K1839" s="38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1449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>Tabela14[[#This Row],[PR. ULT. COMP]]*Tabela14[[#This Row],[GIRO]]</f>
        <v>0</v>
      </c>
      <c r="I1840" s="12">
        <f>Tabela14[[#This Row],[PR. ULT. COMP]]*Tabela14[[#This Row],[ESTOQUE]]</f>
        <v>0</v>
      </c>
      <c r="J1840" s="13" t="s">
        <v>1107</v>
      </c>
      <c r="K1840" s="38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1450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>Tabela14[[#This Row],[PR. ULT. COMP]]*Tabela14[[#This Row],[GIRO]]</f>
        <v>0</v>
      </c>
      <c r="I1841" s="12">
        <f>Tabela14[[#This Row],[PR. ULT. COMP]]*Tabela14[[#This Row],[ESTOQUE]]</f>
        <v>0</v>
      </c>
      <c r="J1841" s="13" t="s">
        <v>1107</v>
      </c>
      <c r="K1841" s="38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1451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>Tabela14[[#This Row],[PR. ULT. COMP]]*Tabela14[[#This Row],[GIRO]]</f>
        <v>0</v>
      </c>
      <c r="I1842" s="12">
        <f>Tabela14[[#This Row],[PR. ULT. COMP]]*Tabela14[[#This Row],[ESTOQUE]]</f>
        <v>0</v>
      </c>
      <c r="J1842" s="13" t="s">
        <v>1107</v>
      </c>
      <c r="K1842" s="38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1452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>Tabela14[[#This Row],[PR. ULT. COMP]]*Tabela14[[#This Row],[GIRO]]</f>
        <v>0</v>
      </c>
      <c r="I1843" s="12">
        <f>Tabela14[[#This Row],[PR. ULT. COMP]]*Tabela14[[#This Row],[ESTOQUE]]</f>
        <v>0</v>
      </c>
      <c r="J1843" s="13" t="s">
        <v>1107</v>
      </c>
      <c r="K1843" s="38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1453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>Tabela14[[#This Row],[PR. ULT. COMP]]*Tabela14[[#This Row],[GIRO]]</f>
        <v>0</v>
      </c>
      <c r="I1844" s="12">
        <f>Tabela14[[#This Row],[PR. ULT. COMP]]*Tabela14[[#This Row],[ESTOQUE]]</f>
        <v>0</v>
      </c>
      <c r="J1844" s="13" t="s">
        <v>1107</v>
      </c>
      <c r="K1844" s="38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1454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>Tabela14[[#This Row],[PR. ULT. COMP]]*Tabela14[[#This Row],[GIRO]]</f>
        <v>0</v>
      </c>
      <c r="I1845" s="12">
        <f>Tabela14[[#This Row],[PR. ULT. COMP]]*Tabela14[[#This Row],[ESTOQUE]]</f>
        <v>0</v>
      </c>
      <c r="J1845" s="13" t="s">
        <v>1107</v>
      </c>
      <c r="K1845" s="38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1455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>Tabela14[[#This Row],[PR. ULT. COMP]]*Tabela14[[#This Row],[GIRO]]</f>
        <v>0</v>
      </c>
      <c r="I1846" s="12">
        <f>Tabela14[[#This Row],[PR. ULT. COMP]]*Tabela14[[#This Row],[ESTOQUE]]</f>
        <v>0</v>
      </c>
      <c r="J1846" s="13" t="s">
        <v>1107</v>
      </c>
      <c r="K1846" s="38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1456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>Tabela14[[#This Row],[PR. ULT. COMP]]*Tabela14[[#This Row],[GIRO]]</f>
        <v>0</v>
      </c>
      <c r="I1847" s="12">
        <f>Tabela14[[#This Row],[PR. ULT. COMP]]*Tabela14[[#This Row],[ESTOQUE]]</f>
        <v>0</v>
      </c>
      <c r="J1847" s="13" t="s">
        <v>1107</v>
      </c>
      <c r="K1847" s="38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1457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>Tabela14[[#This Row],[PR. ULT. COMP]]*Tabela14[[#This Row],[GIRO]]</f>
        <v>0</v>
      </c>
      <c r="I1848" s="12">
        <f>Tabela14[[#This Row],[PR. ULT. COMP]]*Tabela14[[#This Row],[ESTOQUE]]</f>
        <v>0</v>
      </c>
      <c r="J1848" s="13" t="s">
        <v>1107</v>
      </c>
      <c r="K1848" s="38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1458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>Tabela14[[#This Row],[PR. ULT. COMP]]*Tabela14[[#This Row],[GIRO]]</f>
        <v>0</v>
      </c>
      <c r="I1849" s="12">
        <f>Tabela14[[#This Row],[PR. ULT. COMP]]*Tabela14[[#This Row],[ESTOQUE]]</f>
        <v>0</v>
      </c>
      <c r="J1849" s="13" t="s">
        <v>1107</v>
      </c>
      <c r="K1849" s="38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1459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>Tabela14[[#This Row],[PR. ULT. COMP]]*Tabela14[[#This Row],[GIRO]]</f>
        <v>0</v>
      </c>
      <c r="I1850" s="12">
        <f>Tabela14[[#This Row],[PR. ULT. COMP]]*Tabela14[[#This Row],[ESTOQUE]]</f>
        <v>0</v>
      </c>
      <c r="J1850" s="13" t="s">
        <v>1107</v>
      </c>
      <c r="K1850" s="38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1460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>Tabela14[[#This Row],[PR. ULT. COMP]]*Tabela14[[#This Row],[GIRO]]</f>
        <v>0</v>
      </c>
      <c r="I1851" s="12">
        <f>Tabela14[[#This Row],[PR. ULT. COMP]]*Tabela14[[#This Row],[ESTOQUE]]</f>
        <v>0</v>
      </c>
      <c r="J1851" s="13" t="s">
        <v>1107</v>
      </c>
      <c r="K1851" s="38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1461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>Tabela14[[#This Row],[PR. ULT. COMP]]*Tabela14[[#This Row],[GIRO]]</f>
        <v>0</v>
      </c>
      <c r="I1852" s="12">
        <f>Tabela14[[#This Row],[PR. ULT. COMP]]*Tabela14[[#This Row],[ESTOQUE]]</f>
        <v>0</v>
      </c>
      <c r="J1852" s="13" t="s">
        <v>1107</v>
      </c>
      <c r="K1852" s="38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1462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>Tabela14[[#This Row],[PR. ULT. COMP]]*Tabela14[[#This Row],[GIRO]]</f>
        <v>0</v>
      </c>
      <c r="I1853" s="12">
        <f>Tabela14[[#This Row],[PR. ULT. COMP]]*Tabela14[[#This Row],[ESTOQUE]]</f>
        <v>0</v>
      </c>
      <c r="J1853" s="13" t="s">
        <v>1107</v>
      </c>
      <c r="K1853" s="38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1463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>Tabela14[[#This Row],[PR. ULT. COMP]]*Tabela14[[#This Row],[GIRO]]</f>
        <v>0</v>
      </c>
      <c r="I1854" s="12">
        <f>Tabela14[[#This Row],[PR. ULT. COMP]]*Tabela14[[#This Row],[ESTOQUE]]</f>
        <v>0</v>
      </c>
      <c r="J1854" s="13" t="s">
        <v>1107</v>
      </c>
      <c r="K1854" s="38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1464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>Tabela14[[#This Row],[PR. ULT. COMP]]*Tabela14[[#This Row],[GIRO]]</f>
        <v>0</v>
      </c>
      <c r="I1855" s="12">
        <f>Tabela14[[#This Row],[PR. ULT. COMP]]*Tabela14[[#This Row],[ESTOQUE]]</f>
        <v>0</v>
      </c>
      <c r="J1855" s="13" t="s">
        <v>1107</v>
      </c>
      <c r="K1855" s="38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1465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>Tabela14[[#This Row],[PR. ULT. COMP]]*Tabela14[[#This Row],[GIRO]]</f>
        <v>0</v>
      </c>
      <c r="I1856" s="12">
        <f>Tabela14[[#This Row],[PR. ULT. COMP]]*Tabela14[[#This Row],[ESTOQUE]]</f>
        <v>0</v>
      </c>
      <c r="J1856" s="13" t="s">
        <v>1107</v>
      </c>
      <c r="K1856" s="38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1466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>Tabela14[[#This Row],[PR. ULT. COMP]]*Tabela14[[#This Row],[GIRO]]</f>
        <v>0</v>
      </c>
      <c r="I1857" s="12">
        <f>Tabela14[[#This Row],[PR. ULT. COMP]]*Tabela14[[#This Row],[ESTOQUE]]</f>
        <v>0</v>
      </c>
      <c r="J1857" s="13" t="s">
        <v>1107</v>
      </c>
      <c r="K1857" s="38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1467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>Tabela14[[#This Row],[PR. ULT. COMP]]*Tabela14[[#This Row],[GIRO]]</f>
        <v>0</v>
      </c>
      <c r="I1858" s="12">
        <f>Tabela14[[#This Row],[PR. ULT. COMP]]*Tabela14[[#This Row],[ESTOQUE]]</f>
        <v>0</v>
      </c>
      <c r="J1858" s="13" t="s">
        <v>1107</v>
      </c>
      <c r="K1858" s="38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1468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>Tabela14[[#This Row],[PR. ULT. COMP]]*Tabela14[[#This Row],[GIRO]]</f>
        <v>0</v>
      </c>
      <c r="I1859" s="12">
        <f>Tabela14[[#This Row],[PR. ULT. COMP]]*Tabela14[[#This Row],[ESTOQUE]]</f>
        <v>0</v>
      </c>
      <c r="J1859" s="13" t="s">
        <v>1107</v>
      </c>
      <c r="K1859" s="38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1469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>Tabela14[[#This Row],[PR. ULT. COMP]]*Tabela14[[#This Row],[GIRO]]</f>
        <v>0</v>
      </c>
      <c r="I1860" s="12">
        <f>Tabela14[[#This Row],[PR. ULT. COMP]]*Tabela14[[#This Row],[ESTOQUE]]</f>
        <v>0</v>
      </c>
      <c r="J1860" s="13" t="s">
        <v>1107</v>
      </c>
      <c r="K1860" s="38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1470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>Tabela14[[#This Row],[PR. ULT. COMP]]*Tabela14[[#This Row],[GIRO]]</f>
        <v>0</v>
      </c>
      <c r="I1861" s="12">
        <f>Tabela14[[#This Row],[PR. ULT. COMP]]*Tabela14[[#This Row],[ESTOQUE]]</f>
        <v>0</v>
      </c>
      <c r="J1861" s="13" t="s">
        <v>1107</v>
      </c>
      <c r="K1861" s="38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1471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>Tabela14[[#This Row],[PR. ULT. COMP]]*Tabela14[[#This Row],[GIRO]]</f>
        <v>0</v>
      </c>
      <c r="I1862" s="12">
        <f>Tabela14[[#This Row],[PR. ULT. COMP]]*Tabela14[[#This Row],[ESTOQUE]]</f>
        <v>0</v>
      </c>
      <c r="J1862" s="13" t="s">
        <v>1107</v>
      </c>
      <c r="K1862" s="38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1472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>Tabela14[[#This Row],[PR. ULT. COMP]]*Tabela14[[#This Row],[GIRO]]</f>
        <v>0</v>
      </c>
      <c r="I1863" s="12">
        <f>Tabela14[[#This Row],[PR. ULT. COMP]]*Tabela14[[#This Row],[ESTOQUE]]</f>
        <v>0</v>
      </c>
      <c r="J1863" s="13" t="s">
        <v>1107</v>
      </c>
      <c r="K1863" s="38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1473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>Tabela14[[#This Row],[PR. ULT. COMP]]*Tabela14[[#This Row],[GIRO]]</f>
        <v>0</v>
      </c>
      <c r="I1864" s="12">
        <f>Tabela14[[#This Row],[PR. ULT. COMP]]*Tabela14[[#This Row],[ESTOQUE]]</f>
        <v>0</v>
      </c>
      <c r="J1864" s="13" t="s">
        <v>1107</v>
      </c>
      <c r="K1864" s="38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1474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>Tabela14[[#This Row],[PR. ULT. COMP]]*Tabela14[[#This Row],[GIRO]]</f>
        <v>0</v>
      </c>
      <c r="I1865" s="12">
        <f>Tabela14[[#This Row],[PR. ULT. COMP]]*Tabela14[[#This Row],[ESTOQUE]]</f>
        <v>0</v>
      </c>
      <c r="J1865" s="13" t="s">
        <v>1107</v>
      </c>
      <c r="K1865" s="38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1475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>Tabela14[[#This Row],[PR. ULT. COMP]]*Tabela14[[#This Row],[GIRO]]</f>
        <v>0</v>
      </c>
      <c r="I1866" s="12">
        <f>Tabela14[[#This Row],[PR. ULT. COMP]]*Tabela14[[#This Row],[ESTOQUE]]</f>
        <v>0</v>
      </c>
      <c r="J1866" s="13" t="s">
        <v>1107</v>
      </c>
      <c r="K1866" s="38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1476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>Tabela14[[#This Row],[PR. ULT. COMP]]*Tabela14[[#This Row],[GIRO]]</f>
        <v>0</v>
      </c>
      <c r="I1867" s="12">
        <f>Tabela14[[#This Row],[PR. ULT. COMP]]*Tabela14[[#This Row],[ESTOQUE]]</f>
        <v>0</v>
      </c>
      <c r="J1867" s="13" t="s">
        <v>1107</v>
      </c>
      <c r="K1867" s="38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1477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>Tabela14[[#This Row],[PR. ULT. COMP]]*Tabela14[[#This Row],[GIRO]]</f>
        <v>0</v>
      </c>
      <c r="I1868" s="12">
        <f>Tabela14[[#This Row],[PR. ULT. COMP]]*Tabela14[[#This Row],[ESTOQUE]]</f>
        <v>0</v>
      </c>
      <c r="J1868" s="13" t="s">
        <v>1107</v>
      </c>
      <c r="K1868" s="38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1478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>Tabela14[[#This Row],[PR. ULT. COMP]]*Tabela14[[#This Row],[GIRO]]</f>
        <v>0</v>
      </c>
      <c r="I1869" s="12">
        <f>Tabela14[[#This Row],[PR. ULT. COMP]]*Tabela14[[#This Row],[ESTOQUE]]</f>
        <v>0</v>
      </c>
      <c r="J1869" s="13" t="s">
        <v>1107</v>
      </c>
      <c r="K1869" s="38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1479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>Tabela14[[#This Row],[PR. ULT. COMP]]*Tabela14[[#This Row],[GIRO]]</f>
        <v>0</v>
      </c>
      <c r="I1870" s="12">
        <f>Tabela14[[#This Row],[PR. ULT. COMP]]*Tabela14[[#This Row],[ESTOQUE]]</f>
        <v>0</v>
      </c>
      <c r="J1870" s="13" t="s">
        <v>1107</v>
      </c>
      <c r="K1870" s="38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1480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>Tabela14[[#This Row],[PR. ULT. COMP]]*Tabela14[[#This Row],[GIRO]]</f>
        <v>0</v>
      </c>
      <c r="I1871" s="12">
        <f>Tabela14[[#This Row],[PR. ULT. COMP]]*Tabela14[[#This Row],[ESTOQUE]]</f>
        <v>0</v>
      </c>
      <c r="J1871" s="13" t="s">
        <v>1107</v>
      </c>
      <c r="K1871" s="38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1481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>Tabela14[[#This Row],[PR. ULT. COMP]]*Tabela14[[#This Row],[GIRO]]</f>
        <v>0</v>
      </c>
      <c r="I1872" s="12">
        <f>Tabela14[[#This Row],[PR. ULT. COMP]]*Tabela14[[#This Row],[ESTOQUE]]</f>
        <v>0</v>
      </c>
      <c r="J1872" s="13" t="s">
        <v>1107</v>
      </c>
      <c r="K1872" s="38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1482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>Tabela14[[#This Row],[PR. ULT. COMP]]*Tabela14[[#This Row],[GIRO]]</f>
        <v>0</v>
      </c>
      <c r="I1873" s="12">
        <f>Tabela14[[#This Row],[PR. ULT. COMP]]*Tabela14[[#This Row],[ESTOQUE]]</f>
        <v>0</v>
      </c>
      <c r="J1873" s="13" t="s">
        <v>1107</v>
      </c>
      <c r="K1873" s="38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1483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>Tabela14[[#This Row],[PR. ULT. COMP]]*Tabela14[[#This Row],[GIRO]]</f>
        <v>0</v>
      </c>
      <c r="I1874" s="12">
        <f>Tabela14[[#This Row],[PR. ULT. COMP]]*Tabela14[[#This Row],[ESTOQUE]]</f>
        <v>0</v>
      </c>
      <c r="J1874" s="13" t="s">
        <v>1107</v>
      </c>
      <c r="K1874" s="38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1484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>Tabela14[[#This Row],[PR. ULT. COMP]]*Tabela14[[#This Row],[GIRO]]</f>
        <v>0</v>
      </c>
      <c r="I1875" s="12">
        <f>Tabela14[[#This Row],[PR. ULT. COMP]]*Tabela14[[#This Row],[ESTOQUE]]</f>
        <v>0</v>
      </c>
      <c r="J1875" s="13" t="s">
        <v>1107</v>
      </c>
      <c r="K1875" s="38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1485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>Tabela14[[#This Row],[PR. ULT. COMP]]*Tabela14[[#This Row],[GIRO]]</f>
        <v>0</v>
      </c>
      <c r="I1876" s="12">
        <f>Tabela14[[#This Row],[PR. ULT. COMP]]*Tabela14[[#This Row],[ESTOQUE]]</f>
        <v>0</v>
      </c>
      <c r="J1876" s="13" t="s">
        <v>1107</v>
      </c>
      <c r="K1876" s="38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1486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>Tabela14[[#This Row],[PR. ULT. COMP]]*Tabela14[[#This Row],[GIRO]]</f>
        <v>0</v>
      </c>
      <c r="I1877" s="12">
        <f>Tabela14[[#This Row],[PR. ULT. COMP]]*Tabela14[[#This Row],[ESTOQUE]]</f>
        <v>0</v>
      </c>
      <c r="J1877" s="13" t="s">
        <v>1107</v>
      </c>
      <c r="K1877" s="38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1487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>Tabela14[[#This Row],[PR. ULT. COMP]]*Tabela14[[#This Row],[GIRO]]</f>
        <v>0</v>
      </c>
      <c r="I1878" s="12">
        <f>Tabela14[[#This Row],[PR. ULT. COMP]]*Tabela14[[#This Row],[ESTOQUE]]</f>
        <v>0</v>
      </c>
      <c r="J1878" s="13" t="s">
        <v>1107</v>
      </c>
      <c r="K1878" s="38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1488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>Tabela14[[#This Row],[PR. ULT. COMP]]*Tabela14[[#This Row],[GIRO]]</f>
        <v>0</v>
      </c>
      <c r="I1879" s="12">
        <f>Tabela14[[#This Row],[PR. ULT. COMP]]*Tabela14[[#This Row],[ESTOQUE]]</f>
        <v>0</v>
      </c>
      <c r="J1879" s="13" t="s">
        <v>1107</v>
      </c>
      <c r="K1879" s="38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1489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>Tabela14[[#This Row],[PR. ULT. COMP]]*Tabela14[[#This Row],[GIRO]]</f>
        <v>0</v>
      </c>
      <c r="I1880" s="12">
        <f>Tabela14[[#This Row],[PR. ULT. COMP]]*Tabela14[[#This Row],[ESTOQUE]]</f>
        <v>0</v>
      </c>
      <c r="J1880" s="13" t="s">
        <v>1107</v>
      </c>
      <c r="K1880" s="38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1490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>Tabela14[[#This Row],[PR. ULT. COMP]]*Tabela14[[#This Row],[GIRO]]</f>
        <v>0</v>
      </c>
      <c r="I1881" s="12">
        <f>Tabela14[[#This Row],[PR. ULT. COMP]]*Tabela14[[#This Row],[ESTOQUE]]</f>
        <v>0</v>
      </c>
      <c r="J1881" s="13" t="s">
        <v>1107</v>
      </c>
      <c r="K1881" s="38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1491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>Tabela14[[#This Row],[PR. ULT. COMP]]*Tabela14[[#This Row],[GIRO]]</f>
        <v>0</v>
      </c>
      <c r="I1882" s="12">
        <f>Tabela14[[#This Row],[PR. ULT. COMP]]*Tabela14[[#This Row],[ESTOQUE]]</f>
        <v>0</v>
      </c>
      <c r="J1882" s="13" t="s">
        <v>1107</v>
      </c>
      <c r="K1882" s="38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1492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>Tabela14[[#This Row],[PR. ULT. COMP]]*Tabela14[[#This Row],[GIRO]]</f>
        <v>0</v>
      </c>
      <c r="I1883" s="12">
        <f>Tabela14[[#This Row],[PR. ULT. COMP]]*Tabela14[[#This Row],[ESTOQUE]]</f>
        <v>0</v>
      </c>
      <c r="J1883" s="13" t="s">
        <v>1107</v>
      </c>
      <c r="K1883" s="38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1493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>Tabela14[[#This Row],[PR. ULT. COMP]]*Tabela14[[#This Row],[GIRO]]</f>
        <v>0</v>
      </c>
      <c r="I1884" s="12">
        <f>Tabela14[[#This Row],[PR. ULT. COMP]]*Tabela14[[#This Row],[ESTOQUE]]</f>
        <v>0</v>
      </c>
      <c r="J1884" s="13" t="s">
        <v>1107</v>
      </c>
      <c r="K1884" s="38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1494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>Tabela14[[#This Row],[PR. ULT. COMP]]*Tabela14[[#This Row],[GIRO]]</f>
        <v>0</v>
      </c>
      <c r="I1885" s="12">
        <f>Tabela14[[#This Row],[PR. ULT. COMP]]*Tabela14[[#This Row],[ESTOQUE]]</f>
        <v>0</v>
      </c>
      <c r="J1885" s="13" t="s">
        <v>1107</v>
      </c>
      <c r="K1885" s="38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1495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>Tabela14[[#This Row],[PR. ULT. COMP]]*Tabela14[[#This Row],[GIRO]]</f>
        <v>0</v>
      </c>
      <c r="I1886" s="12">
        <f>Tabela14[[#This Row],[PR. ULT. COMP]]*Tabela14[[#This Row],[ESTOQUE]]</f>
        <v>0</v>
      </c>
      <c r="J1886" s="13" t="s">
        <v>1107</v>
      </c>
      <c r="K1886" s="38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1496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>Tabela14[[#This Row],[PR. ULT. COMP]]*Tabela14[[#This Row],[GIRO]]</f>
        <v>0</v>
      </c>
      <c r="I1887" s="12">
        <f>Tabela14[[#This Row],[PR. ULT. COMP]]*Tabela14[[#This Row],[ESTOQUE]]</f>
        <v>0</v>
      </c>
      <c r="J1887" s="13" t="s">
        <v>1107</v>
      </c>
      <c r="K1887" s="38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1497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>Tabela14[[#This Row],[PR. ULT. COMP]]*Tabela14[[#This Row],[GIRO]]</f>
        <v>0</v>
      </c>
      <c r="I1888" s="12">
        <f>Tabela14[[#This Row],[PR. ULT. COMP]]*Tabela14[[#This Row],[ESTOQUE]]</f>
        <v>0</v>
      </c>
      <c r="J1888" s="13" t="s">
        <v>1107</v>
      </c>
      <c r="K1888" s="38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1498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>Tabela14[[#This Row],[PR. ULT. COMP]]*Tabela14[[#This Row],[GIRO]]</f>
        <v>0</v>
      </c>
      <c r="I1889" s="12">
        <f>Tabela14[[#This Row],[PR. ULT. COMP]]*Tabela14[[#This Row],[ESTOQUE]]</f>
        <v>0</v>
      </c>
      <c r="J1889" s="13" t="s">
        <v>1107</v>
      </c>
      <c r="K1889" s="38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1499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>Tabela14[[#This Row],[PR. ULT. COMP]]*Tabela14[[#This Row],[GIRO]]</f>
        <v>0</v>
      </c>
      <c r="I1890" s="12">
        <f>Tabela14[[#This Row],[PR. ULT. COMP]]*Tabela14[[#This Row],[ESTOQUE]]</f>
        <v>0</v>
      </c>
      <c r="J1890" s="13" t="s">
        <v>1107</v>
      </c>
      <c r="K1890" s="38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1500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>Tabela14[[#This Row],[PR. ULT. COMP]]*Tabela14[[#This Row],[GIRO]]</f>
        <v>0</v>
      </c>
      <c r="I1891" s="12">
        <f>Tabela14[[#This Row],[PR. ULT. COMP]]*Tabela14[[#This Row],[ESTOQUE]]</f>
        <v>0</v>
      </c>
      <c r="J1891" s="13" t="s">
        <v>1107</v>
      </c>
      <c r="K1891" s="38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1501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>Tabela14[[#This Row],[PR. ULT. COMP]]*Tabela14[[#This Row],[GIRO]]</f>
        <v>0</v>
      </c>
      <c r="I1892" s="12">
        <f>Tabela14[[#This Row],[PR. ULT. COMP]]*Tabela14[[#This Row],[ESTOQUE]]</f>
        <v>0</v>
      </c>
      <c r="J1892" s="13" t="s">
        <v>1107</v>
      </c>
      <c r="K1892" s="38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1502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>Tabela14[[#This Row],[PR. ULT. COMP]]*Tabela14[[#This Row],[GIRO]]</f>
        <v>0</v>
      </c>
      <c r="I1893" s="12">
        <f>Tabela14[[#This Row],[PR. ULT. COMP]]*Tabela14[[#This Row],[ESTOQUE]]</f>
        <v>0</v>
      </c>
      <c r="J1893" s="13" t="s">
        <v>1107</v>
      </c>
      <c r="K1893" s="38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1503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>Tabela14[[#This Row],[PR. ULT. COMP]]*Tabela14[[#This Row],[GIRO]]</f>
        <v>0</v>
      </c>
      <c r="I1894" s="12">
        <f>Tabela14[[#This Row],[PR. ULT. COMP]]*Tabela14[[#This Row],[ESTOQUE]]</f>
        <v>0</v>
      </c>
      <c r="J1894" s="13" t="s">
        <v>1107</v>
      </c>
      <c r="K1894" s="38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1504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>Tabela14[[#This Row],[PR. ULT. COMP]]*Tabela14[[#This Row],[GIRO]]</f>
        <v>0</v>
      </c>
      <c r="I1895" s="12">
        <f>Tabela14[[#This Row],[PR. ULT. COMP]]*Tabela14[[#This Row],[ESTOQUE]]</f>
        <v>0</v>
      </c>
      <c r="J1895" s="13" t="s">
        <v>1107</v>
      </c>
      <c r="K1895" s="38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1505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>Tabela14[[#This Row],[PR. ULT. COMP]]*Tabela14[[#This Row],[GIRO]]</f>
        <v>0</v>
      </c>
      <c r="I1896" s="12">
        <f>Tabela14[[#This Row],[PR. ULT. COMP]]*Tabela14[[#This Row],[ESTOQUE]]</f>
        <v>0</v>
      </c>
      <c r="J1896" s="13" t="s">
        <v>1107</v>
      </c>
      <c r="K1896" s="38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1506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>Tabela14[[#This Row],[PR. ULT. COMP]]*Tabela14[[#This Row],[GIRO]]</f>
        <v>0</v>
      </c>
      <c r="I1897" s="12">
        <f>Tabela14[[#This Row],[PR. ULT. COMP]]*Tabela14[[#This Row],[ESTOQUE]]</f>
        <v>0</v>
      </c>
      <c r="J1897" s="13" t="s">
        <v>1107</v>
      </c>
      <c r="K1897" s="38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1507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>Tabela14[[#This Row],[PR. ULT. COMP]]*Tabela14[[#This Row],[GIRO]]</f>
        <v>0</v>
      </c>
      <c r="I1898" s="12">
        <f>Tabela14[[#This Row],[PR. ULT. COMP]]*Tabela14[[#This Row],[ESTOQUE]]</f>
        <v>0</v>
      </c>
      <c r="J1898" s="13" t="s">
        <v>1107</v>
      </c>
      <c r="K1898" s="38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1508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>Tabela14[[#This Row],[PR. ULT. COMP]]*Tabela14[[#This Row],[GIRO]]</f>
        <v>0</v>
      </c>
      <c r="I1899" s="12">
        <f>Tabela14[[#This Row],[PR. ULT. COMP]]*Tabela14[[#This Row],[ESTOQUE]]</f>
        <v>0</v>
      </c>
      <c r="J1899" s="13" t="s">
        <v>1107</v>
      </c>
      <c r="K1899" s="38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1509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>Tabela14[[#This Row],[PR. ULT. COMP]]*Tabela14[[#This Row],[GIRO]]</f>
        <v>0</v>
      </c>
      <c r="I1900" s="12">
        <f>Tabela14[[#This Row],[PR. ULT. COMP]]*Tabela14[[#This Row],[ESTOQUE]]</f>
        <v>0</v>
      </c>
      <c r="J1900" s="13" t="s">
        <v>1107</v>
      </c>
      <c r="K1900" s="38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1510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>Tabela14[[#This Row],[PR. ULT. COMP]]*Tabela14[[#This Row],[GIRO]]</f>
        <v>0</v>
      </c>
      <c r="I1901" s="12">
        <f>Tabela14[[#This Row],[PR. ULT. COMP]]*Tabela14[[#This Row],[ESTOQUE]]</f>
        <v>0</v>
      </c>
      <c r="J1901" s="13" t="s">
        <v>1107</v>
      </c>
      <c r="K1901" s="38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1511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>Tabela14[[#This Row],[PR. ULT. COMP]]*Tabela14[[#This Row],[GIRO]]</f>
        <v>0</v>
      </c>
      <c r="I1902" s="12">
        <f>Tabela14[[#This Row],[PR. ULT. COMP]]*Tabela14[[#This Row],[ESTOQUE]]</f>
        <v>0</v>
      </c>
      <c r="J1902" s="13" t="s">
        <v>1107</v>
      </c>
      <c r="K1902" s="38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1512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>Tabela14[[#This Row],[PR. ULT. COMP]]*Tabela14[[#This Row],[GIRO]]</f>
        <v>0</v>
      </c>
      <c r="I1903" s="12">
        <f>Tabela14[[#This Row],[PR. ULT. COMP]]*Tabela14[[#This Row],[ESTOQUE]]</f>
        <v>0</v>
      </c>
      <c r="J1903" s="13" t="s">
        <v>1107</v>
      </c>
      <c r="K1903" s="38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1513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>Tabela14[[#This Row],[PR. ULT. COMP]]*Tabela14[[#This Row],[GIRO]]</f>
        <v>0</v>
      </c>
      <c r="I1904" s="12">
        <f>Tabela14[[#This Row],[PR. ULT. COMP]]*Tabela14[[#This Row],[ESTOQUE]]</f>
        <v>0</v>
      </c>
      <c r="J1904" s="13" t="s">
        <v>1107</v>
      </c>
      <c r="K1904" s="38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1514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>Tabela14[[#This Row],[PR. ULT. COMP]]*Tabela14[[#This Row],[GIRO]]</f>
        <v>0</v>
      </c>
      <c r="I1905" s="12">
        <f>Tabela14[[#This Row],[PR. ULT. COMP]]*Tabela14[[#This Row],[ESTOQUE]]</f>
        <v>0</v>
      </c>
      <c r="J1905" s="13" t="s">
        <v>1107</v>
      </c>
      <c r="K1905" s="38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1515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>Tabela14[[#This Row],[PR. ULT. COMP]]*Tabela14[[#This Row],[GIRO]]</f>
        <v>0</v>
      </c>
      <c r="I1906" s="12">
        <f>Tabela14[[#This Row],[PR. ULT. COMP]]*Tabela14[[#This Row],[ESTOQUE]]</f>
        <v>0</v>
      </c>
      <c r="J1906" s="13" t="s">
        <v>1107</v>
      </c>
      <c r="K1906" s="38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1516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>Tabela14[[#This Row],[PR. ULT. COMP]]*Tabela14[[#This Row],[GIRO]]</f>
        <v>0</v>
      </c>
      <c r="I1907" s="12">
        <f>Tabela14[[#This Row],[PR. ULT. COMP]]*Tabela14[[#This Row],[ESTOQUE]]</f>
        <v>0</v>
      </c>
      <c r="J1907" s="13" t="s">
        <v>1107</v>
      </c>
      <c r="K1907" s="38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1517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>Tabela14[[#This Row],[PR. ULT. COMP]]*Tabela14[[#This Row],[GIRO]]</f>
        <v>0</v>
      </c>
      <c r="I1908" s="12">
        <f>Tabela14[[#This Row],[PR. ULT. COMP]]*Tabela14[[#This Row],[ESTOQUE]]</f>
        <v>0</v>
      </c>
      <c r="J1908" s="13" t="s">
        <v>1107</v>
      </c>
      <c r="K1908" s="38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1518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>Tabela14[[#This Row],[PR. ULT. COMP]]*Tabela14[[#This Row],[GIRO]]</f>
        <v>0</v>
      </c>
      <c r="I1909" s="12">
        <f>Tabela14[[#This Row],[PR. ULT. COMP]]*Tabela14[[#This Row],[ESTOQUE]]</f>
        <v>0</v>
      </c>
      <c r="J1909" s="13" t="s">
        <v>1107</v>
      </c>
      <c r="K1909" s="38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1519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>Tabela14[[#This Row],[PR. ULT. COMP]]*Tabela14[[#This Row],[GIRO]]</f>
        <v>0</v>
      </c>
      <c r="I1910" s="12">
        <f>Tabela14[[#This Row],[PR. ULT. COMP]]*Tabela14[[#This Row],[ESTOQUE]]</f>
        <v>0</v>
      </c>
      <c r="J1910" s="13" t="s">
        <v>1107</v>
      </c>
      <c r="K1910" s="38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1520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>Tabela14[[#This Row],[PR. ULT. COMP]]*Tabela14[[#This Row],[GIRO]]</f>
        <v>0</v>
      </c>
      <c r="I1911" s="12">
        <f>Tabela14[[#This Row],[PR. ULT. COMP]]*Tabela14[[#This Row],[ESTOQUE]]</f>
        <v>0</v>
      </c>
      <c r="J1911" s="13" t="s">
        <v>1107</v>
      </c>
      <c r="K1911" s="38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1521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>Tabela14[[#This Row],[PR. ULT. COMP]]*Tabela14[[#This Row],[GIRO]]</f>
        <v>0</v>
      </c>
      <c r="I1912" s="12">
        <f>Tabela14[[#This Row],[PR. ULT. COMP]]*Tabela14[[#This Row],[ESTOQUE]]</f>
        <v>0</v>
      </c>
      <c r="J1912" s="13" t="s">
        <v>1107</v>
      </c>
      <c r="K1912" s="38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1522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>Tabela14[[#This Row],[PR. ULT. COMP]]*Tabela14[[#This Row],[GIRO]]</f>
        <v>0</v>
      </c>
      <c r="I1913" s="12">
        <f>Tabela14[[#This Row],[PR. ULT. COMP]]*Tabela14[[#This Row],[ESTOQUE]]</f>
        <v>0</v>
      </c>
      <c r="J1913" s="13" t="s">
        <v>1107</v>
      </c>
      <c r="K1913" s="38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1523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>Tabela14[[#This Row],[PR. ULT. COMP]]*Tabela14[[#This Row],[GIRO]]</f>
        <v>0</v>
      </c>
      <c r="I1914" s="12">
        <f>Tabela14[[#This Row],[PR. ULT. COMP]]*Tabela14[[#This Row],[ESTOQUE]]</f>
        <v>0</v>
      </c>
      <c r="J1914" s="13" t="s">
        <v>1107</v>
      </c>
      <c r="K1914" s="38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1524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>Tabela14[[#This Row],[PR. ULT. COMP]]*Tabela14[[#This Row],[GIRO]]</f>
        <v>0</v>
      </c>
      <c r="I1915" s="12">
        <f>Tabela14[[#This Row],[PR. ULT. COMP]]*Tabela14[[#This Row],[ESTOQUE]]</f>
        <v>0</v>
      </c>
      <c r="J1915" s="13" t="s">
        <v>1107</v>
      </c>
      <c r="K1915" s="38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1525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>Tabela14[[#This Row],[PR. ULT. COMP]]*Tabela14[[#This Row],[GIRO]]</f>
        <v>0</v>
      </c>
      <c r="I1916" s="12">
        <f>Tabela14[[#This Row],[PR. ULT. COMP]]*Tabela14[[#This Row],[ESTOQUE]]</f>
        <v>0</v>
      </c>
      <c r="J1916" s="13" t="s">
        <v>1107</v>
      </c>
      <c r="K1916" s="38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1526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>Tabela14[[#This Row],[PR. ULT. COMP]]*Tabela14[[#This Row],[GIRO]]</f>
        <v>0</v>
      </c>
      <c r="I1917" s="12">
        <f>Tabela14[[#This Row],[PR. ULT. COMP]]*Tabela14[[#This Row],[ESTOQUE]]</f>
        <v>0</v>
      </c>
      <c r="J1917" s="13" t="s">
        <v>1107</v>
      </c>
      <c r="K1917" s="38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1527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>Tabela14[[#This Row],[PR. ULT. COMP]]*Tabela14[[#This Row],[GIRO]]</f>
        <v>0</v>
      </c>
      <c r="I1918" s="12">
        <f>Tabela14[[#This Row],[PR. ULT. COMP]]*Tabela14[[#This Row],[ESTOQUE]]</f>
        <v>0</v>
      </c>
      <c r="J1918" s="13" t="s">
        <v>1107</v>
      </c>
      <c r="K1918" s="38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1528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>Tabela14[[#This Row],[PR. ULT. COMP]]*Tabela14[[#This Row],[GIRO]]</f>
        <v>0</v>
      </c>
      <c r="I1919" s="12">
        <f>Tabela14[[#This Row],[PR. ULT. COMP]]*Tabela14[[#This Row],[ESTOQUE]]</f>
        <v>0</v>
      </c>
      <c r="J1919" s="13" t="s">
        <v>1107</v>
      </c>
      <c r="K1919" s="38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1529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>Tabela14[[#This Row],[PR. ULT. COMP]]*Tabela14[[#This Row],[GIRO]]</f>
        <v>0</v>
      </c>
      <c r="I1920" s="12">
        <f>Tabela14[[#This Row],[PR. ULT. COMP]]*Tabela14[[#This Row],[ESTOQUE]]</f>
        <v>0</v>
      </c>
      <c r="J1920" s="13" t="s">
        <v>1107</v>
      </c>
      <c r="K1920" s="38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1530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>Tabela14[[#This Row],[PR. ULT. COMP]]*Tabela14[[#This Row],[GIRO]]</f>
        <v>0</v>
      </c>
      <c r="I1921" s="12">
        <f>Tabela14[[#This Row],[PR. ULT. COMP]]*Tabela14[[#This Row],[ESTOQUE]]</f>
        <v>0</v>
      </c>
      <c r="J1921" s="13" t="s">
        <v>1107</v>
      </c>
      <c r="K1921" s="38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1531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>Tabela14[[#This Row],[PR. ULT. COMP]]*Tabela14[[#This Row],[GIRO]]</f>
        <v>0</v>
      </c>
      <c r="I1922" s="12">
        <f>Tabela14[[#This Row],[PR. ULT. COMP]]*Tabela14[[#This Row],[ESTOQUE]]</f>
        <v>0</v>
      </c>
      <c r="J1922" s="13" t="s">
        <v>1107</v>
      </c>
      <c r="K1922" s="38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1532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>Tabela14[[#This Row],[PR. ULT. COMP]]*Tabela14[[#This Row],[GIRO]]</f>
        <v>0</v>
      </c>
      <c r="I1923" s="12">
        <f>Tabela14[[#This Row],[PR. ULT. COMP]]*Tabela14[[#This Row],[ESTOQUE]]</f>
        <v>0</v>
      </c>
      <c r="J1923" s="13" t="s">
        <v>1107</v>
      </c>
      <c r="K1923" s="38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1533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>Tabela14[[#This Row],[PR. ULT. COMP]]*Tabela14[[#This Row],[GIRO]]</f>
        <v>0</v>
      </c>
      <c r="I1924" s="12">
        <f>Tabela14[[#This Row],[PR. ULT. COMP]]*Tabela14[[#This Row],[ESTOQUE]]</f>
        <v>0</v>
      </c>
      <c r="J1924" s="13" t="s">
        <v>1107</v>
      </c>
      <c r="K1924" s="38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1534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>Tabela14[[#This Row],[PR. ULT. COMP]]*Tabela14[[#This Row],[GIRO]]</f>
        <v>0</v>
      </c>
      <c r="I1925" s="12">
        <f>Tabela14[[#This Row],[PR. ULT. COMP]]*Tabela14[[#This Row],[ESTOQUE]]</f>
        <v>0</v>
      </c>
      <c r="J1925" s="13" t="s">
        <v>1107</v>
      </c>
      <c r="K1925" s="38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1535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>Tabela14[[#This Row],[PR. ULT. COMP]]*Tabela14[[#This Row],[GIRO]]</f>
        <v>0</v>
      </c>
      <c r="I1926" s="12">
        <f>Tabela14[[#This Row],[PR. ULT. COMP]]*Tabela14[[#This Row],[ESTOQUE]]</f>
        <v>0</v>
      </c>
      <c r="J1926" s="13" t="s">
        <v>1107</v>
      </c>
      <c r="K1926" s="38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1536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>Tabela14[[#This Row],[PR. ULT. COMP]]*Tabela14[[#This Row],[GIRO]]</f>
        <v>0</v>
      </c>
      <c r="I1927" s="12">
        <f>Tabela14[[#This Row],[PR. ULT. COMP]]*Tabela14[[#This Row],[ESTOQUE]]</f>
        <v>0</v>
      </c>
      <c r="J1927" s="13" t="s">
        <v>1107</v>
      </c>
      <c r="K1927" s="38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1537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>Tabela14[[#This Row],[PR. ULT. COMP]]*Tabela14[[#This Row],[GIRO]]</f>
        <v>0</v>
      </c>
      <c r="I1928" s="12">
        <f>Tabela14[[#This Row],[PR. ULT. COMP]]*Tabela14[[#This Row],[ESTOQUE]]</f>
        <v>0</v>
      </c>
      <c r="J1928" s="13" t="s">
        <v>1107</v>
      </c>
      <c r="K1928" s="38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1538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>Tabela14[[#This Row],[PR. ULT. COMP]]*Tabela14[[#This Row],[GIRO]]</f>
        <v>0</v>
      </c>
      <c r="I1929" s="12">
        <f>Tabela14[[#This Row],[PR. ULT. COMP]]*Tabela14[[#This Row],[ESTOQUE]]</f>
        <v>0</v>
      </c>
      <c r="J1929" s="13" t="s">
        <v>1107</v>
      </c>
      <c r="K1929" s="38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1539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>Tabela14[[#This Row],[PR. ULT. COMP]]*Tabela14[[#This Row],[GIRO]]</f>
        <v>0</v>
      </c>
      <c r="I1930" s="12">
        <f>Tabela14[[#This Row],[PR. ULT. COMP]]*Tabela14[[#This Row],[ESTOQUE]]</f>
        <v>0</v>
      </c>
      <c r="J1930" s="13" t="s">
        <v>1107</v>
      </c>
      <c r="K1930" s="38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1540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>Tabela14[[#This Row],[PR. ULT. COMP]]*Tabela14[[#This Row],[GIRO]]</f>
        <v>0</v>
      </c>
      <c r="I1931" s="12">
        <f>Tabela14[[#This Row],[PR. ULT. COMP]]*Tabela14[[#This Row],[ESTOQUE]]</f>
        <v>0</v>
      </c>
      <c r="J1931" s="13" t="s">
        <v>1107</v>
      </c>
      <c r="K1931" s="38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1541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>Tabela14[[#This Row],[PR. ULT. COMP]]*Tabela14[[#This Row],[GIRO]]</f>
        <v>0</v>
      </c>
      <c r="I1932" s="12">
        <f>Tabela14[[#This Row],[PR. ULT. COMP]]*Tabela14[[#This Row],[ESTOQUE]]</f>
        <v>0</v>
      </c>
      <c r="J1932" s="13" t="s">
        <v>1107</v>
      </c>
      <c r="K1932" s="38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1542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>Tabela14[[#This Row],[PR. ULT. COMP]]*Tabela14[[#This Row],[GIRO]]</f>
        <v>0</v>
      </c>
      <c r="I1933" s="12">
        <f>Tabela14[[#This Row],[PR. ULT. COMP]]*Tabela14[[#This Row],[ESTOQUE]]</f>
        <v>0</v>
      </c>
      <c r="J1933" s="13" t="s">
        <v>1107</v>
      </c>
      <c r="K1933" s="38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1543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>Tabela14[[#This Row],[PR. ULT. COMP]]*Tabela14[[#This Row],[GIRO]]</f>
        <v>0</v>
      </c>
      <c r="I1934" s="12">
        <f>Tabela14[[#This Row],[PR. ULT. COMP]]*Tabela14[[#This Row],[ESTOQUE]]</f>
        <v>0</v>
      </c>
      <c r="J1934" s="13" t="s">
        <v>1107</v>
      </c>
      <c r="K1934" s="38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1544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>Tabela14[[#This Row],[PR. ULT. COMP]]*Tabela14[[#This Row],[GIRO]]</f>
        <v>0</v>
      </c>
      <c r="I1935" s="12">
        <f>Tabela14[[#This Row],[PR. ULT. COMP]]*Tabela14[[#This Row],[ESTOQUE]]</f>
        <v>0</v>
      </c>
      <c r="J1935" s="13" t="s">
        <v>1107</v>
      </c>
      <c r="K1935" s="38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1545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>Tabela14[[#This Row],[PR. ULT. COMP]]*Tabela14[[#This Row],[GIRO]]</f>
        <v>0</v>
      </c>
      <c r="I1936" s="12">
        <f>Tabela14[[#This Row],[PR. ULT. COMP]]*Tabela14[[#This Row],[ESTOQUE]]</f>
        <v>0</v>
      </c>
      <c r="J1936" s="13" t="s">
        <v>1107</v>
      </c>
      <c r="K1936" s="38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1546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>Tabela14[[#This Row],[PR. ULT. COMP]]*Tabela14[[#This Row],[GIRO]]</f>
        <v>0</v>
      </c>
      <c r="I1937" s="12">
        <f>Tabela14[[#This Row],[PR. ULT. COMP]]*Tabela14[[#This Row],[ESTOQUE]]</f>
        <v>0</v>
      </c>
      <c r="J1937" s="13" t="s">
        <v>1107</v>
      </c>
      <c r="K1937" s="38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1547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>Tabela14[[#This Row],[PR. ULT. COMP]]*Tabela14[[#This Row],[GIRO]]</f>
        <v>0</v>
      </c>
      <c r="I1938" s="12">
        <f>Tabela14[[#This Row],[PR. ULT. COMP]]*Tabela14[[#This Row],[ESTOQUE]]</f>
        <v>0</v>
      </c>
      <c r="J1938" s="13" t="s">
        <v>1107</v>
      </c>
      <c r="K1938" s="38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1548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>Tabela14[[#This Row],[PR. ULT. COMP]]*Tabela14[[#This Row],[GIRO]]</f>
        <v>0</v>
      </c>
      <c r="I1939" s="12">
        <f>Tabela14[[#This Row],[PR. ULT. COMP]]*Tabela14[[#This Row],[ESTOQUE]]</f>
        <v>0</v>
      </c>
      <c r="J1939" s="13" t="s">
        <v>1107</v>
      </c>
      <c r="K1939" s="38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1549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>Tabela14[[#This Row],[PR. ULT. COMP]]*Tabela14[[#This Row],[GIRO]]</f>
        <v>0</v>
      </c>
      <c r="I1940" s="12">
        <f>Tabela14[[#This Row],[PR. ULT. COMP]]*Tabela14[[#This Row],[ESTOQUE]]</f>
        <v>0</v>
      </c>
      <c r="J1940" s="13" t="s">
        <v>1107</v>
      </c>
      <c r="K1940" s="38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1550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>Tabela14[[#This Row],[PR. ULT. COMP]]*Tabela14[[#This Row],[GIRO]]</f>
        <v>0</v>
      </c>
      <c r="I1941" s="12">
        <f>Tabela14[[#This Row],[PR. ULT. COMP]]*Tabela14[[#This Row],[ESTOQUE]]</f>
        <v>0</v>
      </c>
      <c r="J1941" s="13" t="s">
        <v>1107</v>
      </c>
      <c r="K1941" s="38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1551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>Tabela14[[#This Row],[PR. ULT. COMP]]*Tabela14[[#This Row],[GIRO]]</f>
        <v>0</v>
      </c>
      <c r="I1942" s="12">
        <f>Tabela14[[#This Row],[PR. ULT. COMP]]*Tabela14[[#This Row],[ESTOQUE]]</f>
        <v>0</v>
      </c>
      <c r="J1942" s="13" t="s">
        <v>1107</v>
      </c>
      <c r="K1942" s="38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1552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>Tabela14[[#This Row],[PR. ULT. COMP]]*Tabela14[[#This Row],[GIRO]]</f>
        <v>0</v>
      </c>
      <c r="I1943" s="12">
        <f>Tabela14[[#This Row],[PR. ULT. COMP]]*Tabela14[[#This Row],[ESTOQUE]]</f>
        <v>0</v>
      </c>
      <c r="J1943" s="13" t="s">
        <v>1107</v>
      </c>
      <c r="K1943" s="38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1553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>Tabela14[[#This Row],[PR. ULT. COMP]]*Tabela14[[#This Row],[GIRO]]</f>
        <v>0</v>
      </c>
      <c r="I1944" s="12">
        <f>Tabela14[[#This Row],[PR. ULT. COMP]]*Tabela14[[#This Row],[ESTOQUE]]</f>
        <v>0</v>
      </c>
      <c r="J1944" s="13" t="s">
        <v>1107</v>
      </c>
      <c r="K1944" s="38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1554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>Tabela14[[#This Row],[PR. ULT. COMP]]*Tabela14[[#This Row],[GIRO]]</f>
        <v>0</v>
      </c>
      <c r="I1945" s="12">
        <f>Tabela14[[#This Row],[PR. ULT. COMP]]*Tabela14[[#This Row],[ESTOQUE]]</f>
        <v>0</v>
      </c>
      <c r="J1945" s="13" t="s">
        <v>1107</v>
      </c>
      <c r="K1945" s="38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1555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>Tabela14[[#This Row],[PR. ULT. COMP]]*Tabela14[[#This Row],[GIRO]]</f>
        <v>0</v>
      </c>
      <c r="I1946" s="12">
        <f>Tabela14[[#This Row],[PR. ULT. COMP]]*Tabela14[[#This Row],[ESTOQUE]]</f>
        <v>0</v>
      </c>
      <c r="J1946" s="13" t="s">
        <v>1107</v>
      </c>
      <c r="K1946" s="38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1556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>Tabela14[[#This Row],[PR. ULT. COMP]]*Tabela14[[#This Row],[GIRO]]</f>
        <v>0</v>
      </c>
      <c r="I1947" s="12">
        <f>Tabela14[[#This Row],[PR. ULT. COMP]]*Tabela14[[#This Row],[ESTOQUE]]</f>
        <v>0</v>
      </c>
      <c r="J1947" s="13" t="s">
        <v>1107</v>
      </c>
      <c r="K1947" s="38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1557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>Tabela14[[#This Row],[PR. ULT. COMP]]*Tabela14[[#This Row],[GIRO]]</f>
        <v>0</v>
      </c>
      <c r="I1948" s="12">
        <f>Tabela14[[#This Row],[PR. ULT. COMP]]*Tabela14[[#This Row],[ESTOQUE]]</f>
        <v>0</v>
      </c>
      <c r="J1948" s="13" t="s">
        <v>1107</v>
      </c>
      <c r="K1948" s="38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1558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>Tabela14[[#This Row],[PR. ULT. COMP]]*Tabela14[[#This Row],[GIRO]]</f>
        <v>0</v>
      </c>
      <c r="I1949" s="12">
        <f>Tabela14[[#This Row],[PR. ULT. COMP]]*Tabela14[[#This Row],[ESTOQUE]]</f>
        <v>0</v>
      </c>
      <c r="J1949" s="13" t="s">
        <v>1107</v>
      </c>
      <c r="K1949" s="38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1559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>Tabela14[[#This Row],[PR. ULT. COMP]]*Tabela14[[#This Row],[GIRO]]</f>
        <v>0</v>
      </c>
      <c r="I1950" s="12">
        <f>Tabela14[[#This Row],[PR. ULT. COMP]]*Tabela14[[#This Row],[ESTOQUE]]</f>
        <v>0</v>
      </c>
      <c r="J1950" s="13" t="s">
        <v>1107</v>
      </c>
      <c r="K1950" s="38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1560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>Tabela14[[#This Row],[PR. ULT. COMP]]*Tabela14[[#This Row],[GIRO]]</f>
        <v>0</v>
      </c>
      <c r="I1951" s="12">
        <f>Tabela14[[#This Row],[PR. ULT. COMP]]*Tabela14[[#This Row],[ESTOQUE]]</f>
        <v>0</v>
      </c>
      <c r="J1951" s="13" t="s">
        <v>1107</v>
      </c>
      <c r="K1951" s="38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1561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>Tabela14[[#This Row],[PR. ULT. COMP]]*Tabela14[[#This Row],[GIRO]]</f>
        <v>0</v>
      </c>
      <c r="I1952" s="12">
        <f>Tabela14[[#This Row],[PR. ULT. COMP]]*Tabela14[[#This Row],[ESTOQUE]]</f>
        <v>0</v>
      </c>
      <c r="J1952" s="13" t="s">
        <v>1107</v>
      </c>
      <c r="K1952" s="38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1562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>Tabela14[[#This Row],[PR. ULT. COMP]]*Tabela14[[#This Row],[GIRO]]</f>
        <v>0</v>
      </c>
      <c r="I1953" s="12">
        <f>Tabela14[[#This Row],[PR. ULT. COMP]]*Tabela14[[#This Row],[ESTOQUE]]</f>
        <v>0</v>
      </c>
      <c r="J1953" s="13" t="s">
        <v>1107</v>
      </c>
      <c r="K1953" s="38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1563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>Tabela14[[#This Row],[PR. ULT. COMP]]*Tabela14[[#This Row],[GIRO]]</f>
        <v>0</v>
      </c>
      <c r="I1954" s="12">
        <f>Tabela14[[#This Row],[PR. ULT. COMP]]*Tabela14[[#This Row],[ESTOQUE]]</f>
        <v>0</v>
      </c>
      <c r="J1954" s="13" t="s">
        <v>1107</v>
      </c>
      <c r="K1954" s="38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1564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>Tabela14[[#This Row],[PR. ULT. COMP]]*Tabela14[[#This Row],[GIRO]]</f>
        <v>0</v>
      </c>
      <c r="I1955" s="12">
        <f>Tabela14[[#This Row],[PR. ULT. COMP]]*Tabela14[[#This Row],[ESTOQUE]]</f>
        <v>0</v>
      </c>
      <c r="J1955" s="13" t="s">
        <v>1107</v>
      </c>
      <c r="K1955" s="38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1565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>Tabela14[[#This Row],[PR. ULT. COMP]]*Tabela14[[#This Row],[GIRO]]</f>
        <v>0</v>
      </c>
      <c r="I1956" s="12">
        <f>Tabela14[[#This Row],[PR. ULT. COMP]]*Tabela14[[#This Row],[ESTOQUE]]</f>
        <v>0</v>
      </c>
      <c r="J1956" s="13" t="s">
        <v>1107</v>
      </c>
      <c r="K1956" s="38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1566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>Tabela14[[#This Row],[PR. ULT. COMP]]*Tabela14[[#This Row],[GIRO]]</f>
        <v>0</v>
      </c>
      <c r="I1957" s="12">
        <f>Tabela14[[#This Row],[PR. ULT. COMP]]*Tabela14[[#This Row],[ESTOQUE]]</f>
        <v>0</v>
      </c>
      <c r="J1957" s="13" t="s">
        <v>1107</v>
      </c>
      <c r="K1957" s="38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1567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>Tabela14[[#This Row],[PR. ULT. COMP]]*Tabela14[[#This Row],[GIRO]]</f>
        <v>0</v>
      </c>
      <c r="I1958" s="12">
        <f>Tabela14[[#This Row],[PR. ULT. COMP]]*Tabela14[[#This Row],[ESTOQUE]]</f>
        <v>0</v>
      </c>
      <c r="J1958" s="13" t="s">
        <v>1107</v>
      </c>
      <c r="K1958" s="38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1568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>Tabela14[[#This Row],[PR. ULT. COMP]]*Tabela14[[#This Row],[GIRO]]</f>
        <v>0</v>
      </c>
      <c r="I1959" s="12">
        <f>Tabela14[[#This Row],[PR. ULT. COMP]]*Tabela14[[#This Row],[ESTOQUE]]</f>
        <v>0</v>
      </c>
      <c r="J1959" s="13" t="s">
        <v>1107</v>
      </c>
      <c r="K1959" s="38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1569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>Tabela14[[#This Row],[PR. ULT. COMP]]*Tabela14[[#This Row],[GIRO]]</f>
        <v>0</v>
      </c>
      <c r="I1960" s="12">
        <f>Tabela14[[#This Row],[PR. ULT. COMP]]*Tabela14[[#This Row],[ESTOQUE]]</f>
        <v>0</v>
      </c>
      <c r="J1960" s="13" t="s">
        <v>1107</v>
      </c>
      <c r="K1960" s="38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1570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>Tabela14[[#This Row],[PR. ULT. COMP]]*Tabela14[[#This Row],[GIRO]]</f>
        <v>0</v>
      </c>
      <c r="I1961" s="12">
        <f>Tabela14[[#This Row],[PR. ULT. COMP]]*Tabela14[[#This Row],[ESTOQUE]]</f>
        <v>0</v>
      </c>
      <c r="J1961" s="13" t="s">
        <v>1107</v>
      </c>
      <c r="K1961" s="38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1571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>Tabela14[[#This Row],[PR. ULT. COMP]]*Tabela14[[#This Row],[GIRO]]</f>
        <v>0</v>
      </c>
      <c r="I1962" s="12">
        <f>Tabela14[[#This Row],[PR. ULT. COMP]]*Tabela14[[#This Row],[ESTOQUE]]</f>
        <v>0</v>
      </c>
      <c r="J1962" s="13" t="s">
        <v>1107</v>
      </c>
      <c r="K1962" s="38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1572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>Tabela14[[#This Row],[PR. ULT. COMP]]*Tabela14[[#This Row],[GIRO]]</f>
        <v>0</v>
      </c>
      <c r="I1963" s="12">
        <f>Tabela14[[#This Row],[PR. ULT. COMP]]*Tabela14[[#This Row],[ESTOQUE]]</f>
        <v>0</v>
      </c>
      <c r="J1963" s="13" t="s">
        <v>1107</v>
      </c>
      <c r="K1963" s="38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1573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>Tabela14[[#This Row],[PR. ULT. COMP]]*Tabela14[[#This Row],[GIRO]]</f>
        <v>0</v>
      </c>
      <c r="I1964" s="12">
        <f>Tabela14[[#This Row],[PR. ULT. COMP]]*Tabela14[[#This Row],[ESTOQUE]]</f>
        <v>0</v>
      </c>
      <c r="J1964" s="13" t="s">
        <v>1107</v>
      </c>
      <c r="K1964" s="38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1574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>Tabela14[[#This Row],[PR. ULT. COMP]]*Tabela14[[#This Row],[GIRO]]</f>
        <v>0</v>
      </c>
      <c r="I1965" s="12">
        <f>Tabela14[[#This Row],[PR. ULT. COMP]]*Tabela14[[#This Row],[ESTOQUE]]</f>
        <v>0</v>
      </c>
      <c r="J1965" s="13" t="s">
        <v>1107</v>
      </c>
      <c r="K1965" s="38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1575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>Tabela14[[#This Row],[PR. ULT. COMP]]*Tabela14[[#This Row],[GIRO]]</f>
        <v>0</v>
      </c>
      <c r="I1966" s="12">
        <f>Tabela14[[#This Row],[PR. ULT. COMP]]*Tabela14[[#This Row],[ESTOQUE]]</f>
        <v>0</v>
      </c>
      <c r="J1966" s="13" t="s">
        <v>1107</v>
      </c>
      <c r="K1966" s="38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1576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>Tabela14[[#This Row],[PR. ULT. COMP]]*Tabela14[[#This Row],[GIRO]]</f>
        <v>0</v>
      </c>
      <c r="I1967" s="12">
        <f>Tabela14[[#This Row],[PR. ULT. COMP]]*Tabela14[[#This Row],[ESTOQUE]]</f>
        <v>0</v>
      </c>
      <c r="J1967" s="13" t="s">
        <v>1107</v>
      </c>
      <c r="K1967" s="38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1577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>Tabela14[[#This Row],[PR. ULT. COMP]]*Tabela14[[#This Row],[GIRO]]</f>
        <v>0</v>
      </c>
      <c r="I1968" s="12">
        <f>Tabela14[[#This Row],[PR. ULT. COMP]]*Tabela14[[#This Row],[ESTOQUE]]</f>
        <v>0</v>
      </c>
      <c r="J1968" s="13" t="s">
        <v>1107</v>
      </c>
      <c r="K1968" s="38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1578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>Tabela14[[#This Row],[PR. ULT. COMP]]*Tabela14[[#This Row],[GIRO]]</f>
        <v>0</v>
      </c>
      <c r="I1969" s="12">
        <f>Tabela14[[#This Row],[PR. ULT. COMP]]*Tabela14[[#This Row],[ESTOQUE]]</f>
        <v>0</v>
      </c>
      <c r="J1969" s="13" t="s">
        <v>1107</v>
      </c>
      <c r="K1969" s="38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1579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>Tabela14[[#This Row],[PR. ULT. COMP]]*Tabela14[[#This Row],[GIRO]]</f>
        <v>0</v>
      </c>
      <c r="I1970" s="12">
        <f>Tabela14[[#This Row],[PR. ULT. COMP]]*Tabela14[[#This Row],[ESTOQUE]]</f>
        <v>0</v>
      </c>
      <c r="J1970" s="13" t="s">
        <v>1107</v>
      </c>
      <c r="K1970" s="38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1580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>Tabela14[[#This Row],[PR. ULT. COMP]]*Tabela14[[#This Row],[GIRO]]</f>
        <v>0</v>
      </c>
      <c r="I1971" s="12">
        <f>Tabela14[[#This Row],[PR. ULT. COMP]]*Tabela14[[#This Row],[ESTOQUE]]</f>
        <v>0</v>
      </c>
      <c r="J1971" s="13" t="s">
        <v>1107</v>
      </c>
      <c r="K1971" s="38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1581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>Tabela14[[#This Row],[PR. ULT. COMP]]*Tabela14[[#This Row],[GIRO]]</f>
        <v>0</v>
      </c>
      <c r="I1972" s="12">
        <f>Tabela14[[#This Row],[PR. ULT. COMP]]*Tabela14[[#This Row],[ESTOQUE]]</f>
        <v>0</v>
      </c>
      <c r="J1972" s="13" t="s">
        <v>1107</v>
      </c>
      <c r="K1972" s="38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1582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>Tabela14[[#This Row],[PR. ULT. COMP]]*Tabela14[[#This Row],[GIRO]]</f>
        <v>0</v>
      </c>
      <c r="I1973" s="12">
        <f>Tabela14[[#This Row],[PR. ULT. COMP]]*Tabela14[[#This Row],[ESTOQUE]]</f>
        <v>0</v>
      </c>
      <c r="J1973" s="13" t="s">
        <v>1107</v>
      </c>
      <c r="K1973" s="38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1583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>Tabela14[[#This Row],[PR. ULT. COMP]]*Tabela14[[#This Row],[GIRO]]</f>
        <v>0</v>
      </c>
      <c r="I1974" s="12">
        <f>Tabela14[[#This Row],[PR. ULT. COMP]]*Tabela14[[#This Row],[ESTOQUE]]</f>
        <v>0</v>
      </c>
      <c r="J1974" s="13" t="s">
        <v>1107</v>
      </c>
      <c r="K1974" s="38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1584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>Tabela14[[#This Row],[PR. ULT. COMP]]*Tabela14[[#This Row],[GIRO]]</f>
        <v>0</v>
      </c>
      <c r="I1975" s="12">
        <f>Tabela14[[#This Row],[PR. ULT. COMP]]*Tabela14[[#This Row],[ESTOQUE]]</f>
        <v>0</v>
      </c>
      <c r="J1975" s="13" t="s">
        <v>1107</v>
      </c>
      <c r="K1975" s="38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1585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>Tabela14[[#This Row],[PR. ULT. COMP]]*Tabela14[[#This Row],[GIRO]]</f>
        <v>0</v>
      </c>
      <c r="I1976" s="12">
        <f>Tabela14[[#This Row],[PR. ULT. COMP]]*Tabela14[[#This Row],[ESTOQUE]]</f>
        <v>0</v>
      </c>
      <c r="J1976" s="13" t="s">
        <v>1107</v>
      </c>
      <c r="K1976" s="38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1586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>Tabela14[[#This Row],[PR. ULT. COMP]]*Tabela14[[#This Row],[GIRO]]</f>
        <v>0</v>
      </c>
      <c r="I1977" s="12">
        <f>Tabela14[[#This Row],[PR. ULT. COMP]]*Tabela14[[#This Row],[ESTOQUE]]</f>
        <v>0</v>
      </c>
      <c r="J1977" s="13" t="s">
        <v>1107</v>
      </c>
      <c r="K1977" s="38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1587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>Tabela14[[#This Row],[PR. ULT. COMP]]*Tabela14[[#This Row],[GIRO]]</f>
        <v>0</v>
      </c>
      <c r="I1978" s="12">
        <f>Tabela14[[#This Row],[PR. ULT. COMP]]*Tabela14[[#This Row],[ESTOQUE]]</f>
        <v>0</v>
      </c>
      <c r="J1978" s="13" t="s">
        <v>1107</v>
      </c>
      <c r="K1978" s="38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1588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>Tabela14[[#This Row],[PR. ULT. COMP]]*Tabela14[[#This Row],[GIRO]]</f>
        <v>0</v>
      </c>
      <c r="I1979" s="12">
        <f>Tabela14[[#This Row],[PR. ULT. COMP]]*Tabela14[[#This Row],[ESTOQUE]]</f>
        <v>0</v>
      </c>
      <c r="J1979" s="13" t="s">
        <v>1107</v>
      </c>
      <c r="K1979" s="38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1589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>Tabela14[[#This Row],[PR. ULT. COMP]]*Tabela14[[#This Row],[GIRO]]</f>
        <v>0</v>
      </c>
      <c r="I1980" s="12">
        <f>Tabela14[[#This Row],[PR. ULT. COMP]]*Tabela14[[#This Row],[ESTOQUE]]</f>
        <v>0</v>
      </c>
      <c r="J1980" s="13" t="s">
        <v>1107</v>
      </c>
      <c r="K1980" s="38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1590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>Tabela14[[#This Row],[PR. ULT. COMP]]*Tabela14[[#This Row],[GIRO]]</f>
        <v>0</v>
      </c>
      <c r="I1981" s="12">
        <f>Tabela14[[#This Row],[PR. ULT. COMP]]*Tabela14[[#This Row],[ESTOQUE]]</f>
        <v>0</v>
      </c>
      <c r="J1981" s="13" t="s">
        <v>1107</v>
      </c>
      <c r="K1981" s="38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1591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>Tabela14[[#This Row],[PR. ULT. COMP]]*Tabela14[[#This Row],[GIRO]]</f>
        <v>0</v>
      </c>
      <c r="I1982" s="12">
        <f>Tabela14[[#This Row],[PR. ULT. COMP]]*Tabela14[[#This Row],[ESTOQUE]]</f>
        <v>0</v>
      </c>
      <c r="J1982" s="13" t="s">
        <v>1107</v>
      </c>
      <c r="K1982" s="38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1592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>Tabela14[[#This Row],[PR. ULT. COMP]]*Tabela14[[#This Row],[GIRO]]</f>
        <v>0</v>
      </c>
      <c r="I1983" s="12">
        <f>Tabela14[[#This Row],[PR. ULT. COMP]]*Tabela14[[#This Row],[ESTOQUE]]</f>
        <v>0</v>
      </c>
      <c r="J1983" s="13" t="s">
        <v>1107</v>
      </c>
      <c r="K1983" s="38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1593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>Tabela14[[#This Row],[PR. ULT. COMP]]*Tabela14[[#This Row],[GIRO]]</f>
        <v>0</v>
      </c>
      <c r="I1984" s="12">
        <f>Tabela14[[#This Row],[PR. ULT. COMP]]*Tabela14[[#This Row],[ESTOQUE]]</f>
        <v>0</v>
      </c>
      <c r="J1984" s="13" t="s">
        <v>1107</v>
      </c>
      <c r="K1984" s="38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1594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>Tabela14[[#This Row],[PR. ULT. COMP]]*Tabela14[[#This Row],[GIRO]]</f>
        <v>0</v>
      </c>
      <c r="I1985" s="12">
        <f>Tabela14[[#This Row],[PR. ULT. COMP]]*Tabela14[[#This Row],[ESTOQUE]]</f>
        <v>0</v>
      </c>
      <c r="J1985" s="13" t="s">
        <v>1107</v>
      </c>
      <c r="K1985" s="38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1595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>Tabela14[[#This Row],[PR. ULT. COMP]]*Tabela14[[#This Row],[GIRO]]</f>
        <v>0</v>
      </c>
      <c r="I1986" s="12">
        <f>Tabela14[[#This Row],[PR. ULT. COMP]]*Tabela14[[#This Row],[ESTOQUE]]</f>
        <v>0</v>
      </c>
      <c r="J1986" s="13" t="s">
        <v>1107</v>
      </c>
      <c r="K1986" s="38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1596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>Tabela14[[#This Row],[PR. ULT. COMP]]*Tabela14[[#This Row],[GIRO]]</f>
        <v>0</v>
      </c>
      <c r="I1987" s="12">
        <f>Tabela14[[#This Row],[PR. ULT. COMP]]*Tabela14[[#This Row],[ESTOQUE]]</f>
        <v>0</v>
      </c>
      <c r="J1987" s="13" t="s">
        <v>1107</v>
      </c>
      <c r="K1987" s="38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1597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>Tabela14[[#This Row],[PR. ULT. COMP]]*Tabela14[[#This Row],[GIRO]]</f>
        <v>0</v>
      </c>
      <c r="I1988" s="12">
        <f>Tabela14[[#This Row],[PR. ULT. COMP]]*Tabela14[[#This Row],[ESTOQUE]]</f>
        <v>0</v>
      </c>
      <c r="J1988" s="13" t="s">
        <v>1107</v>
      </c>
      <c r="K1988" s="38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1598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>Tabela14[[#This Row],[PR. ULT. COMP]]*Tabela14[[#This Row],[GIRO]]</f>
        <v>0</v>
      </c>
      <c r="I1989" s="12">
        <f>Tabela14[[#This Row],[PR. ULT. COMP]]*Tabela14[[#This Row],[ESTOQUE]]</f>
        <v>0</v>
      </c>
      <c r="J1989" s="13" t="s">
        <v>1107</v>
      </c>
      <c r="K1989" s="38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1599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>Tabela14[[#This Row],[PR. ULT. COMP]]*Tabela14[[#This Row],[GIRO]]</f>
        <v>0</v>
      </c>
      <c r="I1990" s="12">
        <f>Tabela14[[#This Row],[PR. ULT. COMP]]*Tabela14[[#This Row],[ESTOQUE]]</f>
        <v>0</v>
      </c>
      <c r="J1990" s="13" t="s">
        <v>1107</v>
      </c>
      <c r="K1990" s="38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1600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>Tabela14[[#This Row],[PR. ULT. COMP]]*Tabela14[[#This Row],[GIRO]]</f>
        <v>0</v>
      </c>
      <c r="I1991" s="12">
        <f>Tabela14[[#This Row],[PR. ULT. COMP]]*Tabela14[[#This Row],[ESTOQUE]]</f>
        <v>0</v>
      </c>
      <c r="J1991" s="13" t="s">
        <v>1107</v>
      </c>
      <c r="K1991" s="38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1601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>Tabela14[[#This Row],[PR. ULT. COMP]]*Tabela14[[#This Row],[GIRO]]</f>
        <v>0</v>
      </c>
      <c r="I1992" s="12">
        <f>Tabela14[[#This Row],[PR. ULT. COMP]]*Tabela14[[#This Row],[ESTOQUE]]</f>
        <v>0</v>
      </c>
      <c r="J1992" s="13" t="s">
        <v>1107</v>
      </c>
      <c r="K1992" s="38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1602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>Tabela14[[#This Row],[PR. ULT. COMP]]*Tabela14[[#This Row],[GIRO]]</f>
        <v>0</v>
      </c>
      <c r="I1993" s="12">
        <f>Tabela14[[#This Row],[PR. ULT. COMP]]*Tabela14[[#This Row],[ESTOQUE]]</f>
        <v>0</v>
      </c>
      <c r="J1993" s="13" t="s">
        <v>1107</v>
      </c>
      <c r="K1993" s="38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1603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>Tabela14[[#This Row],[PR. ULT. COMP]]*Tabela14[[#This Row],[GIRO]]</f>
        <v>0</v>
      </c>
      <c r="I1994" s="12">
        <f>Tabela14[[#This Row],[PR. ULT. COMP]]*Tabela14[[#This Row],[ESTOQUE]]</f>
        <v>0</v>
      </c>
      <c r="J1994" s="13" t="s">
        <v>1107</v>
      </c>
      <c r="K1994" s="38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1604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>Tabela14[[#This Row],[PR. ULT. COMP]]*Tabela14[[#This Row],[GIRO]]</f>
        <v>0</v>
      </c>
      <c r="I1995" s="12">
        <f>Tabela14[[#This Row],[PR. ULT. COMP]]*Tabela14[[#This Row],[ESTOQUE]]</f>
        <v>0</v>
      </c>
      <c r="J1995" s="13" t="s">
        <v>1107</v>
      </c>
      <c r="K1995" s="38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1605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>Tabela14[[#This Row],[PR. ULT. COMP]]*Tabela14[[#This Row],[GIRO]]</f>
        <v>0</v>
      </c>
      <c r="I1996" s="12">
        <f>Tabela14[[#This Row],[PR. ULT. COMP]]*Tabela14[[#This Row],[ESTOQUE]]</f>
        <v>0</v>
      </c>
      <c r="J1996" s="13" t="s">
        <v>1107</v>
      </c>
      <c r="K1996" s="38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1606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>Tabela14[[#This Row],[PR. ULT. COMP]]*Tabela14[[#This Row],[GIRO]]</f>
        <v>0</v>
      </c>
      <c r="I1997" s="12">
        <f>Tabela14[[#This Row],[PR. ULT. COMP]]*Tabela14[[#This Row],[ESTOQUE]]</f>
        <v>0</v>
      </c>
      <c r="J1997" s="13" t="s">
        <v>1107</v>
      </c>
      <c r="K1997" s="38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1607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>Tabela14[[#This Row],[PR. ULT. COMP]]*Tabela14[[#This Row],[GIRO]]</f>
        <v>0</v>
      </c>
      <c r="I1998" s="12">
        <f>Tabela14[[#This Row],[PR. ULT. COMP]]*Tabela14[[#This Row],[ESTOQUE]]</f>
        <v>0</v>
      </c>
      <c r="J1998" s="13" t="s">
        <v>1107</v>
      </c>
      <c r="K1998" s="38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1608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>Tabela14[[#This Row],[PR. ULT. COMP]]*Tabela14[[#This Row],[GIRO]]</f>
        <v>0</v>
      </c>
      <c r="I1999" s="12">
        <f>Tabela14[[#This Row],[PR. ULT. COMP]]*Tabela14[[#This Row],[ESTOQUE]]</f>
        <v>0</v>
      </c>
      <c r="J1999" s="13" t="s">
        <v>1107</v>
      </c>
      <c r="K1999" s="38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1609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>Tabela14[[#This Row],[PR. ULT. COMP]]*Tabela14[[#This Row],[GIRO]]</f>
        <v>0</v>
      </c>
      <c r="I2000" s="12">
        <f>Tabela14[[#This Row],[PR. ULT. COMP]]*Tabela14[[#This Row],[ESTOQUE]]</f>
        <v>0</v>
      </c>
      <c r="J2000" s="13" t="s">
        <v>1107</v>
      </c>
      <c r="K2000" s="38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1610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>Tabela14[[#This Row],[PR. ULT. COMP]]*Tabela14[[#This Row],[GIRO]]</f>
        <v>0</v>
      </c>
      <c r="I2001" s="12">
        <f>Tabela14[[#This Row],[PR. ULT. COMP]]*Tabela14[[#This Row],[ESTOQUE]]</f>
        <v>0</v>
      </c>
      <c r="J2001" s="13" t="s">
        <v>1107</v>
      </c>
      <c r="K2001" s="38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1611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>Tabela14[[#This Row],[PR. ULT. COMP]]*Tabela14[[#This Row],[GIRO]]</f>
        <v>0</v>
      </c>
      <c r="I2002" s="12">
        <f>Tabela14[[#This Row],[PR. ULT. COMP]]*Tabela14[[#This Row],[ESTOQUE]]</f>
        <v>0</v>
      </c>
      <c r="J2002" s="13" t="s">
        <v>1107</v>
      </c>
      <c r="K2002" s="38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1612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>Tabela14[[#This Row],[PR. ULT. COMP]]*Tabela14[[#This Row],[GIRO]]</f>
        <v>0</v>
      </c>
      <c r="I2003" s="12">
        <f>Tabela14[[#This Row],[PR. ULT. COMP]]*Tabela14[[#This Row],[ESTOQUE]]</f>
        <v>0</v>
      </c>
      <c r="J2003" s="13" t="s">
        <v>1107</v>
      </c>
      <c r="K2003" s="38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1613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>Tabela14[[#This Row],[PR. ULT. COMP]]*Tabela14[[#This Row],[GIRO]]</f>
        <v>0</v>
      </c>
      <c r="I2004" s="12">
        <f>Tabela14[[#This Row],[PR. ULT. COMP]]*Tabela14[[#This Row],[ESTOQUE]]</f>
        <v>0</v>
      </c>
      <c r="J2004" s="13" t="s">
        <v>1107</v>
      </c>
      <c r="K2004" s="38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1614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>Tabela14[[#This Row],[PR. ULT. COMP]]*Tabela14[[#This Row],[GIRO]]</f>
        <v>0</v>
      </c>
      <c r="I2005" s="12">
        <f>Tabela14[[#This Row],[PR. ULT. COMP]]*Tabela14[[#This Row],[ESTOQUE]]</f>
        <v>0</v>
      </c>
      <c r="J2005" s="13" t="s">
        <v>1107</v>
      </c>
      <c r="K2005" s="38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1615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>Tabela14[[#This Row],[PR. ULT. COMP]]*Tabela14[[#This Row],[GIRO]]</f>
        <v>0</v>
      </c>
      <c r="I2006" s="12">
        <f>Tabela14[[#This Row],[PR. ULT. COMP]]*Tabela14[[#This Row],[ESTOQUE]]</f>
        <v>0</v>
      </c>
      <c r="J2006" s="13" t="s">
        <v>1107</v>
      </c>
      <c r="K2006" s="38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1616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>Tabela14[[#This Row],[PR. ULT. COMP]]*Tabela14[[#This Row],[GIRO]]</f>
        <v>0</v>
      </c>
      <c r="I2007" s="12">
        <f>Tabela14[[#This Row],[PR. ULT. COMP]]*Tabela14[[#This Row],[ESTOQUE]]</f>
        <v>0</v>
      </c>
      <c r="J2007" s="13" t="s">
        <v>1107</v>
      </c>
      <c r="K2007" s="38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1617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>Tabela14[[#This Row],[PR. ULT. COMP]]*Tabela14[[#This Row],[GIRO]]</f>
        <v>0</v>
      </c>
      <c r="I2008" s="12">
        <f>Tabela14[[#This Row],[PR. ULT. COMP]]*Tabela14[[#This Row],[ESTOQUE]]</f>
        <v>0</v>
      </c>
      <c r="J2008" s="13" t="s">
        <v>1107</v>
      </c>
      <c r="K2008" s="38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1618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>Tabela14[[#This Row],[PR. ULT. COMP]]*Tabela14[[#This Row],[GIRO]]</f>
        <v>0</v>
      </c>
      <c r="I2009" s="12">
        <f>Tabela14[[#This Row],[PR. ULT. COMP]]*Tabela14[[#This Row],[ESTOQUE]]</f>
        <v>0</v>
      </c>
      <c r="J2009" s="13" t="s">
        <v>1107</v>
      </c>
      <c r="K2009" s="38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1619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>Tabela14[[#This Row],[PR. ULT. COMP]]*Tabela14[[#This Row],[GIRO]]</f>
        <v>0</v>
      </c>
      <c r="I2010" s="12">
        <f>Tabela14[[#This Row],[PR. ULT. COMP]]*Tabela14[[#This Row],[ESTOQUE]]</f>
        <v>0</v>
      </c>
      <c r="J2010" s="13" t="s">
        <v>1107</v>
      </c>
      <c r="K2010" s="38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1620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>Tabela14[[#This Row],[PR. ULT. COMP]]*Tabela14[[#This Row],[GIRO]]</f>
        <v>0</v>
      </c>
      <c r="I2011" s="12">
        <f>Tabela14[[#This Row],[PR. ULT. COMP]]*Tabela14[[#This Row],[ESTOQUE]]</f>
        <v>0</v>
      </c>
      <c r="J2011" s="13" t="s">
        <v>1107</v>
      </c>
      <c r="K2011" s="38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1621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>Tabela14[[#This Row],[PR. ULT. COMP]]*Tabela14[[#This Row],[GIRO]]</f>
        <v>0</v>
      </c>
      <c r="I2012" s="12">
        <f>Tabela14[[#This Row],[PR. ULT. COMP]]*Tabela14[[#This Row],[ESTOQUE]]</f>
        <v>0</v>
      </c>
      <c r="J2012" s="13" t="s">
        <v>1107</v>
      </c>
      <c r="K2012" s="38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1622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>Tabela14[[#This Row],[PR. ULT. COMP]]*Tabela14[[#This Row],[GIRO]]</f>
        <v>0</v>
      </c>
      <c r="I2013" s="12">
        <f>Tabela14[[#This Row],[PR. ULT. COMP]]*Tabela14[[#This Row],[ESTOQUE]]</f>
        <v>0</v>
      </c>
      <c r="J2013" s="13" t="s">
        <v>1107</v>
      </c>
      <c r="K2013" s="38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1623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>Tabela14[[#This Row],[PR. ULT. COMP]]*Tabela14[[#This Row],[GIRO]]</f>
        <v>0</v>
      </c>
      <c r="I2014" s="12">
        <f>Tabela14[[#This Row],[PR. ULT. COMP]]*Tabela14[[#This Row],[ESTOQUE]]</f>
        <v>0</v>
      </c>
      <c r="J2014" s="13" t="s">
        <v>1107</v>
      </c>
      <c r="K2014" s="38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1624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>Tabela14[[#This Row],[PR. ULT. COMP]]*Tabela14[[#This Row],[GIRO]]</f>
        <v>0</v>
      </c>
      <c r="I2015" s="12">
        <f>Tabela14[[#This Row],[PR. ULT. COMP]]*Tabela14[[#This Row],[ESTOQUE]]</f>
        <v>0</v>
      </c>
      <c r="J2015" s="13" t="s">
        <v>1107</v>
      </c>
      <c r="K2015" s="38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1625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>Tabela14[[#This Row],[PR. ULT. COMP]]*Tabela14[[#This Row],[GIRO]]</f>
        <v>0</v>
      </c>
      <c r="I2016" s="12">
        <f>Tabela14[[#This Row],[PR. ULT. COMP]]*Tabela14[[#This Row],[ESTOQUE]]</f>
        <v>0</v>
      </c>
      <c r="J2016" s="13" t="s">
        <v>1107</v>
      </c>
      <c r="K2016" s="38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1626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>Tabela14[[#This Row],[PR. ULT. COMP]]*Tabela14[[#This Row],[GIRO]]</f>
        <v>0</v>
      </c>
      <c r="I2017" s="12">
        <f>Tabela14[[#This Row],[PR. ULT. COMP]]*Tabela14[[#This Row],[ESTOQUE]]</f>
        <v>0</v>
      </c>
      <c r="J2017" s="13" t="s">
        <v>1107</v>
      </c>
      <c r="K2017" s="38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1627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>Tabela14[[#This Row],[PR. ULT. COMP]]*Tabela14[[#This Row],[GIRO]]</f>
        <v>0</v>
      </c>
      <c r="I2018" s="12">
        <f>Tabela14[[#This Row],[PR. ULT. COMP]]*Tabela14[[#This Row],[ESTOQUE]]</f>
        <v>0</v>
      </c>
      <c r="J2018" s="13" t="s">
        <v>1107</v>
      </c>
      <c r="K2018" s="38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1628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>Tabela14[[#This Row],[PR. ULT. COMP]]*Tabela14[[#This Row],[GIRO]]</f>
        <v>0</v>
      </c>
      <c r="I2019" s="12">
        <f>Tabela14[[#This Row],[PR. ULT. COMP]]*Tabela14[[#This Row],[ESTOQUE]]</f>
        <v>0</v>
      </c>
      <c r="J2019" s="13" t="s">
        <v>1107</v>
      </c>
      <c r="K2019" s="38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1629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>Tabela14[[#This Row],[PR. ULT. COMP]]*Tabela14[[#This Row],[GIRO]]</f>
        <v>0</v>
      </c>
      <c r="I2020" s="12">
        <f>Tabela14[[#This Row],[PR. ULT. COMP]]*Tabela14[[#This Row],[ESTOQUE]]</f>
        <v>0</v>
      </c>
      <c r="J2020" s="13" t="s">
        <v>1107</v>
      </c>
      <c r="K2020" s="38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1630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>Tabela14[[#This Row],[PR. ULT. COMP]]*Tabela14[[#This Row],[GIRO]]</f>
        <v>0</v>
      </c>
      <c r="I2021" s="12">
        <f>Tabela14[[#This Row],[PR. ULT. COMP]]*Tabela14[[#This Row],[ESTOQUE]]</f>
        <v>0</v>
      </c>
      <c r="J2021" s="13" t="s">
        <v>1107</v>
      </c>
      <c r="K2021" s="38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1631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>Tabela14[[#This Row],[PR. ULT. COMP]]*Tabela14[[#This Row],[GIRO]]</f>
        <v>0</v>
      </c>
      <c r="I2022" s="12">
        <f>Tabela14[[#This Row],[PR. ULT. COMP]]*Tabela14[[#This Row],[ESTOQUE]]</f>
        <v>0</v>
      </c>
      <c r="J2022" s="13" t="s">
        <v>1107</v>
      </c>
      <c r="K2022" s="38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1632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>Tabela14[[#This Row],[PR. ULT. COMP]]*Tabela14[[#This Row],[GIRO]]</f>
        <v>0</v>
      </c>
      <c r="I2023" s="12">
        <f>Tabela14[[#This Row],[PR. ULT. COMP]]*Tabela14[[#This Row],[ESTOQUE]]</f>
        <v>0</v>
      </c>
      <c r="J2023" s="13" t="s">
        <v>1107</v>
      </c>
      <c r="K2023" s="38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1633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>Tabela14[[#This Row],[PR. ULT. COMP]]*Tabela14[[#This Row],[GIRO]]</f>
        <v>0</v>
      </c>
      <c r="I2024" s="12">
        <f>Tabela14[[#This Row],[PR. ULT. COMP]]*Tabela14[[#This Row],[ESTOQUE]]</f>
        <v>0</v>
      </c>
      <c r="J2024" s="13" t="s">
        <v>1107</v>
      </c>
      <c r="K2024" s="38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1634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>Tabela14[[#This Row],[PR. ULT. COMP]]*Tabela14[[#This Row],[GIRO]]</f>
        <v>0</v>
      </c>
      <c r="I2025" s="12">
        <f>Tabela14[[#This Row],[PR. ULT. COMP]]*Tabela14[[#This Row],[ESTOQUE]]</f>
        <v>0</v>
      </c>
      <c r="J2025" s="13" t="s">
        <v>1107</v>
      </c>
      <c r="K2025" s="38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1635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>Tabela14[[#This Row],[PR. ULT. COMP]]*Tabela14[[#This Row],[GIRO]]</f>
        <v>0</v>
      </c>
      <c r="I2026" s="12">
        <f>Tabela14[[#This Row],[PR. ULT. COMP]]*Tabela14[[#This Row],[ESTOQUE]]</f>
        <v>0</v>
      </c>
      <c r="J2026" s="13" t="s">
        <v>1107</v>
      </c>
      <c r="K2026" s="38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1636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>Tabela14[[#This Row],[PR. ULT. COMP]]*Tabela14[[#This Row],[GIRO]]</f>
        <v>0</v>
      </c>
      <c r="I2027" s="12">
        <f>Tabela14[[#This Row],[PR. ULT. COMP]]*Tabela14[[#This Row],[ESTOQUE]]</f>
        <v>0</v>
      </c>
      <c r="J2027" s="13" t="s">
        <v>1107</v>
      </c>
      <c r="K2027" s="38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1637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>Tabela14[[#This Row],[PR. ULT. COMP]]*Tabela14[[#This Row],[GIRO]]</f>
        <v>0</v>
      </c>
      <c r="I2028" s="12">
        <f>Tabela14[[#This Row],[PR. ULT. COMP]]*Tabela14[[#This Row],[ESTOQUE]]</f>
        <v>0</v>
      </c>
      <c r="J2028" s="13" t="s">
        <v>1107</v>
      </c>
      <c r="K2028" s="38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1638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>Tabela14[[#This Row],[PR. ULT. COMP]]*Tabela14[[#This Row],[GIRO]]</f>
        <v>0</v>
      </c>
      <c r="I2029" s="12">
        <f>Tabela14[[#This Row],[PR. ULT. COMP]]*Tabela14[[#This Row],[ESTOQUE]]</f>
        <v>0</v>
      </c>
      <c r="J2029" s="13" t="s">
        <v>1107</v>
      </c>
      <c r="K2029" s="38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1639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>Tabela14[[#This Row],[PR. ULT. COMP]]*Tabela14[[#This Row],[GIRO]]</f>
        <v>0</v>
      </c>
      <c r="I2030" s="12">
        <f>Tabela14[[#This Row],[PR. ULT. COMP]]*Tabela14[[#This Row],[ESTOQUE]]</f>
        <v>0</v>
      </c>
      <c r="J2030" s="13" t="s">
        <v>1107</v>
      </c>
      <c r="K2030" s="38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1640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>Tabela14[[#This Row],[PR. ULT. COMP]]*Tabela14[[#This Row],[GIRO]]</f>
        <v>0</v>
      </c>
      <c r="I2031" s="12">
        <f>Tabela14[[#This Row],[PR. ULT. COMP]]*Tabela14[[#This Row],[ESTOQUE]]</f>
        <v>0</v>
      </c>
      <c r="J2031" s="13" t="s">
        <v>1107</v>
      </c>
      <c r="K2031" s="38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1641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>Tabela14[[#This Row],[PR. ULT. COMP]]*Tabela14[[#This Row],[GIRO]]</f>
        <v>0</v>
      </c>
      <c r="I2032" s="12">
        <f>Tabela14[[#This Row],[PR. ULT. COMP]]*Tabela14[[#This Row],[ESTOQUE]]</f>
        <v>0</v>
      </c>
      <c r="J2032" s="13" t="s">
        <v>1107</v>
      </c>
      <c r="K2032" s="38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1642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>Tabela14[[#This Row],[PR. ULT. COMP]]*Tabela14[[#This Row],[GIRO]]</f>
        <v>0</v>
      </c>
      <c r="I2033" s="12">
        <f>Tabela14[[#This Row],[PR. ULT. COMP]]*Tabela14[[#This Row],[ESTOQUE]]</f>
        <v>0</v>
      </c>
      <c r="J2033" s="13" t="s">
        <v>1107</v>
      </c>
      <c r="K2033" s="38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1643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>Tabela14[[#This Row],[PR. ULT. COMP]]*Tabela14[[#This Row],[GIRO]]</f>
        <v>0</v>
      </c>
      <c r="I2034" s="12">
        <f>Tabela14[[#This Row],[PR. ULT. COMP]]*Tabela14[[#This Row],[ESTOQUE]]</f>
        <v>0</v>
      </c>
      <c r="J2034" s="13" t="s">
        <v>1107</v>
      </c>
      <c r="K2034" s="38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1644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>Tabela14[[#This Row],[PR. ULT. COMP]]*Tabela14[[#This Row],[GIRO]]</f>
        <v>0</v>
      </c>
      <c r="I2035" s="12">
        <f>Tabela14[[#This Row],[PR. ULT. COMP]]*Tabela14[[#This Row],[ESTOQUE]]</f>
        <v>0</v>
      </c>
      <c r="J2035" s="13" t="s">
        <v>1107</v>
      </c>
      <c r="K2035" s="38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1645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>Tabela14[[#This Row],[PR. ULT. COMP]]*Tabela14[[#This Row],[GIRO]]</f>
        <v>0</v>
      </c>
      <c r="I2036" s="12">
        <f>Tabela14[[#This Row],[PR. ULT. COMP]]*Tabela14[[#This Row],[ESTOQUE]]</f>
        <v>0</v>
      </c>
      <c r="J2036" s="13" t="s">
        <v>1107</v>
      </c>
      <c r="K2036" s="38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1646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>Tabela14[[#This Row],[PR. ULT. COMP]]*Tabela14[[#This Row],[GIRO]]</f>
        <v>0</v>
      </c>
      <c r="I2037" s="12">
        <f>Tabela14[[#This Row],[PR. ULT. COMP]]*Tabela14[[#This Row],[ESTOQUE]]</f>
        <v>0</v>
      </c>
      <c r="J2037" s="13" t="s">
        <v>1107</v>
      </c>
      <c r="K2037" s="38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1647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>Tabela14[[#This Row],[PR. ULT. COMP]]*Tabela14[[#This Row],[GIRO]]</f>
        <v>0</v>
      </c>
      <c r="I2038" s="12">
        <f>Tabela14[[#This Row],[PR. ULT. COMP]]*Tabela14[[#This Row],[ESTOQUE]]</f>
        <v>0</v>
      </c>
      <c r="J2038" s="13" t="s">
        <v>1107</v>
      </c>
      <c r="K2038" s="38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1648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>Tabela14[[#This Row],[PR. ULT. COMP]]*Tabela14[[#This Row],[GIRO]]</f>
        <v>0</v>
      </c>
      <c r="I2039" s="12">
        <f>Tabela14[[#This Row],[PR. ULT. COMP]]*Tabela14[[#This Row],[ESTOQUE]]</f>
        <v>0</v>
      </c>
      <c r="J2039" s="13" t="s">
        <v>1107</v>
      </c>
      <c r="K2039" s="38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1649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>Tabela14[[#This Row],[PR. ULT. COMP]]*Tabela14[[#This Row],[GIRO]]</f>
        <v>0</v>
      </c>
      <c r="I2040" s="12">
        <f>Tabela14[[#This Row],[PR. ULT. COMP]]*Tabela14[[#This Row],[ESTOQUE]]</f>
        <v>0</v>
      </c>
      <c r="J2040" s="13" t="s">
        <v>1107</v>
      </c>
      <c r="K2040" s="38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1650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>Tabela14[[#This Row],[PR. ULT. COMP]]*Tabela14[[#This Row],[GIRO]]</f>
        <v>0</v>
      </c>
      <c r="I2041" s="12">
        <f>Tabela14[[#This Row],[PR. ULT. COMP]]*Tabela14[[#This Row],[ESTOQUE]]</f>
        <v>0</v>
      </c>
      <c r="J2041" s="13" t="s">
        <v>1107</v>
      </c>
      <c r="K2041" s="38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1651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>Tabela14[[#This Row],[PR. ULT. COMP]]*Tabela14[[#This Row],[GIRO]]</f>
        <v>0</v>
      </c>
      <c r="I2042" s="12">
        <f>Tabela14[[#This Row],[PR. ULT. COMP]]*Tabela14[[#This Row],[ESTOQUE]]</f>
        <v>0</v>
      </c>
      <c r="J2042" s="13" t="s">
        <v>1107</v>
      </c>
      <c r="K2042" s="38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1652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>Tabela14[[#This Row],[PR. ULT. COMP]]*Tabela14[[#This Row],[GIRO]]</f>
        <v>0</v>
      </c>
      <c r="I2043" s="12">
        <f>Tabela14[[#This Row],[PR. ULT. COMP]]*Tabela14[[#This Row],[ESTOQUE]]</f>
        <v>0</v>
      </c>
      <c r="J2043" s="13" t="s">
        <v>1107</v>
      </c>
      <c r="K2043" s="38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1653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>Tabela14[[#This Row],[PR. ULT. COMP]]*Tabela14[[#This Row],[GIRO]]</f>
        <v>0</v>
      </c>
      <c r="I2044" s="12">
        <f>Tabela14[[#This Row],[PR. ULT. COMP]]*Tabela14[[#This Row],[ESTOQUE]]</f>
        <v>0</v>
      </c>
      <c r="J2044" s="13" t="s">
        <v>1107</v>
      </c>
      <c r="K2044" s="38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1654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>Tabela14[[#This Row],[PR. ULT. COMP]]*Tabela14[[#This Row],[GIRO]]</f>
        <v>0</v>
      </c>
      <c r="I2045" s="12">
        <f>Tabela14[[#This Row],[PR. ULT. COMP]]*Tabela14[[#This Row],[ESTOQUE]]</f>
        <v>0</v>
      </c>
      <c r="J2045" s="13" t="s">
        <v>1107</v>
      </c>
      <c r="K2045" s="38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1655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>Tabela14[[#This Row],[PR. ULT. COMP]]*Tabela14[[#This Row],[GIRO]]</f>
        <v>0</v>
      </c>
      <c r="I2046" s="12">
        <f>Tabela14[[#This Row],[PR. ULT. COMP]]*Tabela14[[#This Row],[ESTOQUE]]</f>
        <v>0</v>
      </c>
      <c r="J2046" s="13" t="s">
        <v>1107</v>
      </c>
      <c r="K2046" s="38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1656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>Tabela14[[#This Row],[PR. ULT. COMP]]*Tabela14[[#This Row],[GIRO]]</f>
        <v>0</v>
      </c>
      <c r="I2047" s="12">
        <f>Tabela14[[#This Row],[PR. ULT. COMP]]*Tabela14[[#This Row],[ESTOQUE]]</f>
        <v>0</v>
      </c>
      <c r="J2047" s="13" t="s">
        <v>1107</v>
      </c>
      <c r="K2047" s="38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1657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>Tabela14[[#This Row],[PR. ULT. COMP]]*Tabela14[[#This Row],[GIRO]]</f>
        <v>0</v>
      </c>
      <c r="I2048" s="12">
        <f>Tabela14[[#This Row],[PR. ULT. COMP]]*Tabela14[[#This Row],[ESTOQUE]]</f>
        <v>0</v>
      </c>
      <c r="J2048" s="13" t="s">
        <v>1107</v>
      </c>
      <c r="K2048" s="38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1658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>Tabela14[[#This Row],[PR. ULT. COMP]]*Tabela14[[#This Row],[GIRO]]</f>
        <v>0</v>
      </c>
      <c r="I2049" s="12">
        <f>Tabela14[[#This Row],[PR. ULT. COMP]]*Tabela14[[#This Row],[ESTOQUE]]</f>
        <v>0</v>
      </c>
      <c r="J2049" s="13" t="s">
        <v>1107</v>
      </c>
      <c r="K2049" s="38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1659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>Tabela14[[#This Row],[PR. ULT. COMP]]*Tabela14[[#This Row],[GIRO]]</f>
        <v>0</v>
      </c>
      <c r="I2050" s="12">
        <f>Tabela14[[#This Row],[PR. ULT. COMP]]*Tabela14[[#This Row],[ESTOQUE]]</f>
        <v>0</v>
      </c>
      <c r="J2050" s="13" t="s">
        <v>1107</v>
      </c>
      <c r="K2050" s="38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1660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>Tabela14[[#This Row],[PR. ULT. COMP]]*Tabela14[[#This Row],[GIRO]]</f>
        <v>0</v>
      </c>
      <c r="I2051" s="12">
        <f>Tabela14[[#This Row],[PR. ULT. COMP]]*Tabela14[[#This Row],[ESTOQUE]]</f>
        <v>0</v>
      </c>
      <c r="J2051" s="13" t="s">
        <v>1107</v>
      </c>
      <c r="K2051" s="38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1661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>Tabela14[[#This Row],[PR. ULT. COMP]]*Tabela14[[#This Row],[GIRO]]</f>
        <v>0</v>
      </c>
      <c r="I2052" s="12">
        <f>Tabela14[[#This Row],[PR. ULT. COMP]]*Tabela14[[#This Row],[ESTOQUE]]</f>
        <v>0</v>
      </c>
      <c r="J2052" s="13" t="s">
        <v>1107</v>
      </c>
      <c r="K2052" s="38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1662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>Tabela14[[#This Row],[PR. ULT. COMP]]*Tabela14[[#This Row],[GIRO]]</f>
        <v>0</v>
      </c>
      <c r="I2053" s="12">
        <f>Tabela14[[#This Row],[PR. ULT. COMP]]*Tabela14[[#This Row],[ESTOQUE]]</f>
        <v>0</v>
      </c>
      <c r="J2053" s="13" t="s">
        <v>1107</v>
      </c>
      <c r="K2053" s="38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1663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>Tabela14[[#This Row],[PR. ULT. COMP]]*Tabela14[[#This Row],[GIRO]]</f>
        <v>0</v>
      </c>
      <c r="I2054" s="12">
        <f>Tabela14[[#This Row],[PR. ULT. COMP]]*Tabela14[[#This Row],[ESTOQUE]]</f>
        <v>0</v>
      </c>
      <c r="J2054" s="13" t="s">
        <v>1107</v>
      </c>
      <c r="K2054" s="38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1664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>Tabela14[[#This Row],[PR. ULT. COMP]]*Tabela14[[#This Row],[GIRO]]</f>
        <v>0</v>
      </c>
      <c r="I2055" s="12">
        <f>Tabela14[[#This Row],[PR. ULT. COMP]]*Tabela14[[#This Row],[ESTOQUE]]</f>
        <v>0</v>
      </c>
      <c r="J2055" s="13" t="s">
        <v>1107</v>
      </c>
      <c r="K2055" s="38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1665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>Tabela14[[#This Row],[PR. ULT. COMP]]*Tabela14[[#This Row],[GIRO]]</f>
        <v>0</v>
      </c>
      <c r="I2056" s="12">
        <f>Tabela14[[#This Row],[PR. ULT. COMP]]*Tabela14[[#This Row],[ESTOQUE]]</f>
        <v>0</v>
      </c>
      <c r="J2056" s="13" t="s">
        <v>1107</v>
      </c>
      <c r="K2056" s="38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1666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>Tabela14[[#This Row],[PR. ULT. COMP]]*Tabela14[[#This Row],[GIRO]]</f>
        <v>0</v>
      </c>
      <c r="I2057" s="12">
        <f>Tabela14[[#This Row],[PR. ULT. COMP]]*Tabela14[[#This Row],[ESTOQUE]]</f>
        <v>0</v>
      </c>
      <c r="J2057" s="13" t="s">
        <v>1107</v>
      </c>
      <c r="K2057" s="38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1667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>Tabela14[[#This Row],[PR. ULT. COMP]]*Tabela14[[#This Row],[GIRO]]</f>
        <v>0</v>
      </c>
      <c r="I2058" s="12">
        <f>Tabela14[[#This Row],[PR. ULT. COMP]]*Tabela14[[#This Row],[ESTOQUE]]</f>
        <v>0</v>
      </c>
      <c r="J2058" s="13" t="s">
        <v>1107</v>
      </c>
      <c r="K2058" s="38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1668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>Tabela14[[#This Row],[PR. ULT. COMP]]*Tabela14[[#This Row],[GIRO]]</f>
        <v>0</v>
      </c>
      <c r="I2059" s="12">
        <f>Tabela14[[#This Row],[PR. ULT. COMP]]*Tabela14[[#This Row],[ESTOQUE]]</f>
        <v>0</v>
      </c>
      <c r="J2059" s="13" t="s">
        <v>1107</v>
      </c>
      <c r="K2059" s="38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1669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>Tabela14[[#This Row],[PR. ULT. COMP]]*Tabela14[[#This Row],[GIRO]]</f>
        <v>0</v>
      </c>
      <c r="I2060" s="12">
        <f>Tabela14[[#This Row],[PR. ULT. COMP]]*Tabela14[[#This Row],[ESTOQUE]]</f>
        <v>0</v>
      </c>
      <c r="J2060" s="13" t="s">
        <v>1107</v>
      </c>
      <c r="K2060" s="38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1670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>Tabela14[[#This Row],[PR. ULT. COMP]]*Tabela14[[#This Row],[GIRO]]</f>
        <v>0</v>
      </c>
      <c r="I2061" s="12">
        <f>Tabela14[[#This Row],[PR. ULT. COMP]]*Tabela14[[#This Row],[ESTOQUE]]</f>
        <v>0</v>
      </c>
      <c r="J2061" s="13" t="s">
        <v>1107</v>
      </c>
      <c r="K2061" s="38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1671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>Tabela14[[#This Row],[PR. ULT. COMP]]*Tabela14[[#This Row],[GIRO]]</f>
        <v>0</v>
      </c>
      <c r="I2062" s="12">
        <f>Tabela14[[#This Row],[PR. ULT. COMP]]*Tabela14[[#This Row],[ESTOQUE]]</f>
        <v>0</v>
      </c>
      <c r="J2062" s="13" t="s">
        <v>1107</v>
      </c>
      <c r="K2062" s="38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1672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>Tabela14[[#This Row],[PR. ULT. COMP]]*Tabela14[[#This Row],[GIRO]]</f>
        <v>0</v>
      </c>
      <c r="I2063" s="12">
        <f>Tabela14[[#This Row],[PR. ULT. COMP]]*Tabela14[[#This Row],[ESTOQUE]]</f>
        <v>0</v>
      </c>
      <c r="J2063" s="13" t="s">
        <v>1107</v>
      </c>
      <c r="K2063" s="38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1673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>Tabela14[[#This Row],[PR. ULT. COMP]]*Tabela14[[#This Row],[GIRO]]</f>
        <v>0</v>
      </c>
      <c r="I2064" s="12">
        <f>Tabela14[[#This Row],[PR. ULT. COMP]]*Tabela14[[#This Row],[ESTOQUE]]</f>
        <v>0</v>
      </c>
      <c r="J2064" s="13" t="s">
        <v>1107</v>
      </c>
      <c r="K2064" s="38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1674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>Tabela14[[#This Row],[PR. ULT. COMP]]*Tabela14[[#This Row],[GIRO]]</f>
        <v>0</v>
      </c>
      <c r="I2065" s="12">
        <f>Tabela14[[#This Row],[PR. ULT. COMP]]*Tabela14[[#This Row],[ESTOQUE]]</f>
        <v>0</v>
      </c>
      <c r="J2065" s="13" t="s">
        <v>1107</v>
      </c>
      <c r="K2065" s="38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1675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>Tabela14[[#This Row],[PR. ULT. COMP]]*Tabela14[[#This Row],[GIRO]]</f>
        <v>0</v>
      </c>
      <c r="I2066" s="12">
        <f>Tabela14[[#This Row],[PR. ULT. COMP]]*Tabela14[[#This Row],[ESTOQUE]]</f>
        <v>0</v>
      </c>
      <c r="J2066" s="13" t="s">
        <v>1107</v>
      </c>
      <c r="K2066" s="38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1676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>Tabela14[[#This Row],[PR. ULT. COMP]]*Tabela14[[#This Row],[GIRO]]</f>
        <v>0</v>
      </c>
      <c r="I2067" s="12">
        <f>Tabela14[[#This Row],[PR. ULT. COMP]]*Tabela14[[#This Row],[ESTOQUE]]</f>
        <v>0</v>
      </c>
      <c r="J2067" s="13" t="s">
        <v>1107</v>
      </c>
      <c r="K2067" s="38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1677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>Tabela14[[#This Row],[PR. ULT. COMP]]*Tabela14[[#This Row],[GIRO]]</f>
        <v>0</v>
      </c>
      <c r="I2068" s="12">
        <f>Tabela14[[#This Row],[PR. ULT. COMP]]*Tabela14[[#This Row],[ESTOQUE]]</f>
        <v>0</v>
      </c>
      <c r="J2068" s="13" t="s">
        <v>1107</v>
      </c>
      <c r="K2068" s="38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1678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>Tabela14[[#This Row],[PR. ULT. COMP]]*Tabela14[[#This Row],[GIRO]]</f>
        <v>0</v>
      </c>
      <c r="I2069" s="12">
        <f>Tabela14[[#This Row],[PR. ULT. COMP]]*Tabela14[[#This Row],[ESTOQUE]]</f>
        <v>0</v>
      </c>
      <c r="J2069" s="13" t="s">
        <v>1107</v>
      </c>
      <c r="K2069" s="38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1679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>Tabela14[[#This Row],[PR. ULT. COMP]]*Tabela14[[#This Row],[GIRO]]</f>
        <v>0</v>
      </c>
      <c r="I2070" s="12">
        <f>Tabela14[[#This Row],[PR. ULT. COMP]]*Tabela14[[#This Row],[ESTOQUE]]</f>
        <v>0</v>
      </c>
      <c r="J2070" s="13" t="s">
        <v>1107</v>
      </c>
      <c r="K2070" s="38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1680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>Tabela14[[#This Row],[PR. ULT. COMP]]*Tabela14[[#This Row],[GIRO]]</f>
        <v>0</v>
      </c>
      <c r="I2071" s="12">
        <f>Tabela14[[#This Row],[PR. ULT. COMP]]*Tabela14[[#This Row],[ESTOQUE]]</f>
        <v>0</v>
      </c>
      <c r="J2071" s="13" t="s">
        <v>1107</v>
      </c>
      <c r="K2071" s="38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1681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>Tabela14[[#This Row],[PR. ULT. COMP]]*Tabela14[[#This Row],[GIRO]]</f>
        <v>0</v>
      </c>
      <c r="I2072" s="12">
        <f>Tabela14[[#This Row],[PR. ULT. COMP]]*Tabela14[[#This Row],[ESTOQUE]]</f>
        <v>0</v>
      </c>
      <c r="J2072" s="13" t="s">
        <v>1107</v>
      </c>
      <c r="K2072" s="38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1682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>Tabela14[[#This Row],[PR. ULT. COMP]]*Tabela14[[#This Row],[GIRO]]</f>
        <v>0</v>
      </c>
      <c r="I2073" s="12">
        <f>Tabela14[[#This Row],[PR. ULT. COMP]]*Tabela14[[#This Row],[ESTOQUE]]</f>
        <v>0</v>
      </c>
      <c r="J2073" s="13" t="s">
        <v>1107</v>
      </c>
      <c r="K2073" s="38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1683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>Tabela14[[#This Row],[PR. ULT. COMP]]*Tabela14[[#This Row],[GIRO]]</f>
        <v>0</v>
      </c>
      <c r="I2074" s="12">
        <f>Tabela14[[#This Row],[PR. ULT. COMP]]*Tabela14[[#This Row],[ESTOQUE]]</f>
        <v>0</v>
      </c>
      <c r="J2074" s="13" t="s">
        <v>1107</v>
      </c>
      <c r="K2074" s="38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1684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>Tabela14[[#This Row],[PR. ULT. COMP]]*Tabela14[[#This Row],[GIRO]]</f>
        <v>0</v>
      </c>
      <c r="I2075" s="12">
        <f>Tabela14[[#This Row],[PR. ULT. COMP]]*Tabela14[[#This Row],[ESTOQUE]]</f>
        <v>0</v>
      </c>
      <c r="J2075" s="13" t="s">
        <v>1107</v>
      </c>
      <c r="K2075" s="38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1685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>Tabela14[[#This Row],[PR. ULT. COMP]]*Tabela14[[#This Row],[GIRO]]</f>
        <v>0</v>
      </c>
      <c r="I2076" s="12">
        <f>Tabela14[[#This Row],[PR. ULT. COMP]]*Tabela14[[#This Row],[ESTOQUE]]</f>
        <v>0</v>
      </c>
      <c r="J2076" s="13" t="s">
        <v>1107</v>
      </c>
      <c r="K2076" s="38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1686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>Tabela14[[#This Row],[PR. ULT. COMP]]*Tabela14[[#This Row],[GIRO]]</f>
        <v>0</v>
      </c>
      <c r="I2077" s="12">
        <f>Tabela14[[#This Row],[PR. ULT. COMP]]*Tabela14[[#This Row],[ESTOQUE]]</f>
        <v>0</v>
      </c>
      <c r="J2077" s="13" t="s">
        <v>1107</v>
      </c>
      <c r="K2077" s="38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1687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>Tabela14[[#This Row],[PR. ULT. COMP]]*Tabela14[[#This Row],[GIRO]]</f>
        <v>0</v>
      </c>
      <c r="I2078" s="12">
        <f>Tabela14[[#This Row],[PR. ULT. COMP]]*Tabela14[[#This Row],[ESTOQUE]]</f>
        <v>0</v>
      </c>
      <c r="J2078" s="13" t="s">
        <v>1107</v>
      </c>
      <c r="K2078" s="38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1688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>Tabela14[[#This Row],[PR. ULT. COMP]]*Tabela14[[#This Row],[GIRO]]</f>
        <v>0</v>
      </c>
      <c r="I2079" s="12">
        <f>Tabela14[[#This Row],[PR. ULT. COMP]]*Tabela14[[#This Row],[ESTOQUE]]</f>
        <v>0</v>
      </c>
      <c r="J2079" s="13" t="s">
        <v>1107</v>
      </c>
      <c r="K2079" s="38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1689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>Tabela14[[#This Row],[PR. ULT. COMP]]*Tabela14[[#This Row],[GIRO]]</f>
        <v>0</v>
      </c>
      <c r="I2080" s="12">
        <f>Tabela14[[#This Row],[PR. ULT. COMP]]*Tabela14[[#This Row],[ESTOQUE]]</f>
        <v>0</v>
      </c>
      <c r="J2080" s="13" t="s">
        <v>1107</v>
      </c>
      <c r="K2080" s="38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1690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>Tabela14[[#This Row],[PR. ULT. COMP]]*Tabela14[[#This Row],[GIRO]]</f>
        <v>0</v>
      </c>
      <c r="I2081" s="12">
        <f>Tabela14[[#This Row],[PR. ULT. COMP]]*Tabela14[[#This Row],[ESTOQUE]]</f>
        <v>0</v>
      </c>
      <c r="J2081" s="13" t="s">
        <v>1107</v>
      </c>
      <c r="K2081" s="38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1691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>Tabela14[[#This Row],[PR. ULT. COMP]]*Tabela14[[#This Row],[GIRO]]</f>
        <v>0</v>
      </c>
      <c r="I2082" s="12">
        <f>Tabela14[[#This Row],[PR. ULT. COMP]]*Tabela14[[#This Row],[ESTOQUE]]</f>
        <v>0</v>
      </c>
      <c r="J2082" s="13" t="s">
        <v>1107</v>
      </c>
      <c r="K2082" s="38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1692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>Tabela14[[#This Row],[PR. ULT. COMP]]*Tabela14[[#This Row],[GIRO]]</f>
        <v>0</v>
      </c>
      <c r="I2083" s="12">
        <f>Tabela14[[#This Row],[PR. ULT. COMP]]*Tabela14[[#This Row],[ESTOQUE]]</f>
        <v>0</v>
      </c>
      <c r="J2083" s="13" t="s">
        <v>1107</v>
      </c>
      <c r="K2083" s="38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1693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>Tabela14[[#This Row],[PR. ULT. COMP]]*Tabela14[[#This Row],[GIRO]]</f>
        <v>0</v>
      </c>
      <c r="I2084" s="12">
        <f>Tabela14[[#This Row],[PR. ULT. COMP]]*Tabela14[[#This Row],[ESTOQUE]]</f>
        <v>0</v>
      </c>
      <c r="J2084" s="13" t="s">
        <v>1107</v>
      </c>
      <c r="K2084" s="38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1694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>Tabela14[[#This Row],[PR. ULT. COMP]]*Tabela14[[#This Row],[GIRO]]</f>
        <v>0</v>
      </c>
      <c r="I2085" s="12">
        <f>Tabela14[[#This Row],[PR. ULT. COMP]]*Tabela14[[#This Row],[ESTOQUE]]</f>
        <v>0</v>
      </c>
      <c r="J2085" s="13" t="s">
        <v>1107</v>
      </c>
      <c r="K2085" s="38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1695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>Tabela14[[#This Row],[PR. ULT. COMP]]*Tabela14[[#This Row],[GIRO]]</f>
        <v>0</v>
      </c>
      <c r="I2086" s="12">
        <f>Tabela14[[#This Row],[PR. ULT. COMP]]*Tabela14[[#This Row],[ESTOQUE]]</f>
        <v>0</v>
      </c>
      <c r="J2086" s="13" t="s">
        <v>1107</v>
      </c>
      <c r="K2086" s="38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1696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>Tabela14[[#This Row],[PR. ULT. COMP]]*Tabela14[[#This Row],[GIRO]]</f>
        <v>0</v>
      </c>
      <c r="I2087" s="12">
        <f>Tabela14[[#This Row],[PR. ULT. COMP]]*Tabela14[[#This Row],[ESTOQUE]]</f>
        <v>0</v>
      </c>
      <c r="J2087" s="13" t="s">
        <v>1107</v>
      </c>
      <c r="K2087" s="38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1697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>Tabela14[[#This Row],[PR. ULT. COMP]]*Tabela14[[#This Row],[GIRO]]</f>
        <v>0</v>
      </c>
      <c r="I2088" s="12">
        <f>Tabela14[[#This Row],[PR. ULT. COMP]]*Tabela14[[#This Row],[ESTOQUE]]</f>
        <v>0</v>
      </c>
      <c r="J2088" s="13" t="s">
        <v>1107</v>
      </c>
      <c r="K2088" s="38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1698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>Tabela14[[#This Row],[PR. ULT. COMP]]*Tabela14[[#This Row],[GIRO]]</f>
        <v>0</v>
      </c>
      <c r="I2089" s="12">
        <f>Tabela14[[#This Row],[PR. ULT. COMP]]*Tabela14[[#This Row],[ESTOQUE]]</f>
        <v>0</v>
      </c>
      <c r="J2089" s="13" t="s">
        <v>1107</v>
      </c>
      <c r="K2089" s="38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1699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>Tabela14[[#This Row],[PR. ULT. COMP]]*Tabela14[[#This Row],[GIRO]]</f>
        <v>0</v>
      </c>
      <c r="I2090" s="12">
        <f>Tabela14[[#This Row],[PR. ULT. COMP]]*Tabela14[[#This Row],[ESTOQUE]]</f>
        <v>0</v>
      </c>
      <c r="J2090" s="13" t="s">
        <v>1107</v>
      </c>
      <c r="K2090" s="38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1700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>Tabela14[[#This Row],[PR. ULT. COMP]]*Tabela14[[#This Row],[GIRO]]</f>
        <v>0</v>
      </c>
      <c r="I2091" s="12">
        <f>Tabela14[[#This Row],[PR. ULT. COMP]]*Tabela14[[#This Row],[ESTOQUE]]</f>
        <v>0</v>
      </c>
      <c r="J2091" s="13" t="s">
        <v>1107</v>
      </c>
      <c r="K2091" s="38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1701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>Tabela14[[#This Row],[PR. ULT. COMP]]*Tabela14[[#This Row],[GIRO]]</f>
        <v>0</v>
      </c>
      <c r="I2092" s="12">
        <f>Tabela14[[#This Row],[PR. ULT. COMP]]*Tabela14[[#This Row],[ESTOQUE]]</f>
        <v>0</v>
      </c>
      <c r="J2092" s="13" t="s">
        <v>1107</v>
      </c>
      <c r="K2092" s="38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1702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>Tabela14[[#This Row],[PR. ULT. COMP]]*Tabela14[[#This Row],[GIRO]]</f>
        <v>0</v>
      </c>
      <c r="I2093" s="12">
        <f>Tabela14[[#This Row],[PR. ULT. COMP]]*Tabela14[[#This Row],[ESTOQUE]]</f>
        <v>0</v>
      </c>
      <c r="J2093" s="13" t="s">
        <v>1107</v>
      </c>
      <c r="K2093" s="38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1703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>Tabela14[[#This Row],[PR. ULT. COMP]]*Tabela14[[#This Row],[GIRO]]</f>
        <v>0</v>
      </c>
      <c r="I2094" s="12">
        <f>Tabela14[[#This Row],[PR. ULT. COMP]]*Tabela14[[#This Row],[ESTOQUE]]</f>
        <v>0</v>
      </c>
      <c r="J2094" s="13" t="s">
        <v>1107</v>
      </c>
      <c r="K2094" s="38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1704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>Tabela14[[#This Row],[PR. ULT. COMP]]*Tabela14[[#This Row],[GIRO]]</f>
        <v>0</v>
      </c>
      <c r="I2095" s="12">
        <f>Tabela14[[#This Row],[PR. ULT. COMP]]*Tabela14[[#This Row],[ESTOQUE]]</f>
        <v>0</v>
      </c>
      <c r="J2095" s="13" t="s">
        <v>1107</v>
      </c>
      <c r="K2095" s="38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1705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>Tabela14[[#This Row],[PR. ULT. COMP]]*Tabela14[[#This Row],[GIRO]]</f>
        <v>0</v>
      </c>
      <c r="I2096" s="12">
        <f>Tabela14[[#This Row],[PR. ULT. COMP]]*Tabela14[[#This Row],[ESTOQUE]]</f>
        <v>0</v>
      </c>
      <c r="J2096" s="13" t="s">
        <v>1107</v>
      </c>
      <c r="K2096" s="38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1706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>Tabela14[[#This Row],[PR. ULT. COMP]]*Tabela14[[#This Row],[GIRO]]</f>
        <v>0</v>
      </c>
      <c r="I2097" s="12">
        <f>Tabela14[[#This Row],[PR. ULT. COMP]]*Tabela14[[#This Row],[ESTOQUE]]</f>
        <v>0</v>
      </c>
      <c r="J2097" s="13" t="s">
        <v>1107</v>
      </c>
      <c r="K2097" s="38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1707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>Tabela14[[#This Row],[PR. ULT. COMP]]*Tabela14[[#This Row],[GIRO]]</f>
        <v>0</v>
      </c>
      <c r="I2098" s="12">
        <f>Tabela14[[#This Row],[PR. ULT. COMP]]*Tabela14[[#This Row],[ESTOQUE]]</f>
        <v>0</v>
      </c>
      <c r="J2098" s="13" t="s">
        <v>1107</v>
      </c>
      <c r="K2098" s="38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1708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>Tabela14[[#This Row],[PR. ULT. COMP]]*Tabela14[[#This Row],[GIRO]]</f>
        <v>0</v>
      </c>
      <c r="I2099" s="12">
        <f>Tabela14[[#This Row],[PR. ULT. COMP]]*Tabela14[[#This Row],[ESTOQUE]]</f>
        <v>0</v>
      </c>
      <c r="J2099" s="13" t="s">
        <v>1107</v>
      </c>
      <c r="K2099" s="38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1709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>Tabela14[[#This Row],[PR. ULT. COMP]]*Tabela14[[#This Row],[GIRO]]</f>
        <v>0</v>
      </c>
      <c r="I2100" s="12">
        <f>Tabela14[[#This Row],[PR. ULT. COMP]]*Tabela14[[#This Row],[ESTOQUE]]</f>
        <v>0</v>
      </c>
      <c r="J2100" s="13" t="s">
        <v>1107</v>
      </c>
      <c r="K2100" s="38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1710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>Tabela14[[#This Row],[PR. ULT. COMP]]*Tabela14[[#This Row],[GIRO]]</f>
        <v>0</v>
      </c>
      <c r="I2101" s="12">
        <f>Tabela14[[#This Row],[PR. ULT. COMP]]*Tabela14[[#This Row],[ESTOQUE]]</f>
        <v>0</v>
      </c>
      <c r="J2101" s="13" t="s">
        <v>1107</v>
      </c>
      <c r="K2101" s="38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1711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>Tabela14[[#This Row],[PR. ULT. COMP]]*Tabela14[[#This Row],[GIRO]]</f>
        <v>0</v>
      </c>
      <c r="I2102" s="12">
        <f>Tabela14[[#This Row],[PR. ULT. COMP]]*Tabela14[[#This Row],[ESTOQUE]]</f>
        <v>0</v>
      </c>
      <c r="J2102" s="13" t="s">
        <v>1107</v>
      </c>
      <c r="K2102" s="38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1712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>Tabela14[[#This Row],[PR. ULT. COMP]]*Tabela14[[#This Row],[GIRO]]</f>
        <v>0</v>
      </c>
      <c r="I2103" s="12">
        <f>Tabela14[[#This Row],[PR. ULT. COMP]]*Tabela14[[#This Row],[ESTOQUE]]</f>
        <v>0</v>
      </c>
      <c r="J2103" s="13" t="s">
        <v>1107</v>
      </c>
      <c r="K2103" s="38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1713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>Tabela14[[#This Row],[PR. ULT. COMP]]*Tabela14[[#This Row],[GIRO]]</f>
        <v>0</v>
      </c>
      <c r="I2104" s="12">
        <f>Tabela14[[#This Row],[PR. ULT. COMP]]*Tabela14[[#This Row],[ESTOQUE]]</f>
        <v>0</v>
      </c>
      <c r="J2104" s="13" t="s">
        <v>1107</v>
      </c>
      <c r="K2104" s="38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1714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>Tabela14[[#This Row],[PR. ULT. COMP]]*Tabela14[[#This Row],[GIRO]]</f>
        <v>0</v>
      </c>
      <c r="I2105" s="12">
        <f>Tabela14[[#This Row],[PR. ULT. COMP]]*Tabela14[[#This Row],[ESTOQUE]]</f>
        <v>0</v>
      </c>
      <c r="J2105" s="13" t="s">
        <v>1107</v>
      </c>
      <c r="K2105" s="38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1715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>Tabela14[[#This Row],[PR. ULT. COMP]]*Tabela14[[#This Row],[GIRO]]</f>
        <v>0</v>
      </c>
      <c r="I2106" s="12">
        <f>Tabela14[[#This Row],[PR. ULT. COMP]]*Tabela14[[#This Row],[ESTOQUE]]</f>
        <v>0</v>
      </c>
      <c r="J2106" s="13" t="s">
        <v>1107</v>
      </c>
      <c r="K2106" s="38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1716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>Tabela14[[#This Row],[PR. ULT. COMP]]*Tabela14[[#This Row],[GIRO]]</f>
        <v>0</v>
      </c>
      <c r="I2107" s="12">
        <f>Tabela14[[#This Row],[PR. ULT. COMP]]*Tabela14[[#This Row],[ESTOQUE]]</f>
        <v>0</v>
      </c>
      <c r="J2107" s="13" t="s">
        <v>1107</v>
      </c>
      <c r="K2107" s="38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1717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>Tabela14[[#This Row],[PR. ULT. COMP]]*Tabela14[[#This Row],[GIRO]]</f>
        <v>0</v>
      </c>
      <c r="I2108" s="12">
        <f>Tabela14[[#This Row],[PR. ULT. COMP]]*Tabela14[[#This Row],[ESTOQUE]]</f>
        <v>0</v>
      </c>
      <c r="J2108" s="13" t="s">
        <v>1107</v>
      </c>
      <c r="K2108" s="38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1718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>Tabela14[[#This Row],[PR. ULT. COMP]]*Tabela14[[#This Row],[GIRO]]</f>
        <v>0</v>
      </c>
      <c r="I2109" s="12">
        <f>Tabela14[[#This Row],[PR. ULT. COMP]]*Tabela14[[#This Row],[ESTOQUE]]</f>
        <v>0</v>
      </c>
      <c r="J2109" s="13" t="s">
        <v>1107</v>
      </c>
      <c r="K2109" s="38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1719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>Tabela14[[#This Row],[PR. ULT. COMP]]*Tabela14[[#This Row],[GIRO]]</f>
        <v>0</v>
      </c>
      <c r="I2110" s="12">
        <f>Tabela14[[#This Row],[PR. ULT. COMP]]*Tabela14[[#This Row],[ESTOQUE]]</f>
        <v>0</v>
      </c>
      <c r="J2110" s="13" t="s">
        <v>1107</v>
      </c>
      <c r="K2110" s="38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848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>Tabela14[[#This Row],[PR. ULT. COMP]]*Tabela14[[#This Row],[GIRO]]</f>
        <v>0</v>
      </c>
      <c r="I2111" s="12">
        <f>Tabela14[[#This Row],[PR. ULT. COMP]]*Tabela14[[#This Row],[ESTOQUE]]</f>
        <v>0</v>
      </c>
      <c r="J2111" s="13" t="s">
        <v>1107</v>
      </c>
      <c r="K2111" s="38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1720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>Tabela14[[#This Row],[PR. ULT. COMP]]*Tabela14[[#This Row],[GIRO]]</f>
        <v>0</v>
      </c>
      <c r="I2112" s="12">
        <f>Tabela14[[#This Row],[PR. ULT. COMP]]*Tabela14[[#This Row],[ESTOQUE]]</f>
        <v>0</v>
      </c>
      <c r="J2112" s="13" t="s">
        <v>1107</v>
      </c>
      <c r="K2112" s="38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1721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>Tabela14[[#This Row],[PR. ULT. COMP]]*Tabela14[[#This Row],[GIRO]]</f>
        <v>0</v>
      </c>
      <c r="I2113" s="12">
        <f>Tabela14[[#This Row],[PR. ULT. COMP]]*Tabela14[[#This Row],[ESTOQUE]]</f>
        <v>0</v>
      </c>
      <c r="J2113" s="13" t="s">
        <v>1107</v>
      </c>
      <c r="K2113" s="38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1722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>Tabela14[[#This Row],[PR. ULT. COMP]]*Tabela14[[#This Row],[GIRO]]</f>
        <v>0</v>
      </c>
      <c r="I2114" s="12">
        <f>Tabela14[[#This Row],[PR. ULT. COMP]]*Tabela14[[#This Row],[ESTOQUE]]</f>
        <v>0</v>
      </c>
      <c r="J2114" s="13" t="s">
        <v>1107</v>
      </c>
      <c r="K2114" s="38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1723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>Tabela14[[#This Row],[PR. ULT. COMP]]*Tabela14[[#This Row],[GIRO]]</f>
        <v>0</v>
      </c>
      <c r="I2115" s="12">
        <f>Tabela14[[#This Row],[PR. ULT. COMP]]*Tabela14[[#This Row],[ESTOQUE]]</f>
        <v>0</v>
      </c>
      <c r="J2115" s="13" t="s">
        <v>1107</v>
      </c>
      <c r="K2115" s="38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1724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>Tabela14[[#This Row],[PR. ULT. COMP]]*Tabela14[[#This Row],[GIRO]]</f>
        <v>0</v>
      </c>
      <c r="I2116" s="12">
        <f>Tabela14[[#This Row],[PR. ULT. COMP]]*Tabela14[[#This Row],[ESTOQUE]]</f>
        <v>0</v>
      </c>
      <c r="J2116" s="13" t="s">
        <v>1107</v>
      </c>
      <c r="K2116" s="38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1725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>Tabela14[[#This Row],[PR. ULT. COMP]]*Tabela14[[#This Row],[GIRO]]</f>
        <v>0</v>
      </c>
      <c r="I2117" s="12">
        <f>Tabela14[[#This Row],[PR. ULT. COMP]]*Tabela14[[#This Row],[ESTOQUE]]</f>
        <v>0</v>
      </c>
      <c r="J2117" s="13" t="s">
        <v>1107</v>
      </c>
      <c r="K2117" s="38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1726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>Tabela14[[#This Row],[PR. ULT. COMP]]*Tabela14[[#This Row],[GIRO]]</f>
        <v>0</v>
      </c>
      <c r="I2118" s="12">
        <f>Tabela14[[#This Row],[PR. ULT. COMP]]*Tabela14[[#This Row],[ESTOQUE]]</f>
        <v>0</v>
      </c>
      <c r="J2118" s="13" t="s">
        <v>1107</v>
      </c>
      <c r="K2118" s="38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1727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>Tabela14[[#This Row],[PR. ULT. COMP]]*Tabela14[[#This Row],[GIRO]]</f>
        <v>0</v>
      </c>
      <c r="I2119" s="12">
        <f>Tabela14[[#This Row],[PR. ULT. COMP]]*Tabela14[[#This Row],[ESTOQUE]]</f>
        <v>0</v>
      </c>
      <c r="J2119" s="13" t="s">
        <v>1107</v>
      </c>
      <c r="K2119" s="38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1728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>Tabela14[[#This Row],[PR. ULT. COMP]]*Tabela14[[#This Row],[GIRO]]</f>
        <v>0</v>
      </c>
      <c r="I2120" s="12">
        <f>Tabela14[[#This Row],[PR. ULT. COMP]]*Tabela14[[#This Row],[ESTOQUE]]</f>
        <v>0</v>
      </c>
      <c r="J2120" s="13" t="s">
        <v>1107</v>
      </c>
      <c r="K2120" s="38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1729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>Tabela14[[#This Row],[PR. ULT. COMP]]*Tabela14[[#This Row],[GIRO]]</f>
        <v>0</v>
      </c>
      <c r="I2121" s="12">
        <f>Tabela14[[#This Row],[PR. ULT. COMP]]*Tabela14[[#This Row],[ESTOQUE]]</f>
        <v>0</v>
      </c>
      <c r="J2121" s="13" t="s">
        <v>1107</v>
      </c>
      <c r="K2121" s="38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1730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>Tabela14[[#This Row],[PR. ULT. COMP]]*Tabela14[[#This Row],[GIRO]]</f>
        <v>0</v>
      </c>
      <c r="I2122" s="12">
        <f>Tabela14[[#This Row],[PR. ULT. COMP]]*Tabela14[[#This Row],[ESTOQUE]]</f>
        <v>0</v>
      </c>
      <c r="J2122" s="13" t="s">
        <v>1107</v>
      </c>
      <c r="K2122" s="38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1731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>Tabela14[[#This Row],[PR. ULT. COMP]]*Tabela14[[#This Row],[GIRO]]</f>
        <v>0</v>
      </c>
      <c r="I2123" s="12">
        <f>Tabela14[[#This Row],[PR. ULT. COMP]]*Tabela14[[#This Row],[ESTOQUE]]</f>
        <v>0</v>
      </c>
      <c r="J2123" s="13" t="s">
        <v>1107</v>
      </c>
      <c r="K2123" s="38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1732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>Tabela14[[#This Row],[PR. ULT. COMP]]*Tabela14[[#This Row],[GIRO]]</f>
        <v>0</v>
      </c>
      <c r="I2124" s="12">
        <f>Tabela14[[#This Row],[PR. ULT. COMP]]*Tabela14[[#This Row],[ESTOQUE]]</f>
        <v>0</v>
      </c>
      <c r="J2124" s="13" t="s">
        <v>1107</v>
      </c>
      <c r="K2124" s="38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1733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>Tabela14[[#This Row],[PR. ULT. COMP]]*Tabela14[[#This Row],[GIRO]]</f>
        <v>0</v>
      </c>
      <c r="I2125" s="12">
        <f>Tabela14[[#This Row],[PR. ULT. COMP]]*Tabela14[[#This Row],[ESTOQUE]]</f>
        <v>0</v>
      </c>
      <c r="J2125" s="13" t="s">
        <v>1107</v>
      </c>
      <c r="K2125" s="38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1734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>Tabela14[[#This Row],[PR. ULT. COMP]]*Tabela14[[#This Row],[GIRO]]</f>
        <v>0</v>
      </c>
      <c r="I2126" s="12">
        <f>Tabela14[[#This Row],[PR. ULT. COMP]]*Tabela14[[#This Row],[ESTOQUE]]</f>
        <v>0</v>
      </c>
      <c r="J2126" s="13" t="s">
        <v>1107</v>
      </c>
      <c r="K2126" s="38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1735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>Tabela14[[#This Row],[PR. ULT. COMP]]*Tabela14[[#This Row],[GIRO]]</f>
        <v>0</v>
      </c>
      <c r="I2127" s="12">
        <f>Tabela14[[#This Row],[PR. ULT. COMP]]*Tabela14[[#This Row],[ESTOQUE]]</f>
        <v>0</v>
      </c>
      <c r="J2127" s="13" t="s">
        <v>1107</v>
      </c>
      <c r="K2127" s="38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1736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>Tabela14[[#This Row],[PR. ULT. COMP]]*Tabela14[[#This Row],[GIRO]]</f>
        <v>0</v>
      </c>
      <c r="I2128" s="12">
        <f>Tabela14[[#This Row],[PR. ULT. COMP]]*Tabela14[[#This Row],[ESTOQUE]]</f>
        <v>0</v>
      </c>
      <c r="J2128" s="13" t="s">
        <v>1107</v>
      </c>
      <c r="K2128" s="38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1737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>Tabela14[[#This Row],[PR. ULT. COMP]]*Tabela14[[#This Row],[GIRO]]</f>
        <v>0</v>
      </c>
      <c r="I2129" s="12">
        <f>Tabela14[[#This Row],[PR. ULT. COMP]]*Tabela14[[#This Row],[ESTOQUE]]</f>
        <v>0</v>
      </c>
      <c r="J2129" s="13" t="s">
        <v>1107</v>
      </c>
      <c r="K2129" s="38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1738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>Tabela14[[#This Row],[PR. ULT. COMP]]*Tabela14[[#This Row],[GIRO]]</f>
        <v>0</v>
      </c>
      <c r="I2130" s="12">
        <f>Tabela14[[#This Row],[PR. ULT. COMP]]*Tabela14[[#This Row],[ESTOQUE]]</f>
        <v>0</v>
      </c>
      <c r="J2130" s="13" t="s">
        <v>1107</v>
      </c>
      <c r="K2130" s="38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1739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>Tabela14[[#This Row],[PR. ULT. COMP]]*Tabela14[[#This Row],[GIRO]]</f>
        <v>0</v>
      </c>
      <c r="I2131" s="12">
        <f>Tabela14[[#This Row],[PR. ULT. COMP]]*Tabela14[[#This Row],[ESTOQUE]]</f>
        <v>0</v>
      </c>
      <c r="J2131" s="13" t="s">
        <v>1107</v>
      </c>
      <c r="K2131" s="38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1740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>Tabela14[[#This Row],[PR. ULT. COMP]]*Tabela14[[#This Row],[GIRO]]</f>
        <v>0</v>
      </c>
      <c r="I2132" s="12">
        <f>Tabela14[[#This Row],[PR. ULT. COMP]]*Tabela14[[#This Row],[ESTOQUE]]</f>
        <v>0</v>
      </c>
      <c r="J2132" s="13" t="s">
        <v>1107</v>
      </c>
      <c r="K2132" s="38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1741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>Tabela14[[#This Row],[PR. ULT. COMP]]*Tabela14[[#This Row],[GIRO]]</f>
        <v>0</v>
      </c>
      <c r="I2133" s="12">
        <f>Tabela14[[#This Row],[PR. ULT. COMP]]*Tabela14[[#This Row],[ESTOQUE]]</f>
        <v>0</v>
      </c>
      <c r="J2133" s="13" t="s">
        <v>1107</v>
      </c>
      <c r="K2133" s="38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1742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>Tabela14[[#This Row],[PR. ULT. COMP]]*Tabela14[[#This Row],[GIRO]]</f>
        <v>0</v>
      </c>
      <c r="I2134" s="12">
        <f>Tabela14[[#This Row],[PR. ULT. COMP]]*Tabela14[[#This Row],[ESTOQUE]]</f>
        <v>0</v>
      </c>
      <c r="J2134" s="13" t="s">
        <v>1107</v>
      </c>
      <c r="K2134" s="38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1743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>Tabela14[[#This Row],[PR. ULT. COMP]]*Tabela14[[#This Row],[GIRO]]</f>
        <v>0</v>
      </c>
      <c r="I2135" s="12">
        <f>Tabela14[[#This Row],[PR. ULT. COMP]]*Tabela14[[#This Row],[ESTOQUE]]</f>
        <v>0</v>
      </c>
      <c r="J2135" s="13" t="s">
        <v>1107</v>
      </c>
      <c r="K2135" s="38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1744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>Tabela14[[#This Row],[PR. ULT. COMP]]*Tabela14[[#This Row],[GIRO]]</f>
        <v>0</v>
      </c>
      <c r="I2136" s="12">
        <f>Tabela14[[#This Row],[PR. ULT. COMP]]*Tabela14[[#This Row],[ESTOQUE]]</f>
        <v>0</v>
      </c>
      <c r="J2136" s="13" t="s">
        <v>1107</v>
      </c>
      <c r="K2136" s="38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1745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>Tabela14[[#This Row],[PR. ULT. COMP]]*Tabela14[[#This Row],[GIRO]]</f>
        <v>0</v>
      </c>
      <c r="I2137" s="12">
        <f>Tabela14[[#This Row],[PR. ULT. COMP]]*Tabela14[[#This Row],[ESTOQUE]]</f>
        <v>0</v>
      </c>
      <c r="J2137" s="13" t="s">
        <v>1107</v>
      </c>
      <c r="K2137" s="38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1746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>Tabela14[[#This Row],[PR. ULT. COMP]]*Tabela14[[#This Row],[GIRO]]</f>
        <v>0</v>
      </c>
      <c r="I2138" s="12">
        <f>Tabela14[[#This Row],[PR. ULT. COMP]]*Tabela14[[#This Row],[ESTOQUE]]</f>
        <v>0</v>
      </c>
      <c r="J2138" s="13" t="s">
        <v>1107</v>
      </c>
      <c r="K2138" s="38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1747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>Tabela14[[#This Row],[PR. ULT. COMP]]*Tabela14[[#This Row],[GIRO]]</f>
        <v>0</v>
      </c>
      <c r="I2139" s="12">
        <f>Tabela14[[#This Row],[PR. ULT. COMP]]*Tabela14[[#This Row],[ESTOQUE]]</f>
        <v>0</v>
      </c>
      <c r="J2139" s="13" t="s">
        <v>1107</v>
      </c>
      <c r="K2139" s="38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1748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>Tabela14[[#This Row],[PR. ULT. COMP]]*Tabela14[[#This Row],[GIRO]]</f>
        <v>0</v>
      </c>
      <c r="I2140" s="12">
        <f>Tabela14[[#This Row],[PR. ULT. COMP]]*Tabela14[[#This Row],[ESTOQUE]]</f>
        <v>0</v>
      </c>
      <c r="J2140" s="13" t="s">
        <v>1107</v>
      </c>
      <c r="K2140" s="38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1749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>Tabela14[[#This Row],[PR. ULT. COMP]]*Tabela14[[#This Row],[GIRO]]</f>
        <v>0</v>
      </c>
      <c r="I2141" s="12">
        <f>Tabela14[[#This Row],[PR. ULT. COMP]]*Tabela14[[#This Row],[ESTOQUE]]</f>
        <v>0</v>
      </c>
      <c r="J2141" s="13" t="s">
        <v>1107</v>
      </c>
      <c r="K2141" s="38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1750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>Tabela14[[#This Row],[PR. ULT. COMP]]*Tabela14[[#This Row],[GIRO]]</f>
        <v>0</v>
      </c>
      <c r="I2142" s="12">
        <f>Tabela14[[#This Row],[PR. ULT. COMP]]*Tabela14[[#This Row],[ESTOQUE]]</f>
        <v>0</v>
      </c>
      <c r="J2142" s="13" t="s">
        <v>1107</v>
      </c>
      <c r="K2142" s="38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1751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>Tabela14[[#This Row],[PR. ULT. COMP]]*Tabela14[[#This Row],[GIRO]]</f>
        <v>0</v>
      </c>
      <c r="I2143" s="12">
        <f>Tabela14[[#This Row],[PR. ULT. COMP]]*Tabela14[[#This Row],[ESTOQUE]]</f>
        <v>0</v>
      </c>
      <c r="J2143" s="13" t="s">
        <v>1107</v>
      </c>
      <c r="K2143" s="38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1752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>Tabela14[[#This Row],[PR. ULT. COMP]]*Tabela14[[#This Row],[GIRO]]</f>
        <v>0</v>
      </c>
      <c r="I2144" s="12">
        <f>Tabela14[[#This Row],[PR. ULT. COMP]]*Tabela14[[#This Row],[ESTOQUE]]</f>
        <v>0</v>
      </c>
      <c r="J2144" s="13" t="s">
        <v>1107</v>
      </c>
      <c r="K2144" s="38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1753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>Tabela14[[#This Row],[PR. ULT. COMP]]*Tabela14[[#This Row],[GIRO]]</f>
        <v>0</v>
      </c>
      <c r="I2145" s="12">
        <f>Tabela14[[#This Row],[PR. ULT. COMP]]*Tabela14[[#This Row],[ESTOQUE]]</f>
        <v>0</v>
      </c>
      <c r="J2145" s="13" t="s">
        <v>1107</v>
      </c>
      <c r="K2145" s="38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1754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>Tabela14[[#This Row],[PR. ULT. COMP]]*Tabela14[[#This Row],[GIRO]]</f>
        <v>0</v>
      </c>
      <c r="I2146" s="12">
        <f>Tabela14[[#This Row],[PR. ULT. COMP]]*Tabela14[[#This Row],[ESTOQUE]]</f>
        <v>0</v>
      </c>
      <c r="J2146" s="13" t="s">
        <v>1107</v>
      </c>
      <c r="K2146" s="38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1755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>Tabela14[[#This Row],[PR. ULT. COMP]]*Tabela14[[#This Row],[GIRO]]</f>
        <v>0</v>
      </c>
      <c r="I2147" s="12">
        <f>Tabela14[[#This Row],[PR. ULT. COMP]]*Tabela14[[#This Row],[ESTOQUE]]</f>
        <v>0</v>
      </c>
      <c r="J2147" s="13" t="s">
        <v>1107</v>
      </c>
      <c r="K2147" s="38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1756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>Tabela14[[#This Row],[PR. ULT. COMP]]*Tabela14[[#This Row],[GIRO]]</f>
        <v>0</v>
      </c>
      <c r="I2148" s="12">
        <f>Tabela14[[#This Row],[PR. ULT. COMP]]*Tabela14[[#This Row],[ESTOQUE]]</f>
        <v>0</v>
      </c>
      <c r="J2148" s="13" t="s">
        <v>1107</v>
      </c>
      <c r="K2148" s="38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1757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>Tabela14[[#This Row],[PR. ULT. COMP]]*Tabela14[[#This Row],[GIRO]]</f>
        <v>0</v>
      </c>
      <c r="I2149" s="12">
        <f>Tabela14[[#This Row],[PR. ULT. COMP]]*Tabela14[[#This Row],[ESTOQUE]]</f>
        <v>0</v>
      </c>
      <c r="J2149" s="13" t="s">
        <v>1107</v>
      </c>
      <c r="K2149" s="38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1758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>Tabela14[[#This Row],[PR. ULT. COMP]]*Tabela14[[#This Row],[GIRO]]</f>
        <v>0</v>
      </c>
      <c r="I2150" s="12">
        <f>Tabela14[[#This Row],[PR. ULT. COMP]]*Tabela14[[#This Row],[ESTOQUE]]</f>
        <v>0</v>
      </c>
      <c r="J2150" s="13" t="s">
        <v>1107</v>
      </c>
      <c r="K2150" s="38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1759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>Tabela14[[#This Row],[PR. ULT. COMP]]*Tabela14[[#This Row],[GIRO]]</f>
        <v>0</v>
      </c>
      <c r="I2151" s="12">
        <f>Tabela14[[#This Row],[PR. ULT. COMP]]*Tabela14[[#This Row],[ESTOQUE]]</f>
        <v>0</v>
      </c>
      <c r="J2151" s="13" t="s">
        <v>1107</v>
      </c>
      <c r="K2151" s="38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1760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>Tabela14[[#This Row],[PR. ULT. COMP]]*Tabela14[[#This Row],[GIRO]]</f>
        <v>0</v>
      </c>
      <c r="I2152" s="12">
        <f>Tabela14[[#This Row],[PR. ULT. COMP]]*Tabela14[[#This Row],[ESTOQUE]]</f>
        <v>0</v>
      </c>
      <c r="J2152" s="13" t="s">
        <v>1107</v>
      </c>
      <c r="K2152" s="38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1761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>Tabela14[[#This Row],[PR. ULT. COMP]]*Tabela14[[#This Row],[GIRO]]</f>
        <v>0</v>
      </c>
      <c r="I2153" s="12">
        <f>Tabela14[[#This Row],[PR. ULT. COMP]]*Tabela14[[#This Row],[ESTOQUE]]</f>
        <v>0</v>
      </c>
      <c r="J2153" s="13" t="s">
        <v>1107</v>
      </c>
      <c r="K2153" s="38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1762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>Tabela14[[#This Row],[PR. ULT. COMP]]*Tabela14[[#This Row],[GIRO]]</f>
        <v>0</v>
      </c>
      <c r="I2154" s="12">
        <f>Tabela14[[#This Row],[PR. ULT. COMP]]*Tabela14[[#This Row],[ESTOQUE]]</f>
        <v>0</v>
      </c>
      <c r="J2154" s="13" t="s">
        <v>1107</v>
      </c>
      <c r="K2154" s="38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1763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>Tabela14[[#This Row],[PR. ULT. COMP]]*Tabela14[[#This Row],[GIRO]]</f>
        <v>0</v>
      </c>
      <c r="I2155" s="12">
        <f>Tabela14[[#This Row],[PR. ULT. COMP]]*Tabela14[[#This Row],[ESTOQUE]]</f>
        <v>0</v>
      </c>
      <c r="J2155" s="13" t="s">
        <v>1107</v>
      </c>
      <c r="K2155" s="38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1764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>Tabela14[[#This Row],[PR. ULT. COMP]]*Tabela14[[#This Row],[GIRO]]</f>
        <v>0</v>
      </c>
      <c r="I2156" s="12">
        <f>Tabela14[[#This Row],[PR. ULT. COMP]]*Tabela14[[#This Row],[ESTOQUE]]</f>
        <v>0</v>
      </c>
      <c r="J2156" s="13" t="s">
        <v>1107</v>
      </c>
      <c r="K2156" s="38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1765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>Tabela14[[#This Row],[PR. ULT. COMP]]*Tabela14[[#This Row],[GIRO]]</f>
        <v>0</v>
      </c>
      <c r="I2157" s="12">
        <f>Tabela14[[#This Row],[PR. ULT. COMP]]*Tabela14[[#This Row],[ESTOQUE]]</f>
        <v>0</v>
      </c>
      <c r="J2157" s="13" t="s">
        <v>1107</v>
      </c>
      <c r="K2157" s="38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1766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>Tabela14[[#This Row],[PR. ULT. COMP]]*Tabela14[[#This Row],[GIRO]]</f>
        <v>0</v>
      </c>
      <c r="I2158" s="12">
        <f>Tabela14[[#This Row],[PR. ULT. COMP]]*Tabela14[[#This Row],[ESTOQUE]]</f>
        <v>0</v>
      </c>
      <c r="J2158" s="13" t="s">
        <v>1107</v>
      </c>
      <c r="K2158" s="38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1767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>Tabela14[[#This Row],[PR. ULT. COMP]]*Tabela14[[#This Row],[GIRO]]</f>
        <v>0</v>
      </c>
      <c r="I2159" s="12">
        <f>Tabela14[[#This Row],[PR. ULT. COMP]]*Tabela14[[#This Row],[ESTOQUE]]</f>
        <v>0</v>
      </c>
      <c r="J2159" s="13" t="s">
        <v>1107</v>
      </c>
      <c r="K2159" s="38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1768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>Tabela14[[#This Row],[PR. ULT. COMP]]*Tabela14[[#This Row],[GIRO]]</f>
        <v>0</v>
      </c>
      <c r="I2160" s="12">
        <f>Tabela14[[#This Row],[PR. ULT. COMP]]*Tabela14[[#This Row],[ESTOQUE]]</f>
        <v>0</v>
      </c>
      <c r="J2160" s="13" t="s">
        <v>1107</v>
      </c>
      <c r="K2160" s="38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1769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>Tabela14[[#This Row],[PR. ULT. COMP]]*Tabela14[[#This Row],[GIRO]]</f>
        <v>0</v>
      </c>
      <c r="I2161" s="12">
        <f>Tabela14[[#This Row],[PR. ULT. COMP]]*Tabela14[[#This Row],[ESTOQUE]]</f>
        <v>0</v>
      </c>
      <c r="J2161" s="13" t="s">
        <v>1107</v>
      </c>
      <c r="K2161" s="38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1770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>Tabela14[[#This Row],[PR. ULT. COMP]]*Tabela14[[#This Row],[GIRO]]</f>
        <v>0</v>
      </c>
      <c r="I2162" s="12">
        <f>Tabela14[[#This Row],[PR. ULT. COMP]]*Tabela14[[#This Row],[ESTOQUE]]</f>
        <v>0</v>
      </c>
      <c r="J2162" s="13" t="s">
        <v>1107</v>
      </c>
      <c r="K2162" s="38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1771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>Tabela14[[#This Row],[PR. ULT. COMP]]*Tabela14[[#This Row],[GIRO]]</f>
        <v>0</v>
      </c>
      <c r="I2163" s="12">
        <f>Tabela14[[#This Row],[PR. ULT. COMP]]*Tabela14[[#This Row],[ESTOQUE]]</f>
        <v>0</v>
      </c>
      <c r="J2163" s="13" t="s">
        <v>1107</v>
      </c>
      <c r="K2163" s="38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1772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>Tabela14[[#This Row],[PR. ULT. COMP]]*Tabela14[[#This Row],[GIRO]]</f>
        <v>0</v>
      </c>
      <c r="I2164" s="12">
        <f>Tabela14[[#This Row],[PR. ULT. COMP]]*Tabela14[[#This Row],[ESTOQUE]]</f>
        <v>0</v>
      </c>
      <c r="J2164" s="13" t="s">
        <v>1107</v>
      </c>
      <c r="K2164" s="38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1773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>Tabela14[[#This Row],[PR. ULT. COMP]]*Tabela14[[#This Row],[GIRO]]</f>
        <v>0</v>
      </c>
      <c r="I2165" s="12">
        <f>Tabela14[[#This Row],[PR. ULT. COMP]]*Tabela14[[#This Row],[ESTOQUE]]</f>
        <v>0</v>
      </c>
      <c r="J2165" s="13" t="s">
        <v>1107</v>
      </c>
      <c r="K2165" s="38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1774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>Tabela14[[#This Row],[PR. ULT. COMP]]*Tabela14[[#This Row],[GIRO]]</f>
        <v>0</v>
      </c>
      <c r="I2166" s="12">
        <f>Tabela14[[#This Row],[PR. ULT. COMP]]*Tabela14[[#This Row],[ESTOQUE]]</f>
        <v>0</v>
      </c>
      <c r="J2166" s="13" t="s">
        <v>1107</v>
      </c>
      <c r="K2166" s="38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1775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>Tabela14[[#This Row],[PR. ULT. COMP]]*Tabela14[[#This Row],[GIRO]]</f>
        <v>0</v>
      </c>
      <c r="I2167" s="12">
        <f>Tabela14[[#This Row],[PR. ULT. COMP]]*Tabela14[[#This Row],[ESTOQUE]]</f>
        <v>0</v>
      </c>
      <c r="J2167" s="13" t="s">
        <v>1107</v>
      </c>
      <c r="K2167" s="38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1776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>Tabela14[[#This Row],[PR. ULT. COMP]]*Tabela14[[#This Row],[GIRO]]</f>
        <v>0</v>
      </c>
      <c r="I2168" s="12">
        <f>Tabela14[[#This Row],[PR. ULT. COMP]]*Tabela14[[#This Row],[ESTOQUE]]</f>
        <v>0</v>
      </c>
      <c r="J2168" s="13" t="s">
        <v>1107</v>
      </c>
      <c r="K2168" s="38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1777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>Tabela14[[#This Row],[PR. ULT. COMP]]*Tabela14[[#This Row],[GIRO]]</f>
        <v>0</v>
      </c>
      <c r="I2169" s="12">
        <f>Tabela14[[#This Row],[PR. ULT. COMP]]*Tabela14[[#This Row],[ESTOQUE]]</f>
        <v>0</v>
      </c>
      <c r="J2169" s="13" t="s">
        <v>1107</v>
      </c>
      <c r="K2169" s="38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1778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>Tabela14[[#This Row],[PR. ULT. COMP]]*Tabela14[[#This Row],[GIRO]]</f>
        <v>0</v>
      </c>
      <c r="I2170" s="12">
        <f>Tabela14[[#This Row],[PR. ULT. COMP]]*Tabela14[[#This Row],[ESTOQUE]]</f>
        <v>0</v>
      </c>
      <c r="J2170" s="13" t="s">
        <v>1107</v>
      </c>
      <c r="K2170" s="38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1779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>Tabela14[[#This Row],[PR. ULT. COMP]]*Tabela14[[#This Row],[GIRO]]</f>
        <v>0</v>
      </c>
      <c r="I2171" s="12">
        <f>Tabela14[[#This Row],[PR. ULT. COMP]]*Tabela14[[#This Row],[ESTOQUE]]</f>
        <v>0</v>
      </c>
      <c r="J2171" s="13" t="s">
        <v>1107</v>
      </c>
      <c r="K2171" s="38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1780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>Tabela14[[#This Row],[PR. ULT. COMP]]*Tabela14[[#This Row],[GIRO]]</f>
        <v>0</v>
      </c>
      <c r="I2172" s="12">
        <f>Tabela14[[#This Row],[PR. ULT. COMP]]*Tabela14[[#This Row],[ESTOQUE]]</f>
        <v>0</v>
      </c>
      <c r="J2172" s="13" t="s">
        <v>1107</v>
      </c>
      <c r="K2172" s="38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1781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>Tabela14[[#This Row],[PR. ULT. COMP]]*Tabela14[[#This Row],[GIRO]]</f>
        <v>0</v>
      </c>
      <c r="I2173" s="12">
        <f>Tabela14[[#This Row],[PR. ULT. COMP]]*Tabela14[[#This Row],[ESTOQUE]]</f>
        <v>0</v>
      </c>
      <c r="J2173" s="13" t="s">
        <v>1107</v>
      </c>
      <c r="K2173" s="38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1782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>Tabela14[[#This Row],[PR. ULT. COMP]]*Tabela14[[#This Row],[GIRO]]</f>
        <v>0</v>
      </c>
      <c r="I2174" s="12">
        <f>Tabela14[[#This Row],[PR. ULT. COMP]]*Tabela14[[#This Row],[ESTOQUE]]</f>
        <v>0</v>
      </c>
      <c r="J2174" s="13" t="s">
        <v>1107</v>
      </c>
      <c r="K2174" s="38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1783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>Tabela14[[#This Row],[PR. ULT. COMP]]*Tabela14[[#This Row],[GIRO]]</f>
        <v>0</v>
      </c>
      <c r="I2175" s="12">
        <f>Tabela14[[#This Row],[PR. ULT. COMP]]*Tabela14[[#This Row],[ESTOQUE]]</f>
        <v>0</v>
      </c>
      <c r="J2175" s="13" t="s">
        <v>1107</v>
      </c>
      <c r="K2175" s="38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1784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>Tabela14[[#This Row],[PR. ULT. COMP]]*Tabela14[[#This Row],[GIRO]]</f>
        <v>0</v>
      </c>
      <c r="I2176" s="12">
        <f>Tabela14[[#This Row],[PR. ULT. COMP]]*Tabela14[[#This Row],[ESTOQUE]]</f>
        <v>0</v>
      </c>
      <c r="J2176" s="13" t="s">
        <v>1107</v>
      </c>
      <c r="K2176" s="38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1785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>Tabela14[[#This Row],[PR. ULT. COMP]]*Tabela14[[#This Row],[GIRO]]</f>
        <v>0</v>
      </c>
      <c r="I2177" s="12">
        <f>Tabela14[[#This Row],[PR. ULT. COMP]]*Tabela14[[#This Row],[ESTOQUE]]</f>
        <v>0</v>
      </c>
      <c r="J2177" s="13" t="s">
        <v>1107</v>
      </c>
      <c r="K2177" s="38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1786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>Tabela14[[#This Row],[PR. ULT. COMP]]*Tabela14[[#This Row],[GIRO]]</f>
        <v>0</v>
      </c>
      <c r="I2178" s="12">
        <f>Tabela14[[#This Row],[PR. ULT. COMP]]*Tabela14[[#This Row],[ESTOQUE]]</f>
        <v>0</v>
      </c>
      <c r="J2178" s="13" t="s">
        <v>1107</v>
      </c>
      <c r="K2178" s="38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1787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>Tabela14[[#This Row],[PR. ULT. COMP]]*Tabela14[[#This Row],[GIRO]]</f>
        <v>0</v>
      </c>
      <c r="I2179" s="12">
        <f>Tabela14[[#This Row],[PR. ULT. COMP]]*Tabela14[[#This Row],[ESTOQUE]]</f>
        <v>0</v>
      </c>
      <c r="J2179" s="13" t="s">
        <v>1107</v>
      </c>
      <c r="K2179" s="38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1788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>Tabela14[[#This Row],[PR. ULT. COMP]]*Tabela14[[#This Row],[GIRO]]</f>
        <v>0</v>
      </c>
      <c r="I2180" s="12">
        <f>Tabela14[[#This Row],[PR. ULT. COMP]]*Tabela14[[#This Row],[ESTOQUE]]</f>
        <v>0</v>
      </c>
      <c r="J2180" s="13" t="s">
        <v>1107</v>
      </c>
      <c r="K2180" s="38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1789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>Tabela14[[#This Row],[PR. ULT. COMP]]*Tabela14[[#This Row],[GIRO]]</f>
        <v>0</v>
      </c>
      <c r="I2181" s="12">
        <f>Tabela14[[#This Row],[PR. ULT. COMP]]*Tabela14[[#This Row],[ESTOQUE]]</f>
        <v>0</v>
      </c>
      <c r="J2181" s="13" t="s">
        <v>1107</v>
      </c>
      <c r="K2181" s="38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1790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>Tabela14[[#This Row],[PR. ULT. COMP]]*Tabela14[[#This Row],[GIRO]]</f>
        <v>0</v>
      </c>
      <c r="I2182" s="12">
        <f>Tabela14[[#This Row],[PR. ULT. COMP]]*Tabela14[[#This Row],[ESTOQUE]]</f>
        <v>0</v>
      </c>
      <c r="J2182" s="13" t="s">
        <v>1107</v>
      </c>
      <c r="K2182" s="38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1791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>Tabela14[[#This Row],[PR. ULT. COMP]]*Tabela14[[#This Row],[GIRO]]</f>
        <v>0</v>
      </c>
      <c r="I2183" s="12">
        <f>Tabela14[[#This Row],[PR. ULT. COMP]]*Tabela14[[#This Row],[ESTOQUE]]</f>
        <v>0</v>
      </c>
      <c r="J2183" s="13" t="s">
        <v>1107</v>
      </c>
      <c r="K2183" s="38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1792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>Tabela14[[#This Row],[PR. ULT. COMP]]*Tabela14[[#This Row],[GIRO]]</f>
        <v>0</v>
      </c>
      <c r="I2184" s="12">
        <f>Tabela14[[#This Row],[PR. ULT. COMP]]*Tabela14[[#This Row],[ESTOQUE]]</f>
        <v>0</v>
      </c>
      <c r="J2184" s="13" t="s">
        <v>1107</v>
      </c>
      <c r="K2184" s="38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1793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>Tabela14[[#This Row],[PR. ULT. COMP]]*Tabela14[[#This Row],[GIRO]]</f>
        <v>0</v>
      </c>
      <c r="I2185" s="12">
        <f>Tabela14[[#This Row],[PR. ULT. COMP]]*Tabela14[[#This Row],[ESTOQUE]]</f>
        <v>0</v>
      </c>
      <c r="J2185" s="13" t="s">
        <v>1107</v>
      </c>
      <c r="K2185" s="38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1794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>Tabela14[[#This Row],[PR. ULT. COMP]]*Tabela14[[#This Row],[GIRO]]</f>
        <v>0</v>
      </c>
      <c r="I2186" s="12">
        <f>Tabela14[[#This Row],[PR. ULT. COMP]]*Tabela14[[#This Row],[ESTOQUE]]</f>
        <v>0</v>
      </c>
      <c r="J2186" s="13" t="s">
        <v>1107</v>
      </c>
      <c r="K2186" s="38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1795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>Tabela14[[#This Row],[PR. ULT. COMP]]*Tabela14[[#This Row],[GIRO]]</f>
        <v>0</v>
      </c>
      <c r="I2187" s="12">
        <f>Tabela14[[#This Row],[PR. ULT. COMP]]*Tabela14[[#This Row],[ESTOQUE]]</f>
        <v>0</v>
      </c>
      <c r="J2187" s="13" t="s">
        <v>1107</v>
      </c>
      <c r="K2187" s="38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1796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>Tabela14[[#This Row],[PR. ULT. COMP]]*Tabela14[[#This Row],[GIRO]]</f>
        <v>0</v>
      </c>
      <c r="I2188" s="12">
        <f>Tabela14[[#This Row],[PR. ULT. COMP]]*Tabela14[[#This Row],[ESTOQUE]]</f>
        <v>0</v>
      </c>
      <c r="J2188" s="13" t="s">
        <v>1107</v>
      </c>
      <c r="K2188" s="38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1797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>Tabela14[[#This Row],[PR. ULT. COMP]]*Tabela14[[#This Row],[GIRO]]</f>
        <v>0</v>
      </c>
      <c r="I2189" s="12">
        <f>Tabela14[[#This Row],[PR. ULT. COMP]]*Tabela14[[#This Row],[ESTOQUE]]</f>
        <v>0</v>
      </c>
      <c r="J2189" s="13" t="s">
        <v>1107</v>
      </c>
      <c r="K2189" s="38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1798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>Tabela14[[#This Row],[PR. ULT. COMP]]*Tabela14[[#This Row],[GIRO]]</f>
        <v>0</v>
      </c>
      <c r="I2190" s="12">
        <f>Tabela14[[#This Row],[PR. ULT. COMP]]*Tabela14[[#This Row],[ESTOQUE]]</f>
        <v>0</v>
      </c>
      <c r="J2190" s="13" t="s">
        <v>1107</v>
      </c>
      <c r="K2190" s="38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1799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>Tabela14[[#This Row],[PR. ULT. COMP]]*Tabela14[[#This Row],[GIRO]]</f>
        <v>0</v>
      </c>
      <c r="I2191" s="12">
        <f>Tabela14[[#This Row],[PR. ULT. COMP]]*Tabela14[[#This Row],[ESTOQUE]]</f>
        <v>0</v>
      </c>
      <c r="J2191" s="13" t="s">
        <v>1107</v>
      </c>
      <c r="K2191" s="38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1800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>Tabela14[[#This Row],[PR. ULT. COMP]]*Tabela14[[#This Row],[GIRO]]</f>
        <v>0</v>
      </c>
      <c r="I2192" s="12">
        <f>Tabela14[[#This Row],[PR. ULT. COMP]]*Tabela14[[#This Row],[ESTOQUE]]</f>
        <v>0</v>
      </c>
      <c r="J2192" s="13" t="s">
        <v>1107</v>
      </c>
      <c r="K2192" s="38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1801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>Tabela14[[#This Row],[PR. ULT. COMP]]*Tabela14[[#This Row],[GIRO]]</f>
        <v>0</v>
      </c>
      <c r="I2193" s="12">
        <f>Tabela14[[#This Row],[PR. ULT. COMP]]*Tabela14[[#This Row],[ESTOQUE]]</f>
        <v>0</v>
      </c>
      <c r="J2193" s="13" t="s">
        <v>1107</v>
      </c>
      <c r="K2193" s="38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1802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>Tabela14[[#This Row],[PR. ULT. COMP]]*Tabela14[[#This Row],[GIRO]]</f>
        <v>0</v>
      </c>
      <c r="I2194" s="12">
        <f>Tabela14[[#This Row],[PR. ULT. COMP]]*Tabela14[[#This Row],[ESTOQUE]]</f>
        <v>0</v>
      </c>
      <c r="J2194" s="13" t="s">
        <v>1107</v>
      </c>
      <c r="K2194" s="38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1803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>Tabela14[[#This Row],[PR. ULT. COMP]]*Tabela14[[#This Row],[GIRO]]</f>
        <v>0</v>
      </c>
      <c r="I2195" s="12">
        <f>Tabela14[[#This Row],[PR. ULT. COMP]]*Tabela14[[#This Row],[ESTOQUE]]</f>
        <v>0</v>
      </c>
      <c r="J2195" s="13" t="s">
        <v>1107</v>
      </c>
      <c r="K2195" s="38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1804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>Tabela14[[#This Row],[PR. ULT. COMP]]*Tabela14[[#This Row],[GIRO]]</f>
        <v>0</v>
      </c>
      <c r="I2196" s="12">
        <f>Tabela14[[#This Row],[PR. ULT. COMP]]*Tabela14[[#This Row],[ESTOQUE]]</f>
        <v>0</v>
      </c>
      <c r="J2196" s="13" t="s">
        <v>1107</v>
      </c>
      <c r="K2196" s="38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1805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>Tabela14[[#This Row],[PR. ULT. COMP]]*Tabela14[[#This Row],[GIRO]]</f>
        <v>0</v>
      </c>
      <c r="I2197" s="12">
        <f>Tabela14[[#This Row],[PR. ULT. COMP]]*Tabela14[[#This Row],[ESTOQUE]]</f>
        <v>0</v>
      </c>
      <c r="J2197" s="13" t="s">
        <v>1107</v>
      </c>
      <c r="K2197" s="38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1806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>Tabela14[[#This Row],[PR. ULT. COMP]]*Tabela14[[#This Row],[GIRO]]</f>
        <v>0</v>
      </c>
      <c r="I2198" s="12">
        <f>Tabela14[[#This Row],[PR. ULT. COMP]]*Tabela14[[#This Row],[ESTOQUE]]</f>
        <v>0</v>
      </c>
      <c r="J2198" s="13" t="s">
        <v>1107</v>
      </c>
      <c r="K2198" s="38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1807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>Tabela14[[#This Row],[PR. ULT. COMP]]*Tabela14[[#This Row],[GIRO]]</f>
        <v>0</v>
      </c>
      <c r="I2199" s="12">
        <f>Tabela14[[#This Row],[PR. ULT. COMP]]*Tabela14[[#This Row],[ESTOQUE]]</f>
        <v>0</v>
      </c>
      <c r="J2199" s="13" t="s">
        <v>1107</v>
      </c>
      <c r="K2199" s="38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1808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>Tabela14[[#This Row],[PR. ULT. COMP]]*Tabela14[[#This Row],[GIRO]]</f>
        <v>0</v>
      </c>
      <c r="I2200" s="12">
        <f>Tabela14[[#This Row],[PR. ULT. COMP]]*Tabela14[[#This Row],[ESTOQUE]]</f>
        <v>0</v>
      </c>
      <c r="J2200" s="13" t="s">
        <v>1107</v>
      </c>
      <c r="K2200" s="38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1809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>Tabela14[[#This Row],[PR. ULT. COMP]]*Tabela14[[#This Row],[GIRO]]</f>
        <v>0</v>
      </c>
      <c r="I2201" s="12">
        <f>Tabela14[[#This Row],[PR. ULT. COMP]]*Tabela14[[#This Row],[ESTOQUE]]</f>
        <v>0</v>
      </c>
      <c r="J2201" s="13" t="s">
        <v>1107</v>
      </c>
      <c r="K2201" s="38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1810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>Tabela14[[#This Row],[PR. ULT. COMP]]*Tabela14[[#This Row],[GIRO]]</f>
        <v>0</v>
      </c>
      <c r="I2202" s="12">
        <f>Tabela14[[#This Row],[PR. ULT. COMP]]*Tabela14[[#This Row],[ESTOQUE]]</f>
        <v>0</v>
      </c>
      <c r="J2202" s="13" t="s">
        <v>1107</v>
      </c>
      <c r="K2202" s="38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1811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>Tabela14[[#This Row],[PR. ULT. COMP]]*Tabela14[[#This Row],[GIRO]]</f>
        <v>0</v>
      </c>
      <c r="I2203" s="12">
        <f>Tabela14[[#This Row],[PR. ULT. COMP]]*Tabela14[[#This Row],[ESTOQUE]]</f>
        <v>0</v>
      </c>
      <c r="J2203" s="13" t="s">
        <v>1107</v>
      </c>
      <c r="K2203" s="38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1812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>Tabela14[[#This Row],[PR. ULT. COMP]]*Tabela14[[#This Row],[GIRO]]</f>
        <v>0</v>
      </c>
      <c r="I2204" s="12">
        <f>Tabela14[[#This Row],[PR. ULT. COMP]]*Tabela14[[#This Row],[ESTOQUE]]</f>
        <v>0</v>
      </c>
      <c r="J2204" s="13" t="s">
        <v>1107</v>
      </c>
      <c r="K2204" s="38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1813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>Tabela14[[#This Row],[PR. ULT. COMP]]*Tabela14[[#This Row],[GIRO]]</f>
        <v>0</v>
      </c>
      <c r="I2205" s="12">
        <f>Tabela14[[#This Row],[PR. ULT. COMP]]*Tabela14[[#This Row],[ESTOQUE]]</f>
        <v>0</v>
      </c>
      <c r="J2205" s="13" t="s">
        <v>1107</v>
      </c>
      <c r="K2205" s="38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1814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>Tabela14[[#This Row],[PR. ULT. COMP]]*Tabela14[[#This Row],[GIRO]]</f>
        <v>0</v>
      </c>
      <c r="I2206" s="12">
        <f>Tabela14[[#This Row],[PR. ULT. COMP]]*Tabela14[[#This Row],[ESTOQUE]]</f>
        <v>0</v>
      </c>
      <c r="J2206" s="13" t="s">
        <v>1107</v>
      </c>
      <c r="K2206" s="38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1815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>Tabela14[[#This Row],[PR. ULT. COMP]]*Tabela14[[#This Row],[GIRO]]</f>
        <v>0</v>
      </c>
      <c r="I2207" s="12">
        <f>Tabela14[[#This Row],[PR. ULT. COMP]]*Tabela14[[#This Row],[ESTOQUE]]</f>
        <v>0</v>
      </c>
      <c r="J2207" s="13" t="s">
        <v>1107</v>
      </c>
      <c r="K2207" s="38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1816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>Tabela14[[#This Row],[PR. ULT. COMP]]*Tabela14[[#This Row],[GIRO]]</f>
        <v>0</v>
      </c>
      <c r="I2208" s="12">
        <f>Tabela14[[#This Row],[PR. ULT. COMP]]*Tabela14[[#This Row],[ESTOQUE]]</f>
        <v>0</v>
      </c>
      <c r="J2208" s="13" t="s">
        <v>1107</v>
      </c>
      <c r="K2208" s="38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1817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>Tabela14[[#This Row],[PR. ULT. COMP]]*Tabela14[[#This Row],[GIRO]]</f>
        <v>0</v>
      </c>
      <c r="I2209" s="12">
        <f>Tabela14[[#This Row],[PR. ULT. COMP]]*Tabela14[[#This Row],[ESTOQUE]]</f>
        <v>0</v>
      </c>
      <c r="J2209" s="13" t="s">
        <v>1107</v>
      </c>
      <c r="K2209" s="38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1818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>Tabela14[[#This Row],[PR. ULT. COMP]]*Tabela14[[#This Row],[GIRO]]</f>
        <v>0</v>
      </c>
      <c r="I2210" s="12">
        <f>Tabela14[[#This Row],[PR. ULT. COMP]]*Tabela14[[#This Row],[ESTOQUE]]</f>
        <v>0</v>
      </c>
      <c r="J2210" s="13" t="s">
        <v>1107</v>
      </c>
      <c r="K2210" s="38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1819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>Tabela14[[#This Row],[PR. ULT. COMP]]*Tabela14[[#This Row],[GIRO]]</f>
        <v>0</v>
      </c>
      <c r="I2211" s="12">
        <f>Tabela14[[#This Row],[PR. ULT. COMP]]*Tabela14[[#This Row],[ESTOQUE]]</f>
        <v>0</v>
      </c>
      <c r="J2211" s="13" t="s">
        <v>1107</v>
      </c>
      <c r="K2211" s="38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1820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>Tabela14[[#This Row],[PR. ULT. COMP]]*Tabela14[[#This Row],[GIRO]]</f>
        <v>0</v>
      </c>
      <c r="I2212" s="12">
        <f>Tabela14[[#This Row],[PR. ULT. COMP]]*Tabela14[[#This Row],[ESTOQUE]]</f>
        <v>0</v>
      </c>
      <c r="J2212" s="13" t="s">
        <v>1107</v>
      </c>
      <c r="K2212" s="38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1821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>Tabela14[[#This Row],[PR. ULT. COMP]]*Tabela14[[#This Row],[GIRO]]</f>
        <v>0</v>
      </c>
      <c r="I2213" s="12">
        <f>Tabela14[[#This Row],[PR. ULT. COMP]]*Tabela14[[#This Row],[ESTOQUE]]</f>
        <v>0</v>
      </c>
      <c r="J2213" s="13" t="s">
        <v>1107</v>
      </c>
      <c r="K2213" s="38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1822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>Tabela14[[#This Row],[PR. ULT. COMP]]*Tabela14[[#This Row],[GIRO]]</f>
        <v>0</v>
      </c>
      <c r="I2214" s="12">
        <f>Tabela14[[#This Row],[PR. ULT. COMP]]*Tabela14[[#This Row],[ESTOQUE]]</f>
        <v>0</v>
      </c>
      <c r="J2214" s="13" t="s">
        <v>1107</v>
      </c>
      <c r="K2214" s="38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1823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>Tabela14[[#This Row],[PR. ULT. COMP]]*Tabela14[[#This Row],[GIRO]]</f>
        <v>0</v>
      </c>
      <c r="I2215" s="12">
        <f>Tabela14[[#This Row],[PR. ULT. COMP]]*Tabela14[[#This Row],[ESTOQUE]]</f>
        <v>0</v>
      </c>
      <c r="J2215" s="13" t="s">
        <v>1107</v>
      </c>
      <c r="K2215" s="38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1824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>Tabela14[[#This Row],[PR. ULT. COMP]]*Tabela14[[#This Row],[GIRO]]</f>
        <v>0</v>
      </c>
      <c r="I2216" s="12">
        <f>Tabela14[[#This Row],[PR. ULT. COMP]]*Tabela14[[#This Row],[ESTOQUE]]</f>
        <v>0</v>
      </c>
      <c r="J2216" s="13" t="s">
        <v>1107</v>
      </c>
      <c r="K2216" s="38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1825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>Tabela14[[#This Row],[PR. ULT. COMP]]*Tabela14[[#This Row],[GIRO]]</f>
        <v>0</v>
      </c>
      <c r="I2217" s="12">
        <f>Tabela14[[#This Row],[PR. ULT. COMP]]*Tabela14[[#This Row],[ESTOQUE]]</f>
        <v>0</v>
      </c>
      <c r="J2217" s="13" t="s">
        <v>1107</v>
      </c>
      <c r="K2217" s="38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1826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>Tabela14[[#This Row],[PR. ULT. COMP]]*Tabela14[[#This Row],[GIRO]]</f>
        <v>0</v>
      </c>
      <c r="I2218" s="12">
        <f>Tabela14[[#This Row],[PR. ULT. COMP]]*Tabela14[[#This Row],[ESTOQUE]]</f>
        <v>0</v>
      </c>
      <c r="J2218" s="13" t="s">
        <v>1107</v>
      </c>
      <c r="K2218" s="38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1827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>Tabela14[[#This Row],[PR. ULT. COMP]]*Tabela14[[#This Row],[GIRO]]</f>
        <v>0</v>
      </c>
      <c r="I2219" s="12">
        <f>Tabela14[[#This Row],[PR. ULT. COMP]]*Tabela14[[#This Row],[ESTOQUE]]</f>
        <v>0</v>
      </c>
      <c r="J2219" s="13" t="s">
        <v>1107</v>
      </c>
      <c r="K2219" s="38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1828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>Tabela14[[#This Row],[PR. ULT. COMP]]*Tabela14[[#This Row],[GIRO]]</f>
        <v>0</v>
      </c>
      <c r="I2220" s="12">
        <f>Tabela14[[#This Row],[PR. ULT. COMP]]*Tabela14[[#This Row],[ESTOQUE]]</f>
        <v>0</v>
      </c>
      <c r="J2220" s="13" t="s">
        <v>1107</v>
      </c>
      <c r="K2220" s="38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1829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>Tabela14[[#This Row],[PR. ULT. COMP]]*Tabela14[[#This Row],[GIRO]]</f>
        <v>0</v>
      </c>
      <c r="I2221" s="12">
        <f>Tabela14[[#This Row],[PR. ULT. COMP]]*Tabela14[[#This Row],[ESTOQUE]]</f>
        <v>0</v>
      </c>
      <c r="J2221" s="13" t="s">
        <v>1107</v>
      </c>
      <c r="K2221" s="38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1830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>Tabela14[[#This Row],[PR. ULT. COMP]]*Tabela14[[#This Row],[GIRO]]</f>
        <v>0</v>
      </c>
      <c r="I2222" s="12">
        <f>Tabela14[[#This Row],[PR. ULT. COMP]]*Tabela14[[#This Row],[ESTOQUE]]</f>
        <v>0</v>
      </c>
      <c r="J2222" s="13" t="s">
        <v>1107</v>
      </c>
      <c r="K2222" s="38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1831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>Tabela14[[#This Row],[PR. ULT. COMP]]*Tabela14[[#This Row],[GIRO]]</f>
        <v>0</v>
      </c>
      <c r="I2223" s="12">
        <f>Tabela14[[#This Row],[PR. ULT. COMP]]*Tabela14[[#This Row],[ESTOQUE]]</f>
        <v>0</v>
      </c>
      <c r="J2223" s="13" t="s">
        <v>1107</v>
      </c>
      <c r="K2223" s="38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1832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>Tabela14[[#This Row],[PR. ULT. COMP]]*Tabela14[[#This Row],[GIRO]]</f>
        <v>0</v>
      </c>
      <c r="I2224" s="12">
        <f>Tabela14[[#This Row],[PR. ULT. COMP]]*Tabela14[[#This Row],[ESTOQUE]]</f>
        <v>0</v>
      </c>
      <c r="J2224" s="13" t="s">
        <v>1107</v>
      </c>
      <c r="K2224" s="38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1833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>Tabela14[[#This Row],[PR. ULT. COMP]]*Tabela14[[#This Row],[GIRO]]</f>
        <v>0</v>
      </c>
      <c r="I2225" s="12">
        <f>Tabela14[[#This Row],[PR. ULT. COMP]]*Tabela14[[#This Row],[ESTOQUE]]</f>
        <v>0</v>
      </c>
      <c r="J2225" s="13" t="s">
        <v>1107</v>
      </c>
      <c r="K2225" s="38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1834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>Tabela14[[#This Row],[PR. ULT. COMP]]*Tabela14[[#This Row],[GIRO]]</f>
        <v>0</v>
      </c>
      <c r="I2226" s="12">
        <f>Tabela14[[#This Row],[PR. ULT. COMP]]*Tabela14[[#This Row],[ESTOQUE]]</f>
        <v>0</v>
      </c>
      <c r="J2226" s="13" t="s">
        <v>1107</v>
      </c>
      <c r="K2226" s="38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1835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>Tabela14[[#This Row],[PR. ULT. COMP]]*Tabela14[[#This Row],[GIRO]]</f>
        <v>0</v>
      </c>
      <c r="I2227" s="12">
        <f>Tabela14[[#This Row],[PR. ULT. COMP]]*Tabela14[[#This Row],[ESTOQUE]]</f>
        <v>0</v>
      </c>
      <c r="J2227" s="13" t="s">
        <v>1107</v>
      </c>
      <c r="K2227" s="38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1836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>Tabela14[[#This Row],[PR. ULT. COMP]]*Tabela14[[#This Row],[GIRO]]</f>
        <v>0</v>
      </c>
      <c r="I2228" s="12">
        <f>Tabela14[[#This Row],[PR. ULT. COMP]]*Tabela14[[#This Row],[ESTOQUE]]</f>
        <v>0</v>
      </c>
      <c r="J2228" s="13" t="s">
        <v>1107</v>
      </c>
      <c r="K2228" s="38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1837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>Tabela14[[#This Row],[PR. ULT. COMP]]*Tabela14[[#This Row],[GIRO]]</f>
        <v>0</v>
      </c>
      <c r="I2229" s="12">
        <f>Tabela14[[#This Row],[PR. ULT. COMP]]*Tabela14[[#This Row],[ESTOQUE]]</f>
        <v>0</v>
      </c>
      <c r="J2229" s="13" t="s">
        <v>1107</v>
      </c>
      <c r="K2229" s="38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1838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>Tabela14[[#This Row],[PR. ULT. COMP]]*Tabela14[[#This Row],[GIRO]]</f>
        <v>0</v>
      </c>
      <c r="I2230" s="12">
        <f>Tabela14[[#This Row],[PR. ULT. COMP]]*Tabela14[[#This Row],[ESTOQUE]]</f>
        <v>0</v>
      </c>
      <c r="J2230" s="13" t="s">
        <v>1107</v>
      </c>
      <c r="K2230" s="38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1839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>Tabela14[[#This Row],[PR. ULT. COMP]]*Tabela14[[#This Row],[GIRO]]</f>
        <v>0</v>
      </c>
      <c r="I2231" s="12">
        <f>Tabela14[[#This Row],[PR. ULT. COMP]]*Tabela14[[#This Row],[ESTOQUE]]</f>
        <v>0</v>
      </c>
      <c r="J2231" s="13" t="s">
        <v>1107</v>
      </c>
      <c r="K2231" s="38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1840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>Tabela14[[#This Row],[PR. ULT. COMP]]*Tabela14[[#This Row],[GIRO]]</f>
        <v>0</v>
      </c>
      <c r="I2232" s="12">
        <f>Tabela14[[#This Row],[PR. ULT. COMP]]*Tabela14[[#This Row],[ESTOQUE]]</f>
        <v>0</v>
      </c>
      <c r="J2232" s="13" t="s">
        <v>1107</v>
      </c>
      <c r="K2232" s="38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1841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>Tabela14[[#This Row],[PR. ULT. COMP]]*Tabela14[[#This Row],[GIRO]]</f>
        <v>0</v>
      </c>
      <c r="I2233" s="12">
        <f>Tabela14[[#This Row],[PR. ULT. COMP]]*Tabela14[[#This Row],[ESTOQUE]]</f>
        <v>0</v>
      </c>
      <c r="J2233" s="13" t="s">
        <v>1107</v>
      </c>
      <c r="K2233" s="38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1842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>Tabela14[[#This Row],[PR. ULT. COMP]]*Tabela14[[#This Row],[GIRO]]</f>
        <v>0</v>
      </c>
      <c r="I2234" s="12">
        <f>Tabela14[[#This Row],[PR. ULT. COMP]]*Tabela14[[#This Row],[ESTOQUE]]</f>
        <v>0</v>
      </c>
      <c r="J2234" s="13" t="s">
        <v>1107</v>
      </c>
      <c r="K2234" s="38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1843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>Tabela14[[#This Row],[PR. ULT. COMP]]*Tabela14[[#This Row],[GIRO]]</f>
        <v>0</v>
      </c>
      <c r="I2235" s="12">
        <f>Tabela14[[#This Row],[PR. ULT. COMP]]*Tabela14[[#This Row],[ESTOQUE]]</f>
        <v>0</v>
      </c>
      <c r="J2235" s="13" t="s">
        <v>1107</v>
      </c>
      <c r="K2235" s="38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1844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>Tabela14[[#This Row],[PR. ULT. COMP]]*Tabela14[[#This Row],[GIRO]]</f>
        <v>0</v>
      </c>
      <c r="I2236" s="12">
        <f>Tabela14[[#This Row],[PR. ULT. COMP]]*Tabela14[[#This Row],[ESTOQUE]]</f>
        <v>0</v>
      </c>
      <c r="J2236" s="13" t="s">
        <v>1107</v>
      </c>
      <c r="K2236" s="38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1845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>Tabela14[[#This Row],[PR. ULT. COMP]]*Tabela14[[#This Row],[GIRO]]</f>
        <v>0</v>
      </c>
      <c r="I2237" s="12">
        <f>Tabela14[[#This Row],[PR. ULT. COMP]]*Tabela14[[#This Row],[ESTOQUE]]</f>
        <v>0</v>
      </c>
      <c r="J2237" s="13" t="s">
        <v>1107</v>
      </c>
      <c r="K2237" s="38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1846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>Tabela14[[#This Row],[PR. ULT. COMP]]*Tabela14[[#This Row],[GIRO]]</f>
        <v>0</v>
      </c>
      <c r="I2238" s="12">
        <f>Tabela14[[#This Row],[PR. ULT. COMP]]*Tabela14[[#This Row],[ESTOQUE]]</f>
        <v>0</v>
      </c>
      <c r="J2238" s="13" t="s">
        <v>1107</v>
      </c>
      <c r="K2238" s="38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1847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>Tabela14[[#This Row],[PR. ULT. COMP]]*Tabela14[[#This Row],[GIRO]]</f>
        <v>0</v>
      </c>
      <c r="I2239" s="12">
        <f>Tabela14[[#This Row],[PR. ULT. COMP]]*Tabela14[[#This Row],[ESTOQUE]]</f>
        <v>0</v>
      </c>
      <c r="J2239" s="13" t="s">
        <v>1107</v>
      </c>
      <c r="K2239" s="38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1848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>Tabela14[[#This Row],[PR. ULT. COMP]]*Tabela14[[#This Row],[GIRO]]</f>
        <v>0</v>
      </c>
      <c r="I2240" s="12">
        <f>Tabela14[[#This Row],[PR. ULT. COMP]]*Tabela14[[#This Row],[ESTOQUE]]</f>
        <v>0</v>
      </c>
      <c r="J2240" s="13" t="s">
        <v>1107</v>
      </c>
      <c r="K2240" s="38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1849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>Tabela14[[#This Row],[PR. ULT. COMP]]*Tabela14[[#This Row],[GIRO]]</f>
        <v>0</v>
      </c>
      <c r="I2241" s="12">
        <f>Tabela14[[#This Row],[PR. ULT. COMP]]*Tabela14[[#This Row],[ESTOQUE]]</f>
        <v>0</v>
      </c>
      <c r="J2241" s="13" t="s">
        <v>1107</v>
      </c>
      <c r="K2241" s="38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1850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>Tabela14[[#This Row],[PR. ULT. COMP]]*Tabela14[[#This Row],[GIRO]]</f>
        <v>0</v>
      </c>
      <c r="I2242" s="12">
        <f>Tabela14[[#This Row],[PR. ULT. COMP]]*Tabela14[[#This Row],[ESTOQUE]]</f>
        <v>0</v>
      </c>
      <c r="J2242" s="13" t="s">
        <v>1107</v>
      </c>
      <c r="K2242" s="38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1851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>Tabela14[[#This Row],[PR. ULT. COMP]]*Tabela14[[#This Row],[GIRO]]</f>
        <v>0</v>
      </c>
      <c r="I2243" s="12">
        <f>Tabela14[[#This Row],[PR. ULT. COMP]]*Tabela14[[#This Row],[ESTOQUE]]</f>
        <v>0</v>
      </c>
      <c r="J2243" s="13" t="s">
        <v>1107</v>
      </c>
      <c r="K2243" s="38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1852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>Tabela14[[#This Row],[PR. ULT. COMP]]*Tabela14[[#This Row],[GIRO]]</f>
        <v>0</v>
      </c>
      <c r="I2244" s="12">
        <f>Tabela14[[#This Row],[PR. ULT. COMP]]*Tabela14[[#This Row],[ESTOQUE]]</f>
        <v>0</v>
      </c>
      <c r="J2244" s="13" t="s">
        <v>1107</v>
      </c>
      <c r="K2244" s="38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1853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>Tabela14[[#This Row],[PR. ULT. COMP]]*Tabela14[[#This Row],[GIRO]]</f>
        <v>0</v>
      </c>
      <c r="I2245" s="12">
        <f>Tabela14[[#This Row],[PR. ULT. COMP]]*Tabela14[[#This Row],[ESTOQUE]]</f>
        <v>0</v>
      </c>
      <c r="J2245" s="13" t="s">
        <v>1107</v>
      </c>
      <c r="K2245" s="38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1854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>Tabela14[[#This Row],[PR. ULT. COMP]]*Tabela14[[#This Row],[GIRO]]</f>
        <v>0</v>
      </c>
      <c r="I2246" s="12">
        <f>Tabela14[[#This Row],[PR. ULT. COMP]]*Tabela14[[#This Row],[ESTOQUE]]</f>
        <v>0</v>
      </c>
      <c r="J2246" s="13" t="s">
        <v>1107</v>
      </c>
      <c r="K2246" s="38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1855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>Tabela14[[#This Row],[PR. ULT. COMP]]*Tabela14[[#This Row],[GIRO]]</f>
        <v>0</v>
      </c>
      <c r="I2247" s="12">
        <f>Tabela14[[#This Row],[PR. ULT. COMP]]*Tabela14[[#This Row],[ESTOQUE]]</f>
        <v>0</v>
      </c>
      <c r="J2247" s="13" t="s">
        <v>1107</v>
      </c>
      <c r="K2247" s="38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1856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>Tabela14[[#This Row],[PR. ULT. COMP]]*Tabela14[[#This Row],[GIRO]]</f>
        <v>0</v>
      </c>
      <c r="I2248" s="12">
        <f>Tabela14[[#This Row],[PR. ULT. COMP]]*Tabela14[[#This Row],[ESTOQUE]]</f>
        <v>0</v>
      </c>
      <c r="J2248" s="13" t="s">
        <v>1107</v>
      </c>
      <c r="K2248" s="38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1857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>Tabela14[[#This Row],[PR. ULT. COMP]]*Tabela14[[#This Row],[GIRO]]</f>
        <v>0</v>
      </c>
      <c r="I2249" s="12">
        <f>Tabela14[[#This Row],[PR. ULT. COMP]]*Tabela14[[#This Row],[ESTOQUE]]</f>
        <v>0</v>
      </c>
      <c r="J2249" s="13" t="s">
        <v>1107</v>
      </c>
      <c r="K2249" s="38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1858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>Tabela14[[#This Row],[PR. ULT. COMP]]*Tabela14[[#This Row],[GIRO]]</f>
        <v>0</v>
      </c>
      <c r="I2250" s="12">
        <f>Tabela14[[#This Row],[PR. ULT. COMP]]*Tabela14[[#This Row],[ESTOQUE]]</f>
        <v>0</v>
      </c>
      <c r="J2250" s="13" t="s">
        <v>1107</v>
      </c>
      <c r="K2250" s="38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1859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>Tabela14[[#This Row],[PR. ULT. COMP]]*Tabela14[[#This Row],[GIRO]]</f>
        <v>0</v>
      </c>
      <c r="I2251" s="12">
        <f>Tabela14[[#This Row],[PR. ULT. COMP]]*Tabela14[[#This Row],[ESTOQUE]]</f>
        <v>0</v>
      </c>
      <c r="J2251" s="13" t="s">
        <v>1107</v>
      </c>
      <c r="K2251" s="38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1860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>Tabela14[[#This Row],[PR. ULT. COMP]]*Tabela14[[#This Row],[GIRO]]</f>
        <v>0</v>
      </c>
      <c r="I2252" s="12">
        <f>Tabela14[[#This Row],[PR. ULT. COMP]]*Tabela14[[#This Row],[ESTOQUE]]</f>
        <v>0</v>
      </c>
      <c r="J2252" s="13" t="s">
        <v>1107</v>
      </c>
      <c r="K2252" s="38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1861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>Tabela14[[#This Row],[PR. ULT. COMP]]*Tabela14[[#This Row],[GIRO]]</f>
        <v>0</v>
      </c>
      <c r="I2253" s="12">
        <f>Tabela14[[#This Row],[PR. ULT. COMP]]*Tabela14[[#This Row],[ESTOQUE]]</f>
        <v>0</v>
      </c>
      <c r="J2253" s="13" t="s">
        <v>1107</v>
      </c>
      <c r="K2253" s="38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1862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>Tabela14[[#This Row],[PR. ULT. COMP]]*Tabela14[[#This Row],[GIRO]]</f>
        <v>0</v>
      </c>
      <c r="I2254" s="12">
        <f>Tabela14[[#This Row],[PR. ULT. COMP]]*Tabela14[[#This Row],[ESTOQUE]]</f>
        <v>0</v>
      </c>
      <c r="J2254" s="13" t="s">
        <v>1107</v>
      </c>
      <c r="K2254" s="38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1863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>Tabela14[[#This Row],[PR. ULT. COMP]]*Tabela14[[#This Row],[GIRO]]</f>
        <v>0</v>
      </c>
      <c r="I2255" s="12">
        <f>Tabela14[[#This Row],[PR. ULT. COMP]]*Tabela14[[#This Row],[ESTOQUE]]</f>
        <v>0</v>
      </c>
      <c r="J2255" s="13" t="s">
        <v>1107</v>
      </c>
      <c r="K2255" s="38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1864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>Tabela14[[#This Row],[PR. ULT. COMP]]*Tabela14[[#This Row],[GIRO]]</f>
        <v>0</v>
      </c>
      <c r="I2256" s="12">
        <f>Tabela14[[#This Row],[PR. ULT. COMP]]*Tabela14[[#This Row],[ESTOQUE]]</f>
        <v>0</v>
      </c>
      <c r="J2256" s="13" t="s">
        <v>1107</v>
      </c>
      <c r="K2256" s="38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1865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>Tabela14[[#This Row],[PR. ULT. COMP]]*Tabela14[[#This Row],[GIRO]]</f>
        <v>0</v>
      </c>
      <c r="I2257" s="12">
        <f>Tabela14[[#This Row],[PR. ULT. COMP]]*Tabela14[[#This Row],[ESTOQUE]]</f>
        <v>0</v>
      </c>
      <c r="J2257" s="13" t="s">
        <v>1107</v>
      </c>
      <c r="K2257" s="38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1866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>Tabela14[[#This Row],[PR. ULT. COMP]]*Tabela14[[#This Row],[GIRO]]</f>
        <v>0</v>
      </c>
      <c r="I2258" s="12">
        <f>Tabela14[[#This Row],[PR. ULT. COMP]]*Tabela14[[#This Row],[ESTOQUE]]</f>
        <v>0</v>
      </c>
      <c r="J2258" s="13" t="s">
        <v>1107</v>
      </c>
      <c r="K2258" s="38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1867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>Tabela14[[#This Row],[PR. ULT. COMP]]*Tabela14[[#This Row],[GIRO]]</f>
        <v>0</v>
      </c>
      <c r="I2259" s="12">
        <f>Tabela14[[#This Row],[PR. ULT. COMP]]*Tabela14[[#This Row],[ESTOQUE]]</f>
        <v>0</v>
      </c>
      <c r="J2259" s="13" t="s">
        <v>1107</v>
      </c>
      <c r="K2259" s="38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1868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>Tabela14[[#This Row],[PR. ULT. COMP]]*Tabela14[[#This Row],[GIRO]]</f>
        <v>0</v>
      </c>
      <c r="I2260" s="12">
        <f>Tabela14[[#This Row],[PR. ULT. COMP]]*Tabela14[[#This Row],[ESTOQUE]]</f>
        <v>0</v>
      </c>
      <c r="J2260" s="13" t="s">
        <v>1107</v>
      </c>
      <c r="K2260" s="38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1869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>Tabela14[[#This Row],[PR. ULT. COMP]]*Tabela14[[#This Row],[GIRO]]</f>
        <v>0</v>
      </c>
      <c r="I2261" s="12">
        <f>Tabela14[[#This Row],[PR. ULT. COMP]]*Tabela14[[#This Row],[ESTOQUE]]</f>
        <v>0</v>
      </c>
      <c r="J2261" s="13" t="s">
        <v>1107</v>
      </c>
      <c r="K2261" s="38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1870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>Tabela14[[#This Row],[PR. ULT. COMP]]*Tabela14[[#This Row],[GIRO]]</f>
        <v>0</v>
      </c>
      <c r="I2262" s="12">
        <f>Tabela14[[#This Row],[PR. ULT. COMP]]*Tabela14[[#This Row],[ESTOQUE]]</f>
        <v>0</v>
      </c>
      <c r="J2262" s="13" t="s">
        <v>1107</v>
      </c>
      <c r="K2262" s="38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1871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>Tabela14[[#This Row],[PR. ULT. COMP]]*Tabela14[[#This Row],[GIRO]]</f>
        <v>0</v>
      </c>
      <c r="I2263" s="12">
        <f>Tabela14[[#This Row],[PR. ULT. COMP]]*Tabela14[[#This Row],[ESTOQUE]]</f>
        <v>0</v>
      </c>
      <c r="J2263" s="13" t="s">
        <v>1107</v>
      </c>
      <c r="K2263" s="38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1872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>Tabela14[[#This Row],[PR. ULT. COMP]]*Tabela14[[#This Row],[GIRO]]</f>
        <v>0</v>
      </c>
      <c r="I2264" s="12">
        <f>Tabela14[[#This Row],[PR. ULT. COMP]]*Tabela14[[#This Row],[ESTOQUE]]</f>
        <v>0</v>
      </c>
      <c r="J2264" s="13" t="s">
        <v>1107</v>
      </c>
      <c r="K2264" s="38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1873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>Tabela14[[#This Row],[PR. ULT. COMP]]*Tabela14[[#This Row],[GIRO]]</f>
        <v>0</v>
      </c>
      <c r="I2265" s="12">
        <f>Tabela14[[#This Row],[PR. ULT. COMP]]*Tabela14[[#This Row],[ESTOQUE]]</f>
        <v>0</v>
      </c>
      <c r="J2265" s="13" t="s">
        <v>1107</v>
      </c>
      <c r="K2265" s="38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1874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>Tabela14[[#This Row],[PR. ULT. COMP]]*Tabela14[[#This Row],[GIRO]]</f>
        <v>0</v>
      </c>
      <c r="I2266" s="12">
        <f>Tabela14[[#This Row],[PR. ULT. COMP]]*Tabela14[[#This Row],[ESTOQUE]]</f>
        <v>0</v>
      </c>
      <c r="J2266" s="13" t="s">
        <v>1107</v>
      </c>
      <c r="K2266" s="38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1875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>Tabela14[[#This Row],[PR. ULT. COMP]]*Tabela14[[#This Row],[GIRO]]</f>
        <v>0</v>
      </c>
      <c r="I2267" s="12">
        <f>Tabela14[[#This Row],[PR. ULT. COMP]]*Tabela14[[#This Row],[ESTOQUE]]</f>
        <v>0</v>
      </c>
      <c r="J2267" s="13" t="s">
        <v>1107</v>
      </c>
      <c r="K2267" s="38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1876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>Tabela14[[#This Row],[PR. ULT. COMP]]*Tabela14[[#This Row],[GIRO]]</f>
        <v>0</v>
      </c>
      <c r="I2268" s="12">
        <f>Tabela14[[#This Row],[PR. ULT. COMP]]*Tabela14[[#This Row],[ESTOQUE]]</f>
        <v>0</v>
      </c>
      <c r="J2268" s="13" t="s">
        <v>1107</v>
      </c>
      <c r="K2268" s="38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1877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>Tabela14[[#This Row],[PR. ULT. COMP]]*Tabela14[[#This Row],[GIRO]]</f>
        <v>0</v>
      </c>
      <c r="I2269" s="12">
        <f>Tabela14[[#This Row],[PR. ULT. COMP]]*Tabela14[[#This Row],[ESTOQUE]]</f>
        <v>0</v>
      </c>
      <c r="J2269" s="13" t="s">
        <v>1107</v>
      </c>
      <c r="K2269" s="38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1878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>Tabela14[[#This Row],[PR. ULT. COMP]]*Tabela14[[#This Row],[GIRO]]</f>
        <v>0</v>
      </c>
      <c r="I2270" s="12">
        <f>Tabela14[[#This Row],[PR. ULT. COMP]]*Tabela14[[#This Row],[ESTOQUE]]</f>
        <v>0</v>
      </c>
      <c r="J2270" s="13" t="s">
        <v>1107</v>
      </c>
      <c r="K2270" s="38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1879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>Tabela14[[#This Row],[PR. ULT. COMP]]*Tabela14[[#This Row],[GIRO]]</f>
        <v>0</v>
      </c>
      <c r="I2271" s="12">
        <f>Tabela14[[#This Row],[PR. ULT. COMP]]*Tabela14[[#This Row],[ESTOQUE]]</f>
        <v>0</v>
      </c>
      <c r="J2271" s="13" t="s">
        <v>1107</v>
      </c>
      <c r="K2271" s="38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1880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>Tabela14[[#This Row],[PR. ULT. COMP]]*Tabela14[[#This Row],[GIRO]]</f>
        <v>0</v>
      </c>
      <c r="I2272" s="12">
        <f>Tabela14[[#This Row],[PR. ULT. COMP]]*Tabela14[[#This Row],[ESTOQUE]]</f>
        <v>0</v>
      </c>
      <c r="J2272" s="13" t="s">
        <v>1107</v>
      </c>
      <c r="K2272" s="38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1881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>Tabela14[[#This Row],[PR. ULT. COMP]]*Tabela14[[#This Row],[GIRO]]</f>
        <v>0</v>
      </c>
      <c r="I2273" s="12">
        <f>Tabela14[[#This Row],[PR. ULT. COMP]]*Tabela14[[#This Row],[ESTOQUE]]</f>
        <v>0</v>
      </c>
      <c r="J2273" s="13" t="s">
        <v>1107</v>
      </c>
      <c r="K2273" s="38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1882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>Tabela14[[#This Row],[PR. ULT. COMP]]*Tabela14[[#This Row],[GIRO]]</f>
        <v>0</v>
      </c>
      <c r="I2274" s="12">
        <f>Tabela14[[#This Row],[PR. ULT. COMP]]*Tabela14[[#This Row],[ESTOQUE]]</f>
        <v>0</v>
      </c>
      <c r="J2274" s="13" t="s">
        <v>1107</v>
      </c>
      <c r="K2274" s="38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1883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>Tabela14[[#This Row],[PR. ULT. COMP]]*Tabela14[[#This Row],[GIRO]]</f>
        <v>0</v>
      </c>
      <c r="I2275" s="12">
        <f>Tabela14[[#This Row],[PR. ULT. COMP]]*Tabela14[[#This Row],[ESTOQUE]]</f>
        <v>0</v>
      </c>
      <c r="J2275" s="13" t="s">
        <v>1107</v>
      </c>
      <c r="K2275" s="38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1884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>Tabela14[[#This Row],[PR. ULT. COMP]]*Tabela14[[#This Row],[GIRO]]</f>
        <v>0</v>
      </c>
      <c r="I2276" s="12">
        <f>Tabela14[[#This Row],[PR. ULT. COMP]]*Tabela14[[#This Row],[ESTOQUE]]</f>
        <v>0</v>
      </c>
      <c r="J2276" s="13" t="s">
        <v>1107</v>
      </c>
      <c r="K2276" s="38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1885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>Tabela14[[#This Row],[PR. ULT. COMP]]*Tabela14[[#This Row],[GIRO]]</f>
        <v>0</v>
      </c>
      <c r="I2277" s="12">
        <f>Tabela14[[#This Row],[PR. ULT. COMP]]*Tabela14[[#This Row],[ESTOQUE]]</f>
        <v>0</v>
      </c>
      <c r="J2277" s="13" t="s">
        <v>1107</v>
      </c>
      <c r="K2277" s="38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1886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>Tabela14[[#This Row],[PR. ULT. COMP]]*Tabela14[[#This Row],[GIRO]]</f>
        <v>0</v>
      </c>
      <c r="I2278" s="12">
        <f>Tabela14[[#This Row],[PR. ULT. COMP]]*Tabela14[[#This Row],[ESTOQUE]]</f>
        <v>0</v>
      </c>
      <c r="J2278" s="13" t="s">
        <v>1107</v>
      </c>
      <c r="K2278" s="38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1887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>Tabela14[[#This Row],[PR. ULT. COMP]]*Tabela14[[#This Row],[GIRO]]</f>
        <v>0</v>
      </c>
      <c r="I2279" s="12">
        <f>Tabela14[[#This Row],[PR. ULT. COMP]]*Tabela14[[#This Row],[ESTOQUE]]</f>
        <v>0</v>
      </c>
      <c r="J2279" s="13" t="s">
        <v>1107</v>
      </c>
      <c r="K2279" s="38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1888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>Tabela14[[#This Row],[PR. ULT. COMP]]*Tabela14[[#This Row],[GIRO]]</f>
        <v>0</v>
      </c>
      <c r="I2280" s="12">
        <f>Tabela14[[#This Row],[PR. ULT. COMP]]*Tabela14[[#This Row],[ESTOQUE]]</f>
        <v>0</v>
      </c>
      <c r="J2280" s="13" t="s">
        <v>1107</v>
      </c>
      <c r="K2280" s="38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1889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>Tabela14[[#This Row],[PR. ULT. COMP]]*Tabela14[[#This Row],[GIRO]]</f>
        <v>0</v>
      </c>
      <c r="I2281" s="12">
        <f>Tabela14[[#This Row],[PR. ULT. COMP]]*Tabela14[[#This Row],[ESTOQUE]]</f>
        <v>0</v>
      </c>
      <c r="J2281" s="13" t="s">
        <v>1107</v>
      </c>
      <c r="K2281" s="38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1890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>Tabela14[[#This Row],[PR. ULT. COMP]]*Tabela14[[#This Row],[GIRO]]</f>
        <v>0</v>
      </c>
      <c r="I2282" s="12">
        <f>Tabela14[[#This Row],[PR. ULT. COMP]]*Tabela14[[#This Row],[ESTOQUE]]</f>
        <v>0</v>
      </c>
      <c r="J2282" s="13" t="s">
        <v>1107</v>
      </c>
      <c r="K2282" s="38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1891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>Tabela14[[#This Row],[PR. ULT. COMP]]*Tabela14[[#This Row],[GIRO]]</f>
        <v>0</v>
      </c>
      <c r="I2283" s="12">
        <f>Tabela14[[#This Row],[PR. ULT. COMP]]*Tabela14[[#This Row],[ESTOQUE]]</f>
        <v>0</v>
      </c>
      <c r="J2283" s="13" t="s">
        <v>1107</v>
      </c>
      <c r="K2283" s="38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1892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>Tabela14[[#This Row],[PR. ULT. COMP]]*Tabela14[[#This Row],[GIRO]]</f>
        <v>0</v>
      </c>
      <c r="I2284" s="12">
        <f>Tabela14[[#This Row],[PR. ULT. COMP]]*Tabela14[[#This Row],[ESTOQUE]]</f>
        <v>0</v>
      </c>
      <c r="J2284" s="13" t="s">
        <v>1107</v>
      </c>
      <c r="K2284" s="38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1893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>Tabela14[[#This Row],[PR. ULT. COMP]]*Tabela14[[#This Row],[GIRO]]</f>
        <v>0</v>
      </c>
      <c r="I2285" s="12">
        <f>Tabela14[[#This Row],[PR. ULT. COMP]]*Tabela14[[#This Row],[ESTOQUE]]</f>
        <v>0</v>
      </c>
      <c r="J2285" s="13" t="s">
        <v>1107</v>
      </c>
      <c r="K2285" s="38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1894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>Tabela14[[#This Row],[PR. ULT. COMP]]*Tabela14[[#This Row],[GIRO]]</f>
        <v>0</v>
      </c>
      <c r="I2286" s="12">
        <f>Tabela14[[#This Row],[PR. ULT. COMP]]*Tabela14[[#This Row],[ESTOQUE]]</f>
        <v>0</v>
      </c>
      <c r="J2286" s="13" t="s">
        <v>1107</v>
      </c>
      <c r="K2286" s="38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1895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>Tabela14[[#This Row],[PR. ULT. COMP]]*Tabela14[[#This Row],[GIRO]]</f>
        <v>0</v>
      </c>
      <c r="I2287" s="12">
        <f>Tabela14[[#This Row],[PR. ULT. COMP]]*Tabela14[[#This Row],[ESTOQUE]]</f>
        <v>0</v>
      </c>
      <c r="J2287" s="13" t="s">
        <v>1107</v>
      </c>
      <c r="K2287" s="38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1896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>Tabela14[[#This Row],[PR. ULT. COMP]]*Tabela14[[#This Row],[GIRO]]</f>
        <v>0</v>
      </c>
      <c r="I2288" s="12">
        <f>Tabela14[[#This Row],[PR. ULT. COMP]]*Tabela14[[#This Row],[ESTOQUE]]</f>
        <v>0</v>
      </c>
      <c r="J2288" s="13" t="s">
        <v>1107</v>
      </c>
      <c r="K2288" s="38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1897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>Tabela14[[#This Row],[PR. ULT. COMP]]*Tabela14[[#This Row],[GIRO]]</f>
        <v>0</v>
      </c>
      <c r="I2289" s="12">
        <f>Tabela14[[#This Row],[PR. ULT. COMP]]*Tabela14[[#This Row],[ESTOQUE]]</f>
        <v>0</v>
      </c>
      <c r="J2289" s="13" t="s">
        <v>1107</v>
      </c>
      <c r="K2289" s="38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1898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>Tabela14[[#This Row],[PR. ULT. COMP]]*Tabela14[[#This Row],[GIRO]]</f>
        <v>0</v>
      </c>
      <c r="I2290" s="12">
        <f>Tabela14[[#This Row],[PR. ULT. COMP]]*Tabela14[[#This Row],[ESTOQUE]]</f>
        <v>0</v>
      </c>
      <c r="J2290" s="13" t="s">
        <v>1107</v>
      </c>
      <c r="K2290" s="38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1899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>Tabela14[[#This Row],[PR. ULT. COMP]]*Tabela14[[#This Row],[GIRO]]</f>
        <v>0</v>
      </c>
      <c r="I2291" s="12">
        <f>Tabela14[[#This Row],[PR. ULT. COMP]]*Tabela14[[#This Row],[ESTOQUE]]</f>
        <v>0</v>
      </c>
      <c r="J2291" s="13" t="s">
        <v>1107</v>
      </c>
      <c r="K2291" s="38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1900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>Tabela14[[#This Row],[PR. ULT. COMP]]*Tabela14[[#This Row],[GIRO]]</f>
        <v>0</v>
      </c>
      <c r="I2292" s="12">
        <f>Tabela14[[#This Row],[PR. ULT. COMP]]*Tabela14[[#This Row],[ESTOQUE]]</f>
        <v>0</v>
      </c>
      <c r="J2292" s="13" t="s">
        <v>1107</v>
      </c>
      <c r="K2292" s="38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1901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>Tabela14[[#This Row],[PR. ULT. COMP]]*Tabela14[[#This Row],[GIRO]]</f>
        <v>0</v>
      </c>
      <c r="I2293" s="12">
        <f>Tabela14[[#This Row],[PR. ULT. COMP]]*Tabela14[[#This Row],[ESTOQUE]]</f>
        <v>0</v>
      </c>
      <c r="J2293" s="13" t="s">
        <v>1107</v>
      </c>
      <c r="K2293" s="38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1902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>Tabela14[[#This Row],[PR. ULT. COMP]]*Tabela14[[#This Row],[GIRO]]</f>
        <v>0</v>
      </c>
      <c r="I2294" s="12">
        <f>Tabela14[[#This Row],[PR. ULT. COMP]]*Tabela14[[#This Row],[ESTOQUE]]</f>
        <v>0</v>
      </c>
      <c r="J2294" s="13" t="s">
        <v>1107</v>
      </c>
      <c r="K2294" s="38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1903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>Tabela14[[#This Row],[PR. ULT. COMP]]*Tabela14[[#This Row],[GIRO]]</f>
        <v>0</v>
      </c>
      <c r="I2295" s="12">
        <f>Tabela14[[#This Row],[PR. ULT. COMP]]*Tabela14[[#This Row],[ESTOQUE]]</f>
        <v>0</v>
      </c>
      <c r="J2295" s="13" t="s">
        <v>1107</v>
      </c>
      <c r="K2295" s="38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1904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>Tabela14[[#This Row],[PR. ULT. COMP]]*Tabela14[[#This Row],[GIRO]]</f>
        <v>0</v>
      </c>
      <c r="I2296" s="12">
        <f>Tabela14[[#This Row],[PR. ULT. COMP]]*Tabela14[[#This Row],[ESTOQUE]]</f>
        <v>0</v>
      </c>
      <c r="J2296" s="13" t="s">
        <v>1107</v>
      </c>
      <c r="K2296" s="38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1905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>Tabela14[[#This Row],[PR. ULT. COMP]]*Tabela14[[#This Row],[GIRO]]</f>
        <v>0</v>
      </c>
      <c r="I2297" s="12">
        <f>Tabela14[[#This Row],[PR. ULT. COMP]]*Tabela14[[#This Row],[ESTOQUE]]</f>
        <v>0</v>
      </c>
      <c r="J2297" s="13" t="s">
        <v>1107</v>
      </c>
      <c r="K2297" s="38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1906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>Tabela14[[#This Row],[PR. ULT. COMP]]*Tabela14[[#This Row],[GIRO]]</f>
        <v>0</v>
      </c>
      <c r="I2298" s="12">
        <f>Tabela14[[#This Row],[PR. ULT. COMP]]*Tabela14[[#This Row],[ESTOQUE]]</f>
        <v>0</v>
      </c>
      <c r="J2298" s="13" t="s">
        <v>1107</v>
      </c>
      <c r="K2298" s="38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1907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>Tabela14[[#This Row],[PR. ULT. COMP]]*Tabela14[[#This Row],[GIRO]]</f>
        <v>0</v>
      </c>
      <c r="I2299" s="12">
        <f>Tabela14[[#This Row],[PR. ULT. COMP]]*Tabela14[[#This Row],[ESTOQUE]]</f>
        <v>0</v>
      </c>
      <c r="J2299" s="13" t="s">
        <v>1107</v>
      </c>
      <c r="K2299" s="38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1908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>Tabela14[[#This Row],[PR. ULT. COMP]]*Tabela14[[#This Row],[GIRO]]</f>
        <v>0</v>
      </c>
      <c r="I2300" s="12">
        <f>Tabela14[[#This Row],[PR. ULT. COMP]]*Tabela14[[#This Row],[ESTOQUE]]</f>
        <v>0</v>
      </c>
      <c r="J2300" s="13" t="s">
        <v>1107</v>
      </c>
      <c r="K2300" s="38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1909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>Tabela14[[#This Row],[PR. ULT. COMP]]*Tabela14[[#This Row],[GIRO]]</f>
        <v>0</v>
      </c>
      <c r="I2301" s="12">
        <f>Tabela14[[#This Row],[PR. ULT. COMP]]*Tabela14[[#This Row],[ESTOQUE]]</f>
        <v>0</v>
      </c>
      <c r="J2301" s="13" t="s">
        <v>1107</v>
      </c>
      <c r="K2301" s="38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1910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>Tabela14[[#This Row],[PR. ULT. COMP]]*Tabela14[[#This Row],[GIRO]]</f>
        <v>0</v>
      </c>
      <c r="I2302" s="12">
        <f>Tabela14[[#This Row],[PR. ULT. COMP]]*Tabela14[[#This Row],[ESTOQUE]]</f>
        <v>0</v>
      </c>
      <c r="J2302" s="13" t="s">
        <v>1107</v>
      </c>
      <c r="K2302" s="38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1911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>Tabela14[[#This Row],[PR. ULT. COMP]]*Tabela14[[#This Row],[GIRO]]</f>
        <v>0</v>
      </c>
      <c r="I2303" s="12">
        <f>Tabela14[[#This Row],[PR. ULT. COMP]]*Tabela14[[#This Row],[ESTOQUE]]</f>
        <v>0</v>
      </c>
      <c r="J2303" s="13" t="s">
        <v>1107</v>
      </c>
      <c r="K2303" s="38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1912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>Tabela14[[#This Row],[PR. ULT. COMP]]*Tabela14[[#This Row],[GIRO]]</f>
        <v>0</v>
      </c>
      <c r="I2304" s="12">
        <f>Tabela14[[#This Row],[PR. ULT. COMP]]*Tabela14[[#This Row],[ESTOQUE]]</f>
        <v>0</v>
      </c>
      <c r="J2304" s="13" t="s">
        <v>1107</v>
      </c>
      <c r="K2304" s="38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1913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>Tabela14[[#This Row],[PR. ULT. COMP]]*Tabela14[[#This Row],[GIRO]]</f>
        <v>0</v>
      </c>
      <c r="I2305" s="12">
        <f>Tabela14[[#This Row],[PR. ULT. COMP]]*Tabela14[[#This Row],[ESTOQUE]]</f>
        <v>0</v>
      </c>
      <c r="J2305" s="13" t="s">
        <v>1107</v>
      </c>
      <c r="K2305" s="38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1914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>Tabela14[[#This Row],[PR. ULT. COMP]]*Tabela14[[#This Row],[GIRO]]</f>
        <v>0</v>
      </c>
      <c r="I2306" s="12">
        <f>Tabela14[[#This Row],[PR. ULT. COMP]]*Tabela14[[#This Row],[ESTOQUE]]</f>
        <v>0</v>
      </c>
      <c r="J2306" s="13" t="s">
        <v>1107</v>
      </c>
      <c r="K2306" s="38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1915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>Tabela14[[#This Row],[PR. ULT. COMP]]*Tabela14[[#This Row],[GIRO]]</f>
        <v>0</v>
      </c>
      <c r="I2307" s="12">
        <f>Tabela14[[#This Row],[PR. ULT. COMP]]*Tabela14[[#This Row],[ESTOQUE]]</f>
        <v>0</v>
      </c>
      <c r="J2307" s="13" t="s">
        <v>1107</v>
      </c>
      <c r="K2307" s="38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1916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>Tabela14[[#This Row],[PR. ULT. COMP]]*Tabela14[[#This Row],[GIRO]]</f>
        <v>0</v>
      </c>
      <c r="I2308" s="12">
        <f>Tabela14[[#This Row],[PR. ULT. COMP]]*Tabela14[[#This Row],[ESTOQUE]]</f>
        <v>0</v>
      </c>
      <c r="J2308" s="13" t="s">
        <v>1107</v>
      </c>
      <c r="K2308" s="38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1917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>Tabela14[[#This Row],[PR. ULT. COMP]]*Tabela14[[#This Row],[GIRO]]</f>
        <v>0</v>
      </c>
      <c r="I2309" s="12">
        <f>Tabela14[[#This Row],[PR. ULT. COMP]]*Tabela14[[#This Row],[ESTOQUE]]</f>
        <v>0</v>
      </c>
      <c r="J2309" s="13" t="s">
        <v>1107</v>
      </c>
      <c r="K2309" s="38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1918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>Tabela14[[#This Row],[PR. ULT. COMP]]*Tabela14[[#This Row],[GIRO]]</f>
        <v>0</v>
      </c>
      <c r="I2310" s="12">
        <f>Tabela14[[#This Row],[PR. ULT. COMP]]*Tabela14[[#This Row],[ESTOQUE]]</f>
        <v>0</v>
      </c>
      <c r="J2310" s="13" t="s">
        <v>1107</v>
      </c>
      <c r="K2310" s="38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1919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>Tabela14[[#This Row],[PR. ULT. COMP]]*Tabela14[[#This Row],[GIRO]]</f>
        <v>0</v>
      </c>
      <c r="I2311" s="12">
        <f>Tabela14[[#This Row],[PR. ULT. COMP]]*Tabela14[[#This Row],[ESTOQUE]]</f>
        <v>0</v>
      </c>
      <c r="J2311" s="13" t="s">
        <v>1107</v>
      </c>
      <c r="K2311" s="38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1920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>Tabela14[[#This Row],[PR. ULT. COMP]]*Tabela14[[#This Row],[GIRO]]</f>
        <v>0</v>
      </c>
      <c r="I2312" s="12">
        <f>Tabela14[[#This Row],[PR. ULT. COMP]]*Tabela14[[#This Row],[ESTOQUE]]</f>
        <v>0</v>
      </c>
      <c r="J2312" s="13" t="s">
        <v>1107</v>
      </c>
      <c r="K2312" s="38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1921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>Tabela14[[#This Row],[PR. ULT. COMP]]*Tabela14[[#This Row],[GIRO]]</f>
        <v>0</v>
      </c>
      <c r="I2313" s="12">
        <f>Tabela14[[#This Row],[PR. ULT. COMP]]*Tabela14[[#This Row],[ESTOQUE]]</f>
        <v>0</v>
      </c>
      <c r="J2313" s="13" t="s">
        <v>1107</v>
      </c>
      <c r="K2313" s="38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1922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>Tabela14[[#This Row],[PR. ULT. COMP]]*Tabela14[[#This Row],[GIRO]]</f>
        <v>0</v>
      </c>
      <c r="I2314" s="12">
        <f>Tabela14[[#This Row],[PR. ULT. COMP]]*Tabela14[[#This Row],[ESTOQUE]]</f>
        <v>0</v>
      </c>
      <c r="J2314" s="13" t="s">
        <v>1107</v>
      </c>
      <c r="K2314" s="38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1923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>Tabela14[[#This Row],[PR. ULT. COMP]]*Tabela14[[#This Row],[GIRO]]</f>
        <v>0</v>
      </c>
      <c r="I2315" s="12">
        <f>Tabela14[[#This Row],[PR. ULT. COMP]]*Tabela14[[#This Row],[ESTOQUE]]</f>
        <v>0</v>
      </c>
      <c r="J2315" s="13" t="s">
        <v>1107</v>
      </c>
      <c r="K2315" s="38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1924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>Tabela14[[#This Row],[PR. ULT. COMP]]*Tabela14[[#This Row],[GIRO]]</f>
        <v>0</v>
      </c>
      <c r="I2316" s="12">
        <f>Tabela14[[#This Row],[PR. ULT. COMP]]*Tabela14[[#This Row],[ESTOQUE]]</f>
        <v>0</v>
      </c>
      <c r="J2316" s="13" t="s">
        <v>1107</v>
      </c>
      <c r="K2316" s="38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1925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>Tabela14[[#This Row],[PR. ULT. COMP]]*Tabela14[[#This Row],[GIRO]]</f>
        <v>0</v>
      </c>
      <c r="I2317" s="12">
        <f>Tabela14[[#This Row],[PR. ULT. COMP]]*Tabela14[[#This Row],[ESTOQUE]]</f>
        <v>0</v>
      </c>
      <c r="J2317" s="13" t="s">
        <v>1107</v>
      </c>
      <c r="K2317" s="38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1926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>Tabela14[[#This Row],[PR. ULT. COMP]]*Tabela14[[#This Row],[GIRO]]</f>
        <v>0</v>
      </c>
      <c r="I2318" s="12">
        <f>Tabela14[[#This Row],[PR. ULT. COMP]]*Tabela14[[#This Row],[ESTOQUE]]</f>
        <v>0</v>
      </c>
      <c r="J2318" s="13" t="s">
        <v>1107</v>
      </c>
      <c r="K2318" s="38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1927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>Tabela14[[#This Row],[PR. ULT. COMP]]*Tabela14[[#This Row],[GIRO]]</f>
        <v>0</v>
      </c>
      <c r="I2319" s="12">
        <f>Tabela14[[#This Row],[PR. ULT. COMP]]*Tabela14[[#This Row],[ESTOQUE]]</f>
        <v>0</v>
      </c>
      <c r="J2319" s="13" t="s">
        <v>1107</v>
      </c>
      <c r="K2319" s="38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1928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>Tabela14[[#This Row],[PR. ULT. COMP]]*Tabela14[[#This Row],[GIRO]]</f>
        <v>0</v>
      </c>
      <c r="I2320" s="12">
        <f>Tabela14[[#This Row],[PR. ULT. COMP]]*Tabela14[[#This Row],[ESTOQUE]]</f>
        <v>0</v>
      </c>
      <c r="J2320" s="13" t="s">
        <v>1107</v>
      </c>
      <c r="K2320" s="38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1929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>Tabela14[[#This Row],[PR. ULT. COMP]]*Tabela14[[#This Row],[GIRO]]</f>
        <v>0</v>
      </c>
      <c r="I2321" s="12">
        <f>Tabela14[[#This Row],[PR. ULT. COMP]]*Tabela14[[#This Row],[ESTOQUE]]</f>
        <v>0</v>
      </c>
      <c r="J2321" s="13" t="s">
        <v>1107</v>
      </c>
      <c r="K2321" s="38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1930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>Tabela14[[#This Row],[PR. ULT. COMP]]*Tabela14[[#This Row],[GIRO]]</f>
        <v>0</v>
      </c>
      <c r="I2322" s="12">
        <f>Tabela14[[#This Row],[PR. ULT. COMP]]*Tabela14[[#This Row],[ESTOQUE]]</f>
        <v>0</v>
      </c>
      <c r="J2322" s="13" t="s">
        <v>1107</v>
      </c>
      <c r="K2322" s="38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1931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>Tabela14[[#This Row],[PR. ULT. COMP]]*Tabela14[[#This Row],[GIRO]]</f>
        <v>0</v>
      </c>
      <c r="I2323" s="12">
        <f>Tabela14[[#This Row],[PR. ULT. COMP]]*Tabela14[[#This Row],[ESTOQUE]]</f>
        <v>0</v>
      </c>
      <c r="J2323" s="13" t="s">
        <v>1107</v>
      </c>
      <c r="K2323" s="38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1932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>Tabela14[[#This Row],[PR. ULT. COMP]]*Tabela14[[#This Row],[GIRO]]</f>
        <v>0</v>
      </c>
      <c r="I2324" s="12">
        <f>Tabela14[[#This Row],[PR. ULT. COMP]]*Tabela14[[#This Row],[ESTOQUE]]</f>
        <v>0</v>
      </c>
      <c r="J2324" s="13" t="s">
        <v>1107</v>
      </c>
      <c r="K2324" s="38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1933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>Tabela14[[#This Row],[PR. ULT. COMP]]*Tabela14[[#This Row],[GIRO]]</f>
        <v>0</v>
      </c>
      <c r="I2325" s="12">
        <f>Tabela14[[#This Row],[PR. ULT. COMP]]*Tabela14[[#This Row],[ESTOQUE]]</f>
        <v>0</v>
      </c>
      <c r="J2325" s="13" t="s">
        <v>1107</v>
      </c>
      <c r="K2325" s="38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1934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>Tabela14[[#This Row],[PR. ULT. COMP]]*Tabela14[[#This Row],[GIRO]]</f>
        <v>0</v>
      </c>
      <c r="I2326" s="12">
        <f>Tabela14[[#This Row],[PR. ULT. COMP]]*Tabela14[[#This Row],[ESTOQUE]]</f>
        <v>0</v>
      </c>
      <c r="J2326" s="13" t="s">
        <v>1107</v>
      </c>
      <c r="K2326" s="38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1935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>Tabela14[[#This Row],[PR. ULT. COMP]]*Tabela14[[#This Row],[GIRO]]</f>
        <v>0</v>
      </c>
      <c r="I2327" s="12">
        <f>Tabela14[[#This Row],[PR. ULT. COMP]]*Tabela14[[#This Row],[ESTOQUE]]</f>
        <v>0</v>
      </c>
      <c r="J2327" s="13" t="s">
        <v>1107</v>
      </c>
      <c r="K2327" s="38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1936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>Tabela14[[#This Row],[PR. ULT. COMP]]*Tabela14[[#This Row],[GIRO]]</f>
        <v>0</v>
      </c>
      <c r="I2328" s="12">
        <f>Tabela14[[#This Row],[PR. ULT. COMP]]*Tabela14[[#This Row],[ESTOQUE]]</f>
        <v>0</v>
      </c>
      <c r="J2328" s="13" t="s">
        <v>1107</v>
      </c>
      <c r="K2328" s="38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1937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>Tabela14[[#This Row],[PR. ULT. COMP]]*Tabela14[[#This Row],[GIRO]]</f>
        <v>0</v>
      </c>
      <c r="I2329" s="12">
        <f>Tabela14[[#This Row],[PR. ULT. COMP]]*Tabela14[[#This Row],[ESTOQUE]]</f>
        <v>0</v>
      </c>
      <c r="J2329" s="13" t="s">
        <v>1107</v>
      </c>
      <c r="K2329" s="38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1938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>Tabela14[[#This Row],[PR. ULT. COMP]]*Tabela14[[#This Row],[GIRO]]</f>
        <v>0</v>
      </c>
      <c r="I2330" s="12">
        <f>Tabela14[[#This Row],[PR. ULT. COMP]]*Tabela14[[#This Row],[ESTOQUE]]</f>
        <v>0</v>
      </c>
      <c r="J2330" s="13" t="s">
        <v>1107</v>
      </c>
      <c r="K2330" s="38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1939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>Tabela14[[#This Row],[PR. ULT. COMP]]*Tabela14[[#This Row],[GIRO]]</f>
        <v>0</v>
      </c>
      <c r="I2331" s="12">
        <f>Tabela14[[#This Row],[PR. ULT. COMP]]*Tabela14[[#This Row],[ESTOQUE]]</f>
        <v>0</v>
      </c>
      <c r="J2331" s="13" t="s">
        <v>1107</v>
      </c>
      <c r="K2331" s="38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1940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>Tabela14[[#This Row],[PR. ULT. COMP]]*Tabela14[[#This Row],[GIRO]]</f>
        <v>0</v>
      </c>
      <c r="I2332" s="12">
        <f>Tabela14[[#This Row],[PR. ULT. COMP]]*Tabela14[[#This Row],[ESTOQUE]]</f>
        <v>0</v>
      </c>
      <c r="J2332" s="13" t="s">
        <v>1107</v>
      </c>
      <c r="K2332" s="38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1941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>Tabela14[[#This Row],[PR. ULT. COMP]]*Tabela14[[#This Row],[GIRO]]</f>
        <v>0</v>
      </c>
      <c r="I2333" s="12">
        <f>Tabela14[[#This Row],[PR. ULT. COMP]]*Tabela14[[#This Row],[ESTOQUE]]</f>
        <v>0</v>
      </c>
      <c r="J2333" s="13" t="s">
        <v>1107</v>
      </c>
      <c r="K2333" s="38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1942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>Tabela14[[#This Row],[PR. ULT. COMP]]*Tabela14[[#This Row],[GIRO]]</f>
        <v>0</v>
      </c>
      <c r="I2334" s="12">
        <f>Tabela14[[#This Row],[PR. ULT. COMP]]*Tabela14[[#This Row],[ESTOQUE]]</f>
        <v>0</v>
      </c>
      <c r="J2334" s="13" t="s">
        <v>1107</v>
      </c>
      <c r="K2334" s="38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1943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>Tabela14[[#This Row],[PR. ULT. COMP]]*Tabela14[[#This Row],[GIRO]]</f>
        <v>0</v>
      </c>
      <c r="I2335" s="12">
        <f>Tabela14[[#This Row],[PR. ULT. COMP]]*Tabela14[[#This Row],[ESTOQUE]]</f>
        <v>0</v>
      </c>
      <c r="J2335" s="13" t="s">
        <v>1107</v>
      </c>
      <c r="K2335" s="38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1944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>Tabela14[[#This Row],[PR. ULT. COMP]]*Tabela14[[#This Row],[GIRO]]</f>
        <v>0</v>
      </c>
      <c r="I2336" s="12">
        <f>Tabela14[[#This Row],[PR. ULT. COMP]]*Tabela14[[#This Row],[ESTOQUE]]</f>
        <v>0</v>
      </c>
      <c r="J2336" s="13" t="s">
        <v>1107</v>
      </c>
      <c r="K2336" s="38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1945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>Tabela14[[#This Row],[PR. ULT. COMP]]*Tabela14[[#This Row],[GIRO]]</f>
        <v>0</v>
      </c>
      <c r="I2337" s="12">
        <f>Tabela14[[#This Row],[PR. ULT. COMP]]*Tabela14[[#This Row],[ESTOQUE]]</f>
        <v>0</v>
      </c>
      <c r="J2337" s="13" t="s">
        <v>1107</v>
      </c>
      <c r="K2337" s="38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1946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>Tabela14[[#This Row],[PR. ULT. COMP]]*Tabela14[[#This Row],[GIRO]]</f>
        <v>0</v>
      </c>
      <c r="I2338" s="12">
        <f>Tabela14[[#This Row],[PR. ULT. COMP]]*Tabela14[[#This Row],[ESTOQUE]]</f>
        <v>0</v>
      </c>
      <c r="J2338" s="13" t="s">
        <v>1107</v>
      </c>
      <c r="K2338" s="38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1947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>Tabela14[[#This Row],[PR. ULT. COMP]]*Tabela14[[#This Row],[GIRO]]</f>
        <v>0</v>
      </c>
      <c r="I2339" s="12">
        <f>Tabela14[[#This Row],[PR. ULT. COMP]]*Tabela14[[#This Row],[ESTOQUE]]</f>
        <v>0</v>
      </c>
      <c r="J2339" s="13" t="s">
        <v>1107</v>
      </c>
      <c r="K2339" s="38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1948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>Tabela14[[#This Row],[PR. ULT. COMP]]*Tabela14[[#This Row],[GIRO]]</f>
        <v>0</v>
      </c>
      <c r="I2340" s="12">
        <f>Tabela14[[#This Row],[PR. ULT. COMP]]*Tabela14[[#This Row],[ESTOQUE]]</f>
        <v>0</v>
      </c>
      <c r="J2340" s="13" t="s">
        <v>1107</v>
      </c>
      <c r="K2340" s="38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1949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>Tabela14[[#This Row],[PR. ULT. COMP]]*Tabela14[[#This Row],[GIRO]]</f>
        <v>0</v>
      </c>
      <c r="I2341" s="12">
        <f>Tabela14[[#This Row],[PR. ULT. COMP]]*Tabela14[[#This Row],[ESTOQUE]]</f>
        <v>0</v>
      </c>
      <c r="J2341" s="13" t="s">
        <v>1107</v>
      </c>
      <c r="K2341" s="38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1950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>Tabela14[[#This Row],[PR. ULT. COMP]]*Tabela14[[#This Row],[GIRO]]</f>
        <v>0</v>
      </c>
      <c r="I2342" s="12">
        <f>Tabela14[[#This Row],[PR. ULT. COMP]]*Tabela14[[#This Row],[ESTOQUE]]</f>
        <v>0</v>
      </c>
      <c r="J2342" s="13" t="s">
        <v>1107</v>
      </c>
      <c r="K2342" s="38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1951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>Tabela14[[#This Row],[PR. ULT. COMP]]*Tabela14[[#This Row],[GIRO]]</f>
        <v>0</v>
      </c>
      <c r="I2343" s="12">
        <f>Tabela14[[#This Row],[PR. ULT. COMP]]*Tabela14[[#This Row],[ESTOQUE]]</f>
        <v>0</v>
      </c>
      <c r="J2343" s="13" t="s">
        <v>1107</v>
      </c>
      <c r="K2343" s="38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1952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>Tabela14[[#This Row],[PR. ULT. COMP]]*Tabela14[[#This Row],[GIRO]]</f>
        <v>0</v>
      </c>
      <c r="I2344" s="12">
        <f>Tabela14[[#This Row],[PR. ULT. COMP]]*Tabela14[[#This Row],[ESTOQUE]]</f>
        <v>0</v>
      </c>
      <c r="J2344" s="13" t="s">
        <v>1107</v>
      </c>
      <c r="K2344" s="38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1953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>Tabela14[[#This Row],[PR. ULT. COMP]]*Tabela14[[#This Row],[GIRO]]</f>
        <v>0</v>
      </c>
      <c r="I2345" s="12">
        <f>Tabela14[[#This Row],[PR. ULT. COMP]]*Tabela14[[#This Row],[ESTOQUE]]</f>
        <v>0</v>
      </c>
      <c r="J2345" s="13" t="s">
        <v>1107</v>
      </c>
      <c r="K2345" s="38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1954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>Tabela14[[#This Row],[PR. ULT. COMP]]*Tabela14[[#This Row],[GIRO]]</f>
        <v>0</v>
      </c>
      <c r="I2346" s="12">
        <f>Tabela14[[#This Row],[PR. ULT. COMP]]*Tabela14[[#This Row],[ESTOQUE]]</f>
        <v>0</v>
      </c>
      <c r="J2346" s="13" t="s">
        <v>1107</v>
      </c>
      <c r="K2346" s="38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1955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>Tabela14[[#This Row],[PR. ULT. COMP]]*Tabela14[[#This Row],[GIRO]]</f>
        <v>0</v>
      </c>
      <c r="I2347" s="12">
        <f>Tabela14[[#This Row],[PR. ULT. COMP]]*Tabela14[[#This Row],[ESTOQUE]]</f>
        <v>0</v>
      </c>
      <c r="J2347" s="13" t="s">
        <v>1107</v>
      </c>
      <c r="K2347" s="38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1956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>Tabela14[[#This Row],[PR. ULT. COMP]]*Tabela14[[#This Row],[GIRO]]</f>
        <v>0</v>
      </c>
      <c r="I2348" s="12">
        <f>Tabela14[[#This Row],[PR. ULT. COMP]]*Tabela14[[#This Row],[ESTOQUE]]</f>
        <v>0</v>
      </c>
      <c r="J2348" s="13" t="s">
        <v>1107</v>
      </c>
      <c r="K2348" s="38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1957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>Tabela14[[#This Row],[PR. ULT. COMP]]*Tabela14[[#This Row],[GIRO]]</f>
        <v>0</v>
      </c>
      <c r="I2349" s="12">
        <f>Tabela14[[#This Row],[PR. ULT. COMP]]*Tabela14[[#This Row],[ESTOQUE]]</f>
        <v>0</v>
      </c>
      <c r="J2349" s="13" t="s">
        <v>1107</v>
      </c>
      <c r="K2349" s="38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1958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>Tabela14[[#This Row],[PR. ULT. COMP]]*Tabela14[[#This Row],[GIRO]]</f>
        <v>0</v>
      </c>
      <c r="I2350" s="12">
        <f>Tabela14[[#This Row],[PR. ULT. COMP]]*Tabela14[[#This Row],[ESTOQUE]]</f>
        <v>0</v>
      </c>
      <c r="J2350" s="13" t="s">
        <v>1107</v>
      </c>
      <c r="K2350" s="38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1959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>Tabela14[[#This Row],[PR. ULT. COMP]]*Tabela14[[#This Row],[GIRO]]</f>
        <v>0</v>
      </c>
      <c r="I2351" s="12">
        <f>Tabela14[[#This Row],[PR. ULT. COMP]]*Tabela14[[#This Row],[ESTOQUE]]</f>
        <v>0</v>
      </c>
      <c r="J2351" s="13" t="s">
        <v>1107</v>
      </c>
      <c r="K2351" s="38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1960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>Tabela14[[#This Row],[PR. ULT. COMP]]*Tabela14[[#This Row],[GIRO]]</f>
        <v>0</v>
      </c>
      <c r="I2352" s="12">
        <f>Tabela14[[#This Row],[PR. ULT. COMP]]*Tabela14[[#This Row],[ESTOQUE]]</f>
        <v>0</v>
      </c>
      <c r="J2352" s="13" t="s">
        <v>1107</v>
      </c>
      <c r="K2352" s="38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1961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>Tabela14[[#This Row],[PR. ULT. COMP]]*Tabela14[[#This Row],[GIRO]]</f>
        <v>0</v>
      </c>
      <c r="I2353" s="12">
        <f>Tabela14[[#This Row],[PR. ULT. COMP]]*Tabela14[[#This Row],[ESTOQUE]]</f>
        <v>0</v>
      </c>
      <c r="J2353" s="13" t="s">
        <v>1107</v>
      </c>
      <c r="K2353" s="38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1962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>Tabela14[[#This Row],[PR. ULT. COMP]]*Tabela14[[#This Row],[GIRO]]</f>
        <v>0</v>
      </c>
      <c r="I2354" s="12">
        <f>Tabela14[[#This Row],[PR. ULT. COMP]]*Tabela14[[#This Row],[ESTOQUE]]</f>
        <v>0</v>
      </c>
      <c r="J2354" s="13" t="s">
        <v>1107</v>
      </c>
      <c r="K2354" s="38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1963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>Tabela14[[#This Row],[PR. ULT. COMP]]*Tabela14[[#This Row],[GIRO]]</f>
        <v>0</v>
      </c>
      <c r="I2355" s="12">
        <f>Tabela14[[#This Row],[PR. ULT. COMP]]*Tabela14[[#This Row],[ESTOQUE]]</f>
        <v>0</v>
      </c>
      <c r="J2355" s="13" t="s">
        <v>1107</v>
      </c>
      <c r="K2355" s="38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1964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>Tabela14[[#This Row],[PR. ULT. COMP]]*Tabela14[[#This Row],[GIRO]]</f>
        <v>0</v>
      </c>
      <c r="I2356" s="12">
        <f>Tabela14[[#This Row],[PR. ULT. COMP]]*Tabela14[[#This Row],[ESTOQUE]]</f>
        <v>0</v>
      </c>
      <c r="J2356" s="13" t="s">
        <v>1107</v>
      </c>
      <c r="K2356" s="38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1965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>Tabela14[[#This Row],[PR. ULT. COMP]]*Tabela14[[#This Row],[GIRO]]</f>
        <v>0</v>
      </c>
      <c r="I2357" s="12">
        <f>Tabela14[[#This Row],[PR. ULT. COMP]]*Tabela14[[#This Row],[ESTOQUE]]</f>
        <v>0</v>
      </c>
      <c r="J2357" s="13" t="s">
        <v>1107</v>
      </c>
      <c r="K2357" s="38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1966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>Tabela14[[#This Row],[PR. ULT. COMP]]*Tabela14[[#This Row],[GIRO]]</f>
        <v>0</v>
      </c>
      <c r="I2358" s="12">
        <f>Tabela14[[#This Row],[PR. ULT. COMP]]*Tabela14[[#This Row],[ESTOQUE]]</f>
        <v>0</v>
      </c>
      <c r="J2358" s="13" t="s">
        <v>1107</v>
      </c>
      <c r="K2358" s="38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1967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>Tabela14[[#This Row],[PR. ULT. COMP]]*Tabela14[[#This Row],[GIRO]]</f>
        <v>0</v>
      </c>
      <c r="I2359" s="12">
        <f>Tabela14[[#This Row],[PR. ULT. COMP]]*Tabela14[[#This Row],[ESTOQUE]]</f>
        <v>0</v>
      </c>
      <c r="J2359" s="13" t="s">
        <v>1107</v>
      </c>
      <c r="K2359" s="38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1968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>Tabela14[[#This Row],[PR. ULT. COMP]]*Tabela14[[#This Row],[GIRO]]</f>
        <v>0</v>
      </c>
      <c r="I2360" s="12">
        <f>Tabela14[[#This Row],[PR. ULT. COMP]]*Tabela14[[#This Row],[ESTOQUE]]</f>
        <v>0</v>
      </c>
      <c r="J2360" s="13" t="s">
        <v>1107</v>
      </c>
      <c r="K2360" s="38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1969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>Tabela14[[#This Row],[PR. ULT. COMP]]*Tabela14[[#This Row],[GIRO]]</f>
        <v>0</v>
      </c>
      <c r="I2361" s="12">
        <f>Tabela14[[#This Row],[PR. ULT. COMP]]*Tabela14[[#This Row],[ESTOQUE]]</f>
        <v>0</v>
      </c>
      <c r="J2361" s="13" t="s">
        <v>1107</v>
      </c>
      <c r="K2361" s="38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1970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>Tabela14[[#This Row],[PR. ULT. COMP]]*Tabela14[[#This Row],[GIRO]]</f>
        <v>0</v>
      </c>
      <c r="I2362" s="12">
        <f>Tabela14[[#This Row],[PR. ULT. COMP]]*Tabela14[[#This Row],[ESTOQUE]]</f>
        <v>0</v>
      </c>
      <c r="J2362" s="13" t="s">
        <v>1107</v>
      </c>
      <c r="K2362" s="38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1971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>Tabela14[[#This Row],[PR. ULT. COMP]]*Tabela14[[#This Row],[GIRO]]</f>
        <v>0</v>
      </c>
      <c r="I2363" s="12">
        <f>Tabela14[[#This Row],[PR. ULT. COMP]]*Tabela14[[#This Row],[ESTOQUE]]</f>
        <v>0</v>
      </c>
      <c r="J2363" s="13" t="s">
        <v>1107</v>
      </c>
      <c r="K2363" s="38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1972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>Tabela14[[#This Row],[PR. ULT. COMP]]*Tabela14[[#This Row],[GIRO]]</f>
        <v>0</v>
      </c>
      <c r="I2364" s="12">
        <f>Tabela14[[#This Row],[PR. ULT. COMP]]*Tabela14[[#This Row],[ESTOQUE]]</f>
        <v>0</v>
      </c>
      <c r="J2364" s="13" t="s">
        <v>1107</v>
      </c>
      <c r="K2364" s="38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1973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>Tabela14[[#This Row],[PR. ULT. COMP]]*Tabela14[[#This Row],[GIRO]]</f>
        <v>0</v>
      </c>
      <c r="I2365" s="12">
        <f>Tabela14[[#This Row],[PR. ULT. COMP]]*Tabela14[[#This Row],[ESTOQUE]]</f>
        <v>0</v>
      </c>
      <c r="J2365" s="13" t="s">
        <v>1107</v>
      </c>
      <c r="K2365" s="38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1974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>Tabela14[[#This Row],[PR. ULT. COMP]]*Tabela14[[#This Row],[GIRO]]</f>
        <v>0</v>
      </c>
      <c r="I2366" s="12">
        <f>Tabela14[[#This Row],[PR. ULT. COMP]]*Tabela14[[#This Row],[ESTOQUE]]</f>
        <v>0</v>
      </c>
      <c r="J2366" s="13" t="s">
        <v>1107</v>
      </c>
      <c r="K2366" s="38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1975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>Tabela14[[#This Row],[PR. ULT. COMP]]*Tabela14[[#This Row],[GIRO]]</f>
        <v>0</v>
      </c>
      <c r="I2367" s="12">
        <f>Tabela14[[#This Row],[PR. ULT. COMP]]*Tabela14[[#This Row],[ESTOQUE]]</f>
        <v>0</v>
      </c>
      <c r="J2367" s="13" t="s">
        <v>1107</v>
      </c>
      <c r="K2367" s="38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1976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>Tabela14[[#This Row],[PR. ULT. COMP]]*Tabela14[[#This Row],[GIRO]]</f>
        <v>0</v>
      </c>
      <c r="I2368" s="12">
        <f>Tabela14[[#This Row],[PR. ULT. COMP]]*Tabela14[[#This Row],[ESTOQUE]]</f>
        <v>0</v>
      </c>
      <c r="J2368" s="13" t="s">
        <v>1107</v>
      </c>
      <c r="K2368" s="38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1977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>Tabela14[[#This Row],[PR. ULT. COMP]]*Tabela14[[#This Row],[GIRO]]</f>
        <v>0</v>
      </c>
      <c r="I2369" s="12">
        <f>Tabela14[[#This Row],[PR. ULT. COMP]]*Tabela14[[#This Row],[ESTOQUE]]</f>
        <v>0</v>
      </c>
      <c r="J2369" s="13" t="s">
        <v>1107</v>
      </c>
      <c r="K2369" s="38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1978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>Tabela14[[#This Row],[PR. ULT. COMP]]*Tabela14[[#This Row],[GIRO]]</f>
        <v>0</v>
      </c>
      <c r="I2370" s="12">
        <f>Tabela14[[#This Row],[PR. ULT. COMP]]*Tabela14[[#This Row],[ESTOQUE]]</f>
        <v>0</v>
      </c>
      <c r="J2370" s="13" t="s">
        <v>1107</v>
      </c>
      <c r="K2370" s="38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1979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>Tabela14[[#This Row],[PR. ULT. COMP]]*Tabela14[[#This Row],[GIRO]]</f>
        <v>0</v>
      </c>
      <c r="I2371" s="12">
        <f>Tabela14[[#This Row],[PR. ULT. COMP]]*Tabela14[[#This Row],[ESTOQUE]]</f>
        <v>0</v>
      </c>
      <c r="J2371" s="13" t="s">
        <v>1107</v>
      </c>
      <c r="K2371" s="38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1980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>Tabela14[[#This Row],[PR. ULT. COMP]]*Tabela14[[#This Row],[GIRO]]</f>
        <v>0</v>
      </c>
      <c r="I2372" s="12">
        <f>Tabela14[[#This Row],[PR. ULT. COMP]]*Tabela14[[#This Row],[ESTOQUE]]</f>
        <v>0</v>
      </c>
      <c r="J2372" s="13" t="s">
        <v>1107</v>
      </c>
      <c r="K2372" s="38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1981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>Tabela14[[#This Row],[PR. ULT. COMP]]*Tabela14[[#This Row],[GIRO]]</f>
        <v>0</v>
      </c>
      <c r="I2373" s="12">
        <f>Tabela14[[#This Row],[PR. ULT. COMP]]*Tabela14[[#This Row],[ESTOQUE]]</f>
        <v>0</v>
      </c>
      <c r="J2373" s="13" t="s">
        <v>1107</v>
      </c>
      <c r="K2373" s="38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1982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>Tabela14[[#This Row],[PR. ULT. COMP]]*Tabela14[[#This Row],[GIRO]]</f>
        <v>0</v>
      </c>
      <c r="I2374" s="12">
        <f>Tabela14[[#This Row],[PR. ULT. COMP]]*Tabela14[[#This Row],[ESTOQUE]]</f>
        <v>0</v>
      </c>
      <c r="J2374" s="13" t="s">
        <v>1107</v>
      </c>
      <c r="K2374" s="38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1983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>Tabela14[[#This Row],[PR. ULT. COMP]]*Tabela14[[#This Row],[GIRO]]</f>
        <v>0</v>
      </c>
      <c r="I2375" s="12">
        <f>Tabela14[[#This Row],[PR. ULT. COMP]]*Tabela14[[#This Row],[ESTOQUE]]</f>
        <v>0</v>
      </c>
      <c r="J2375" s="13" t="s">
        <v>1107</v>
      </c>
      <c r="K2375" s="38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1984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>Tabela14[[#This Row],[PR. ULT. COMP]]*Tabela14[[#This Row],[GIRO]]</f>
        <v>0</v>
      </c>
      <c r="I2376" s="12">
        <f>Tabela14[[#This Row],[PR. ULT. COMP]]*Tabela14[[#This Row],[ESTOQUE]]</f>
        <v>0</v>
      </c>
      <c r="J2376" s="13" t="s">
        <v>1107</v>
      </c>
      <c r="K2376" s="38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1985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>Tabela14[[#This Row],[PR. ULT. COMP]]*Tabela14[[#This Row],[GIRO]]</f>
        <v>0</v>
      </c>
      <c r="I2377" s="12">
        <f>Tabela14[[#This Row],[PR. ULT. COMP]]*Tabela14[[#This Row],[ESTOQUE]]</f>
        <v>0</v>
      </c>
      <c r="J2377" s="13" t="s">
        <v>1107</v>
      </c>
      <c r="K2377" s="38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1986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>Tabela14[[#This Row],[PR. ULT. COMP]]*Tabela14[[#This Row],[GIRO]]</f>
        <v>0</v>
      </c>
      <c r="I2378" s="12">
        <f>Tabela14[[#This Row],[PR. ULT. COMP]]*Tabela14[[#This Row],[ESTOQUE]]</f>
        <v>0</v>
      </c>
      <c r="J2378" s="13" t="s">
        <v>1107</v>
      </c>
      <c r="K2378" s="38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1987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>Tabela14[[#This Row],[PR. ULT. COMP]]*Tabela14[[#This Row],[GIRO]]</f>
        <v>0</v>
      </c>
      <c r="I2379" s="12">
        <f>Tabela14[[#This Row],[PR. ULT. COMP]]*Tabela14[[#This Row],[ESTOQUE]]</f>
        <v>0</v>
      </c>
      <c r="J2379" s="13" t="s">
        <v>1107</v>
      </c>
      <c r="K2379" s="38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1988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>Tabela14[[#This Row],[PR. ULT. COMP]]*Tabela14[[#This Row],[GIRO]]</f>
        <v>0</v>
      </c>
      <c r="I2380" s="12">
        <f>Tabela14[[#This Row],[PR. ULT. COMP]]*Tabela14[[#This Row],[ESTOQUE]]</f>
        <v>0</v>
      </c>
      <c r="J2380" s="13" t="s">
        <v>1107</v>
      </c>
      <c r="K2380" s="38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1989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>Tabela14[[#This Row],[PR. ULT. COMP]]*Tabela14[[#This Row],[GIRO]]</f>
        <v>0</v>
      </c>
      <c r="I2381" s="12">
        <f>Tabela14[[#This Row],[PR. ULT. COMP]]*Tabela14[[#This Row],[ESTOQUE]]</f>
        <v>0</v>
      </c>
      <c r="J2381" s="13" t="s">
        <v>1107</v>
      </c>
      <c r="K2381" s="38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1990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>Tabela14[[#This Row],[PR. ULT. COMP]]*Tabela14[[#This Row],[GIRO]]</f>
        <v>0</v>
      </c>
      <c r="I2382" s="12">
        <f>Tabela14[[#This Row],[PR. ULT. COMP]]*Tabela14[[#This Row],[ESTOQUE]]</f>
        <v>0</v>
      </c>
      <c r="J2382" s="13" t="s">
        <v>1107</v>
      </c>
      <c r="K2382" s="38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1991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>Tabela14[[#This Row],[PR. ULT. COMP]]*Tabela14[[#This Row],[GIRO]]</f>
        <v>0</v>
      </c>
      <c r="I2383" s="12">
        <f>Tabela14[[#This Row],[PR. ULT. COMP]]*Tabela14[[#This Row],[ESTOQUE]]</f>
        <v>0</v>
      </c>
      <c r="J2383" s="13" t="s">
        <v>1107</v>
      </c>
      <c r="K2383" s="38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1992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>Tabela14[[#This Row],[PR. ULT. COMP]]*Tabela14[[#This Row],[GIRO]]</f>
        <v>0</v>
      </c>
      <c r="I2384" s="12">
        <f>Tabela14[[#This Row],[PR. ULT. COMP]]*Tabela14[[#This Row],[ESTOQUE]]</f>
        <v>0</v>
      </c>
      <c r="J2384" s="13" t="s">
        <v>1107</v>
      </c>
      <c r="K2384" s="38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1993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>Tabela14[[#This Row],[PR. ULT. COMP]]*Tabela14[[#This Row],[GIRO]]</f>
        <v>0</v>
      </c>
      <c r="I2385" s="12">
        <f>Tabela14[[#This Row],[PR. ULT. COMP]]*Tabela14[[#This Row],[ESTOQUE]]</f>
        <v>0</v>
      </c>
      <c r="J2385" s="13" t="s">
        <v>1107</v>
      </c>
      <c r="K2385" s="38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1994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>Tabela14[[#This Row],[PR. ULT. COMP]]*Tabela14[[#This Row],[GIRO]]</f>
        <v>0</v>
      </c>
      <c r="I2386" s="12">
        <f>Tabela14[[#This Row],[PR. ULT. COMP]]*Tabela14[[#This Row],[ESTOQUE]]</f>
        <v>0</v>
      </c>
      <c r="J2386" s="13" t="s">
        <v>1107</v>
      </c>
      <c r="K2386" s="38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1995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>Tabela14[[#This Row],[PR. ULT. COMP]]*Tabela14[[#This Row],[GIRO]]</f>
        <v>0</v>
      </c>
      <c r="I2387" s="12">
        <f>Tabela14[[#This Row],[PR. ULT. COMP]]*Tabela14[[#This Row],[ESTOQUE]]</f>
        <v>0</v>
      </c>
      <c r="J2387" s="13" t="s">
        <v>1107</v>
      </c>
      <c r="K2387" s="38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1996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>Tabela14[[#This Row],[PR. ULT. COMP]]*Tabela14[[#This Row],[GIRO]]</f>
        <v>0</v>
      </c>
      <c r="I2388" s="12">
        <f>Tabela14[[#This Row],[PR. ULT. COMP]]*Tabela14[[#This Row],[ESTOQUE]]</f>
        <v>0</v>
      </c>
      <c r="J2388" s="13" t="s">
        <v>1107</v>
      </c>
      <c r="K2388" s="38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1997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>Tabela14[[#This Row],[PR. ULT. COMP]]*Tabela14[[#This Row],[GIRO]]</f>
        <v>0</v>
      </c>
      <c r="I2389" s="12">
        <f>Tabela14[[#This Row],[PR. ULT. COMP]]*Tabela14[[#This Row],[ESTOQUE]]</f>
        <v>0</v>
      </c>
      <c r="J2389" s="13" t="s">
        <v>1107</v>
      </c>
      <c r="K2389" s="38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1998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>Tabela14[[#This Row],[PR. ULT. COMP]]*Tabela14[[#This Row],[GIRO]]</f>
        <v>0</v>
      </c>
      <c r="I2390" s="12">
        <f>Tabela14[[#This Row],[PR. ULT. COMP]]*Tabela14[[#This Row],[ESTOQUE]]</f>
        <v>0</v>
      </c>
      <c r="J2390" s="13" t="s">
        <v>1107</v>
      </c>
      <c r="K2390" s="38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1999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>Tabela14[[#This Row],[PR. ULT. COMP]]*Tabela14[[#This Row],[GIRO]]</f>
        <v>0</v>
      </c>
      <c r="I2391" s="12">
        <f>Tabela14[[#This Row],[PR. ULT. COMP]]*Tabela14[[#This Row],[ESTOQUE]]</f>
        <v>0</v>
      </c>
      <c r="J2391" s="13" t="s">
        <v>1107</v>
      </c>
      <c r="K2391" s="38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2000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>Tabela14[[#This Row],[PR. ULT. COMP]]*Tabela14[[#This Row],[GIRO]]</f>
        <v>0</v>
      </c>
      <c r="I2392" s="12">
        <f>Tabela14[[#This Row],[PR. ULT. COMP]]*Tabela14[[#This Row],[ESTOQUE]]</f>
        <v>0</v>
      </c>
      <c r="J2392" s="13" t="s">
        <v>1107</v>
      </c>
      <c r="K2392" s="38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2001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>Tabela14[[#This Row],[PR. ULT. COMP]]*Tabela14[[#This Row],[GIRO]]</f>
        <v>0</v>
      </c>
      <c r="I2393" s="12">
        <f>Tabela14[[#This Row],[PR. ULT. COMP]]*Tabela14[[#This Row],[ESTOQUE]]</f>
        <v>0</v>
      </c>
      <c r="J2393" s="13" t="s">
        <v>1107</v>
      </c>
      <c r="K2393" s="38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2002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>Tabela14[[#This Row],[PR. ULT. COMP]]*Tabela14[[#This Row],[GIRO]]</f>
        <v>0</v>
      </c>
      <c r="I2394" s="12">
        <f>Tabela14[[#This Row],[PR. ULT. COMP]]*Tabela14[[#This Row],[ESTOQUE]]</f>
        <v>0</v>
      </c>
      <c r="J2394" s="13" t="s">
        <v>1107</v>
      </c>
      <c r="K2394" s="38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2003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>Tabela14[[#This Row],[PR. ULT. COMP]]*Tabela14[[#This Row],[GIRO]]</f>
        <v>0</v>
      </c>
      <c r="I2395" s="12">
        <f>Tabela14[[#This Row],[PR. ULT. COMP]]*Tabela14[[#This Row],[ESTOQUE]]</f>
        <v>0</v>
      </c>
      <c r="J2395" s="13" t="s">
        <v>1107</v>
      </c>
      <c r="K2395" s="38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2004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>Tabela14[[#This Row],[PR. ULT. COMP]]*Tabela14[[#This Row],[GIRO]]</f>
        <v>0</v>
      </c>
      <c r="I2396" s="12">
        <f>Tabela14[[#This Row],[PR. ULT. COMP]]*Tabela14[[#This Row],[ESTOQUE]]</f>
        <v>0</v>
      </c>
      <c r="J2396" s="13" t="s">
        <v>1107</v>
      </c>
      <c r="K2396" s="38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2005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>Tabela14[[#This Row],[PR. ULT. COMP]]*Tabela14[[#This Row],[GIRO]]</f>
        <v>0</v>
      </c>
      <c r="I2397" s="12">
        <f>Tabela14[[#This Row],[PR. ULT. COMP]]*Tabela14[[#This Row],[ESTOQUE]]</f>
        <v>0</v>
      </c>
      <c r="J2397" s="13" t="s">
        <v>1107</v>
      </c>
      <c r="K2397" s="38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2006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>Tabela14[[#This Row],[PR. ULT. COMP]]*Tabela14[[#This Row],[GIRO]]</f>
        <v>0</v>
      </c>
      <c r="I2398" s="12">
        <f>Tabela14[[#This Row],[PR. ULT. COMP]]*Tabela14[[#This Row],[ESTOQUE]]</f>
        <v>0</v>
      </c>
      <c r="J2398" s="13" t="s">
        <v>1107</v>
      </c>
      <c r="K2398" s="38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2007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>Tabela14[[#This Row],[PR. ULT. COMP]]*Tabela14[[#This Row],[GIRO]]</f>
        <v>0</v>
      </c>
      <c r="I2399" s="12">
        <f>Tabela14[[#This Row],[PR. ULT. COMP]]*Tabela14[[#This Row],[ESTOQUE]]</f>
        <v>0</v>
      </c>
      <c r="J2399" s="13" t="s">
        <v>1107</v>
      </c>
      <c r="K2399" s="38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2008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>Tabela14[[#This Row],[PR. ULT. COMP]]*Tabela14[[#This Row],[GIRO]]</f>
        <v>0</v>
      </c>
      <c r="I2400" s="12">
        <f>Tabela14[[#This Row],[PR. ULT. COMP]]*Tabela14[[#This Row],[ESTOQUE]]</f>
        <v>0</v>
      </c>
      <c r="J2400" s="13" t="s">
        <v>1107</v>
      </c>
      <c r="K2400" s="38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2009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>Tabela14[[#This Row],[PR. ULT. COMP]]*Tabela14[[#This Row],[GIRO]]</f>
        <v>0</v>
      </c>
      <c r="I2401" s="12">
        <f>Tabela14[[#This Row],[PR. ULT. COMP]]*Tabela14[[#This Row],[ESTOQUE]]</f>
        <v>0</v>
      </c>
      <c r="J2401" s="13" t="s">
        <v>1107</v>
      </c>
      <c r="K2401" s="38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2010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>Tabela14[[#This Row],[PR. ULT. COMP]]*Tabela14[[#This Row],[GIRO]]</f>
        <v>0</v>
      </c>
      <c r="I2402" s="12">
        <f>Tabela14[[#This Row],[PR. ULT. COMP]]*Tabela14[[#This Row],[ESTOQUE]]</f>
        <v>0</v>
      </c>
      <c r="J2402" s="13" t="s">
        <v>1107</v>
      </c>
      <c r="K2402" s="38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2011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>Tabela14[[#This Row],[PR. ULT. COMP]]*Tabela14[[#This Row],[GIRO]]</f>
        <v>0</v>
      </c>
      <c r="I2403" s="12">
        <f>Tabela14[[#This Row],[PR. ULT. COMP]]*Tabela14[[#This Row],[ESTOQUE]]</f>
        <v>0</v>
      </c>
      <c r="J2403" s="13" t="s">
        <v>1107</v>
      </c>
      <c r="K2403" s="38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2012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>Tabela14[[#This Row],[PR. ULT. COMP]]*Tabela14[[#This Row],[GIRO]]</f>
        <v>0</v>
      </c>
      <c r="I2404" s="12">
        <f>Tabela14[[#This Row],[PR. ULT. COMP]]*Tabela14[[#This Row],[ESTOQUE]]</f>
        <v>0</v>
      </c>
      <c r="J2404" s="13" t="s">
        <v>1107</v>
      </c>
      <c r="K2404" s="38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2013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>Tabela14[[#This Row],[PR. ULT. COMP]]*Tabela14[[#This Row],[GIRO]]</f>
        <v>0</v>
      </c>
      <c r="I2405" s="12">
        <f>Tabela14[[#This Row],[PR. ULT. COMP]]*Tabela14[[#This Row],[ESTOQUE]]</f>
        <v>0</v>
      </c>
      <c r="J2405" s="13" t="s">
        <v>1107</v>
      </c>
      <c r="K2405" s="38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2014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>Tabela14[[#This Row],[PR. ULT. COMP]]*Tabela14[[#This Row],[GIRO]]</f>
        <v>0</v>
      </c>
      <c r="I2406" s="12">
        <f>Tabela14[[#This Row],[PR. ULT. COMP]]*Tabela14[[#This Row],[ESTOQUE]]</f>
        <v>0</v>
      </c>
      <c r="J2406" s="13" t="s">
        <v>1107</v>
      </c>
      <c r="K2406" s="38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2015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>Tabela14[[#This Row],[PR. ULT. COMP]]*Tabela14[[#This Row],[GIRO]]</f>
        <v>0</v>
      </c>
      <c r="I2407" s="12">
        <f>Tabela14[[#This Row],[PR. ULT. COMP]]*Tabela14[[#This Row],[ESTOQUE]]</f>
        <v>0</v>
      </c>
      <c r="J2407" s="13" t="s">
        <v>1107</v>
      </c>
      <c r="K2407" s="38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2016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>Tabela14[[#This Row],[PR. ULT. COMP]]*Tabela14[[#This Row],[GIRO]]</f>
        <v>0</v>
      </c>
      <c r="I2408" s="12">
        <f>Tabela14[[#This Row],[PR. ULT. COMP]]*Tabela14[[#This Row],[ESTOQUE]]</f>
        <v>0</v>
      </c>
      <c r="J2408" s="13" t="s">
        <v>1107</v>
      </c>
      <c r="K2408" s="38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2017</v>
      </c>
      <c r="D2409" s="16" t="s">
        <v>2018</v>
      </c>
      <c r="E2409" s="22">
        <v>0</v>
      </c>
      <c r="F2409" s="30">
        <v>0</v>
      </c>
      <c r="G2409" s="17">
        <v>10.57</v>
      </c>
      <c r="H2409" s="11">
        <f>Tabela14[[#This Row],[PR. ULT. COMP]]*Tabela14[[#This Row],[GIRO]]</f>
        <v>0</v>
      </c>
      <c r="I2409" s="12">
        <f>Tabela14[[#This Row],[PR. ULT. COMP]]*Tabela14[[#This Row],[ESTOQUE]]</f>
        <v>0</v>
      </c>
      <c r="J2409" s="13" t="s">
        <v>1107</v>
      </c>
      <c r="K2409" s="38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2019</v>
      </c>
      <c r="D2410" s="16" t="s">
        <v>1137</v>
      </c>
      <c r="E2410" s="22">
        <v>0</v>
      </c>
      <c r="F2410" s="30">
        <v>0</v>
      </c>
      <c r="G2410" s="17">
        <v>10.59</v>
      </c>
      <c r="H2410" s="11">
        <f>Tabela14[[#This Row],[PR. ULT. COMP]]*Tabela14[[#This Row],[GIRO]]</f>
        <v>0</v>
      </c>
      <c r="I2410" s="12">
        <f>Tabela14[[#This Row],[PR. ULT. COMP]]*Tabela14[[#This Row],[ESTOQUE]]</f>
        <v>0</v>
      </c>
      <c r="J2410" s="13" t="s">
        <v>1107</v>
      </c>
      <c r="K2410" s="38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2020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>Tabela14[[#This Row],[PR. ULT. COMP]]*Tabela14[[#This Row],[GIRO]]</f>
        <v>0</v>
      </c>
      <c r="I2411" s="12">
        <f>Tabela14[[#This Row],[PR. ULT. COMP]]*Tabela14[[#This Row],[ESTOQUE]]</f>
        <v>0</v>
      </c>
      <c r="J2411" s="13" t="s">
        <v>1107</v>
      </c>
      <c r="K2411" s="38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2021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>Tabela14[[#This Row],[PR. ULT. COMP]]*Tabela14[[#This Row],[GIRO]]</f>
        <v>0</v>
      </c>
      <c r="I2412" s="12">
        <f>Tabela14[[#This Row],[PR. ULT. COMP]]*Tabela14[[#This Row],[ESTOQUE]]</f>
        <v>0</v>
      </c>
      <c r="J2412" s="13" t="s">
        <v>1107</v>
      </c>
      <c r="K2412" s="38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2022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>Tabela14[[#This Row],[PR. ULT. COMP]]*Tabela14[[#This Row],[GIRO]]</f>
        <v>0</v>
      </c>
      <c r="I2413" s="12">
        <f>Tabela14[[#This Row],[PR. ULT. COMP]]*Tabela14[[#This Row],[ESTOQUE]]</f>
        <v>0</v>
      </c>
      <c r="J2413" s="13" t="s">
        <v>1107</v>
      </c>
      <c r="K2413" s="38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2023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>Tabela14[[#This Row],[PR. ULT. COMP]]*Tabela14[[#This Row],[GIRO]]</f>
        <v>0</v>
      </c>
      <c r="I2414" s="12">
        <f>Tabela14[[#This Row],[PR. ULT. COMP]]*Tabela14[[#This Row],[ESTOQUE]]</f>
        <v>0</v>
      </c>
      <c r="J2414" s="13" t="s">
        <v>1107</v>
      </c>
      <c r="K2414" s="38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2024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>Tabela14[[#This Row],[PR. ULT. COMP]]*Tabela14[[#This Row],[GIRO]]</f>
        <v>0</v>
      </c>
      <c r="I2415" s="12">
        <f>Tabela14[[#This Row],[PR. ULT. COMP]]*Tabela14[[#This Row],[ESTOQUE]]</f>
        <v>0</v>
      </c>
      <c r="J2415" s="13" t="s">
        <v>1107</v>
      </c>
      <c r="K2415" s="38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2025</v>
      </c>
      <c r="D2416" s="9" t="s">
        <v>1137</v>
      </c>
      <c r="E2416" s="23">
        <v>0</v>
      </c>
      <c r="F2416" s="31">
        <v>0</v>
      </c>
      <c r="G2416" s="10">
        <v>15.2</v>
      </c>
      <c r="H2416" s="11">
        <f>Tabela14[[#This Row],[PR. ULT. COMP]]*Tabela14[[#This Row],[GIRO]]</f>
        <v>0</v>
      </c>
      <c r="I2416" s="12">
        <f>Tabela14[[#This Row],[PR. ULT. COMP]]*Tabela14[[#This Row],[ESTOQUE]]</f>
        <v>0</v>
      </c>
      <c r="J2416" s="13" t="s">
        <v>1107</v>
      </c>
      <c r="K2416" s="38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2026</v>
      </c>
      <c r="D2417" s="16" t="s">
        <v>1137</v>
      </c>
      <c r="E2417" s="22">
        <v>0</v>
      </c>
      <c r="F2417" s="30">
        <v>0</v>
      </c>
      <c r="G2417" s="17">
        <v>71.11</v>
      </c>
      <c r="H2417" s="11">
        <f>Tabela14[[#This Row],[PR. ULT. COMP]]*Tabela14[[#This Row],[GIRO]]</f>
        <v>0</v>
      </c>
      <c r="I2417" s="12">
        <f>Tabela14[[#This Row],[PR. ULT. COMP]]*Tabela14[[#This Row],[ESTOQUE]]</f>
        <v>0</v>
      </c>
      <c r="J2417" s="13" t="s">
        <v>1107</v>
      </c>
      <c r="K2417" s="38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2027</v>
      </c>
      <c r="D2418" s="9" t="s">
        <v>1137</v>
      </c>
      <c r="E2418" s="23">
        <v>0</v>
      </c>
      <c r="F2418" s="31">
        <v>0</v>
      </c>
      <c r="G2418" s="10">
        <v>274.69</v>
      </c>
      <c r="H2418" s="11">
        <f>Tabela14[[#This Row],[PR. ULT. COMP]]*Tabela14[[#This Row],[GIRO]]</f>
        <v>0</v>
      </c>
      <c r="I2418" s="12">
        <f>Tabela14[[#This Row],[PR. ULT. COMP]]*Tabela14[[#This Row],[ESTOQUE]]</f>
        <v>0</v>
      </c>
      <c r="J2418" s="13" t="s">
        <v>1107</v>
      </c>
      <c r="K2418" s="38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2028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>Tabela14[[#This Row],[PR. ULT. COMP]]*Tabela14[[#This Row],[GIRO]]</f>
        <v>0</v>
      </c>
      <c r="I2419" s="12">
        <f>Tabela14[[#This Row],[PR. ULT. COMP]]*Tabela14[[#This Row],[ESTOQUE]]</f>
        <v>0</v>
      </c>
      <c r="J2419" s="13" t="s">
        <v>1107</v>
      </c>
      <c r="K2419" s="38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2029</v>
      </c>
      <c r="D2420" s="9" t="s">
        <v>49</v>
      </c>
      <c r="E2420" s="23">
        <v>0</v>
      </c>
      <c r="F2420" s="31">
        <v>0</v>
      </c>
      <c r="G2420" s="10">
        <v>0</v>
      </c>
      <c r="H2420" s="11">
        <f>Tabela14[[#This Row],[PR. ULT. COMP]]*Tabela14[[#This Row],[GIRO]]</f>
        <v>0</v>
      </c>
      <c r="I2420" s="12">
        <f>Tabela14[[#This Row],[PR. ULT. COMP]]*Tabela14[[#This Row],[ESTOQUE]]</f>
        <v>0</v>
      </c>
      <c r="J2420" s="13" t="s">
        <v>1107</v>
      </c>
      <c r="K2420" s="38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2030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>Tabela14[[#This Row],[PR. ULT. COMP]]*Tabela14[[#This Row],[GIRO]]</f>
        <v>0</v>
      </c>
      <c r="I2421" s="12">
        <f>Tabela14[[#This Row],[PR. ULT. COMP]]*Tabela14[[#This Row],[ESTOQUE]]</f>
        <v>0</v>
      </c>
      <c r="J2421" s="13" t="s">
        <v>1107</v>
      </c>
      <c r="K2421" s="38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2031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>Tabela14[[#This Row],[PR. ULT. COMP]]*Tabela14[[#This Row],[GIRO]]</f>
        <v>0</v>
      </c>
      <c r="I2422" s="12">
        <f>Tabela14[[#This Row],[PR. ULT. COMP]]*Tabela14[[#This Row],[ESTOQUE]]</f>
        <v>0</v>
      </c>
      <c r="J2422" s="13" t="s">
        <v>1107</v>
      </c>
      <c r="K2422" s="38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2032</v>
      </c>
      <c r="D2423" s="16" t="s">
        <v>2033</v>
      </c>
      <c r="E2423" s="22">
        <v>0</v>
      </c>
      <c r="F2423" s="30">
        <v>0</v>
      </c>
      <c r="G2423" s="17">
        <v>36.56</v>
      </c>
      <c r="H2423" s="11">
        <f>Tabela14[[#This Row],[PR. ULT. COMP]]*Tabela14[[#This Row],[GIRO]]</f>
        <v>0</v>
      </c>
      <c r="I2423" s="12">
        <f>Tabela14[[#This Row],[PR. ULT. COMP]]*Tabela14[[#This Row],[ESTOQUE]]</f>
        <v>0</v>
      </c>
      <c r="J2423" s="13" t="s">
        <v>1107</v>
      </c>
      <c r="K2423" s="38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2034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>Tabela14[[#This Row],[PR. ULT. COMP]]*Tabela14[[#This Row],[GIRO]]</f>
        <v>0</v>
      </c>
      <c r="I2424" s="12">
        <f>Tabela14[[#This Row],[PR. ULT. COMP]]*Tabela14[[#This Row],[ESTOQUE]]</f>
        <v>0</v>
      </c>
      <c r="J2424" s="13" t="s">
        <v>1107</v>
      </c>
      <c r="K2424" s="38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2035</v>
      </c>
      <c r="D2425" s="16" t="s">
        <v>2036</v>
      </c>
      <c r="E2425" s="22">
        <v>0</v>
      </c>
      <c r="F2425" s="30">
        <v>0</v>
      </c>
      <c r="G2425" s="17">
        <v>89.9</v>
      </c>
      <c r="H2425" s="11">
        <f>Tabela14[[#This Row],[PR. ULT. COMP]]*Tabela14[[#This Row],[GIRO]]</f>
        <v>0</v>
      </c>
      <c r="I2425" s="12">
        <f>Tabela14[[#This Row],[PR. ULT. COMP]]*Tabela14[[#This Row],[ESTOQUE]]</f>
        <v>0</v>
      </c>
      <c r="J2425" s="13" t="s">
        <v>1107</v>
      </c>
      <c r="K2425" s="38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2037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>Tabela14[[#This Row],[PR. ULT. COMP]]*Tabela14[[#This Row],[GIRO]]</f>
        <v>0</v>
      </c>
      <c r="I2426" s="12">
        <f>Tabela14[[#This Row],[PR. ULT. COMP]]*Tabela14[[#This Row],[ESTOQUE]]</f>
        <v>0</v>
      </c>
      <c r="J2426" s="13" t="s">
        <v>1107</v>
      </c>
      <c r="K2426" s="38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2038</v>
      </c>
      <c r="D2427" s="16" t="s">
        <v>858</v>
      </c>
      <c r="E2427" s="22">
        <v>0</v>
      </c>
      <c r="F2427" s="30">
        <v>0</v>
      </c>
      <c r="G2427" s="17">
        <v>8.6</v>
      </c>
      <c r="H2427" s="11">
        <f>Tabela14[[#This Row],[PR. ULT. COMP]]*Tabela14[[#This Row],[GIRO]]</f>
        <v>0</v>
      </c>
      <c r="I2427" s="12">
        <f>Tabela14[[#This Row],[PR. ULT. COMP]]*Tabela14[[#This Row],[ESTOQUE]]</f>
        <v>0</v>
      </c>
      <c r="J2427" s="13" t="s">
        <v>1107</v>
      </c>
      <c r="K2427" s="38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2039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>Tabela14[[#This Row],[PR. ULT. COMP]]*Tabela14[[#This Row],[GIRO]]</f>
        <v>0</v>
      </c>
      <c r="I2428" s="12">
        <f>Tabela14[[#This Row],[PR. ULT. COMP]]*Tabela14[[#This Row],[ESTOQUE]]</f>
        <v>0</v>
      </c>
      <c r="J2428" s="13" t="s">
        <v>1107</v>
      </c>
      <c r="K2428" s="38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2040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>Tabela14[[#This Row],[PR. ULT. COMP]]*Tabela14[[#This Row],[GIRO]]</f>
        <v>0</v>
      </c>
      <c r="I2429" s="12">
        <f>Tabela14[[#This Row],[PR. ULT. COMP]]*Tabela14[[#This Row],[ESTOQUE]]</f>
        <v>0</v>
      </c>
      <c r="J2429" s="13" t="s">
        <v>1107</v>
      </c>
      <c r="K2429" s="38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2041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>Tabela14[[#This Row],[PR. ULT. COMP]]*Tabela14[[#This Row],[GIRO]]</f>
        <v>0</v>
      </c>
      <c r="I2430" s="12">
        <f>Tabela14[[#This Row],[PR. ULT. COMP]]*Tabela14[[#This Row],[ESTOQUE]]</f>
        <v>0</v>
      </c>
      <c r="J2430" s="13" t="s">
        <v>1107</v>
      </c>
      <c r="K2430" s="38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2042</v>
      </c>
      <c r="D2431" s="16" t="s">
        <v>2043</v>
      </c>
      <c r="E2431" s="22">
        <v>0</v>
      </c>
      <c r="F2431" s="30">
        <v>0</v>
      </c>
      <c r="G2431" s="17">
        <v>0</v>
      </c>
      <c r="H2431" s="11">
        <f>Tabela14[[#This Row],[PR. ULT. COMP]]*Tabela14[[#This Row],[GIRO]]</f>
        <v>0</v>
      </c>
      <c r="I2431" s="12">
        <f>Tabela14[[#This Row],[PR. ULT. COMP]]*Tabela14[[#This Row],[ESTOQUE]]</f>
        <v>0</v>
      </c>
      <c r="J2431" s="13" t="s">
        <v>1107</v>
      </c>
      <c r="K2431" s="38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2044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>Tabela14[[#This Row],[PR. ULT. COMP]]*Tabela14[[#This Row],[GIRO]]</f>
        <v>0</v>
      </c>
      <c r="I2432" s="12">
        <f>Tabela14[[#This Row],[PR. ULT. COMP]]*Tabela14[[#This Row],[ESTOQUE]]</f>
        <v>0</v>
      </c>
      <c r="J2432" s="13" t="s">
        <v>1107</v>
      </c>
      <c r="K2432" s="38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2045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>Tabela14[[#This Row],[PR. ULT. COMP]]*Tabela14[[#This Row],[GIRO]]</f>
        <v>0</v>
      </c>
      <c r="I2433" s="12">
        <f>Tabela14[[#This Row],[PR. ULT. COMP]]*Tabela14[[#This Row],[ESTOQUE]]</f>
        <v>0</v>
      </c>
      <c r="J2433" s="13" t="s">
        <v>1107</v>
      </c>
      <c r="K2433" s="38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2046</v>
      </c>
      <c r="D2434" s="9" t="s">
        <v>1116</v>
      </c>
      <c r="E2434" s="23">
        <v>0</v>
      </c>
      <c r="F2434" s="31">
        <v>0</v>
      </c>
      <c r="G2434" s="10">
        <v>47.79</v>
      </c>
      <c r="H2434" s="11">
        <f>Tabela14[[#This Row],[PR. ULT. COMP]]*Tabela14[[#This Row],[GIRO]]</f>
        <v>0</v>
      </c>
      <c r="I2434" s="12">
        <f>Tabela14[[#This Row],[PR. ULT. COMP]]*Tabela14[[#This Row],[ESTOQUE]]</f>
        <v>0</v>
      </c>
      <c r="J2434" s="13" t="s">
        <v>1107</v>
      </c>
      <c r="K2434" s="38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2047</v>
      </c>
      <c r="D2435" s="9" t="s">
        <v>1116</v>
      </c>
      <c r="E2435" s="23">
        <v>0</v>
      </c>
      <c r="F2435" s="31">
        <v>0</v>
      </c>
      <c r="G2435" s="10">
        <v>22.59</v>
      </c>
      <c r="H2435" s="11">
        <f>Tabela14[[#This Row],[PR. ULT. COMP]]*Tabela14[[#This Row],[GIRO]]</f>
        <v>0</v>
      </c>
      <c r="I2435" s="12">
        <f>Tabela14[[#This Row],[PR. ULT. COMP]]*Tabela14[[#This Row],[ESTOQUE]]</f>
        <v>0</v>
      </c>
      <c r="J2435" s="13" t="s">
        <v>1107</v>
      </c>
      <c r="K2435" s="38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2048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>Tabela14[[#This Row],[PR. ULT. COMP]]*Tabela14[[#This Row],[GIRO]]</f>
        <v>0</v>
      </c>
      <c r="I2436" s="12">
        <f>Tabela14[[#This Row],[PR. ULT. COMP]]*Tabela14[[#This Row],[ESTOQUE]]</f>
        <v>0</v>
      </c>
      <c r="J2436" s="13" t="s">
        <v>1107</v>
      </c>
      <c r="K2436" s="38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2049</v>
      </c>
      <c r="D2437" s="9" t="s">
        <v>1116</v>
      </c>
      <c r="E2437" s="23">
        <v>0</v>
      </c>
      <c r="F2437" s="31">
        <v>0</v>
      </c>
      <c r="G2437" s="10">
        <v>25.89</v>
      </c>
      <c r="H2437" s="11">
        <f>Tabela14[[#This Row],[PR. ULT. COMP]]*Tabela14[[#This Row],[GIRO]]</f>
        <v>0</v>
      </c>
      <c r="I2437" s="12">
        <f>Tabela14[[#This Row],[PR. ULT. COMP]]*Tabela14[[#This Row],[ESTOQUE]]</f>
        <v>0</v>
      </c>
      <c r="J2437" s="13" t="s">
        <v>1107</v>
      </c>
      <c r="K2437" s="38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2050</v>
      </c>
      <c r="D2438" s="9" t="s">
        <v>858</v>
      </c>
      <c r="E2438" s="23">
        <v>0</v>
      </c>
      <c r="F2438" s="31">
        <v>0</v>
      </c>
      <c r="G2438" s="10">
        <v>8.39</v>
      </c>
      <c r="H2438" s="11">
        <f>Tabela14[[#This Row],[PR. ULT. COMP]]*Tabela14[[#This Row],[GIRO]]</f>
        <v>0</v>
      </c>
      <c r="I2438" s="12">
        <f>Tabela14[[#This Row],[PR. ULT. COMP]]*Tabela14[[#This Row],[ESTOQUE]]</f>
        <v>0</v>
      </c>
      <c r="J2438" s="13" t="s">
        <v>1107</v>
      </c>
      <c r="K2438" s="38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2051</v>
      </c>
      <c r="D2439" s="16" t="s">
        <v>858</v>
      </c>
      <c r="E2439" s="22">
        <v>0</v>
      </c>
      <c r="F2439" s="30">
        <v>0</v>
      </c>
      <c r="G2439" s="17">
        <v>11.99</v>
      </c>
      <c r="H2439" s="11">
        <f>Tabela14[[#This Row],[PR. ULT. COMP]]*Tabela14[[#This Row],[GIRO]]</f>
        <v>0</v>
      </c>
      <c r="I2439" s="12">
        <f>Tabela14[[#This Row],[PR. ULT. COMP]]*Tabela14[[#This Row],[ESTOQUE]]</f>
        <v>0</v>
      </c>
      <c r="J2439" s="13" t="s">
        <v>1107</v>
      </c>
      <c r="K2439" s="38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2052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>Tabela14[[#This Row],[PR. ULT. COMP]]*Tabela14[[#This Row],[GIRO]]</f>
        <v>0</v>
      </c>
      <c r="I2440" s="12">
        <f>Tabela14[[#This Row],[PR. ULT. COMP]]*Tabela14[[#This Row],[ESTOQUE]]</f>
        <v>0</v>
      </c>
      <c r="J2440" s="13" t="s">
        <v>1107</v>
      </c>
      <c r="K2440" s="38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2053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>Tabela14[[#This Row],[PR. ULT. COMP]]*Tabela14[[#This Row],[GIRO]]</f>
        <v>0</v>
      </c>
      <c r="I2441" s="12">
        <f>Tabela14[[#This Row],[PR. ULT. COMP]]*Tabela14[[#This Row],[ESTOQUE]]</f>
        <v>0</v>
      </c>
      <c r="J2441" s="13" t="s">
        <v>1107</v>
      </c>
      <c r="K2441" s="38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2054</v>
      </c>
      <c r="D2442" s="16" t="s">
        <v>1116</v>
      </c>
      <c r="E2442" s="22">
        <v>0</v>
      </c>
      <c r="F2442" s="30">
        <v>0</v>
      </c>
      <c r="G2442" s="17">
        <v>16.23</v>
      </c>
      <c r="H2442" s="11">
        <f>Tabela14[[#This Row],[PR. ULT. COMP]]*Tabela14[[#This Row],[GIRO]]</f>
        <v>0</v>
      </c>
      <c r="I2442" s="12">
        <f>Tabela14[[#This Row],[PR. ULT. COMP]]*Tabela14[[#This Row],[ESTOQUE]]</f>
        <v>0</v>
      </c>
      <c r="J2442" s="13" t="s">
        <v>1107</v>
      </c>
      <c r="K2442" s="38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2055</v>
      </c>
      <c r="D2443" s="9" t="s">
        <v>1116</v>
      </c>
      <c r="E2443" s="23">
        <v>0</v>
      </c>
      <c r="F2443" s="31">
        <v>0</v>
      </c>
      <c r="G2443" s="10">
        <v>77.12</v>
      </c>
      <c r="H2443" s="11">
        <f>Tabela14[[#This Row],[PR. ULT. COMP]]*Tabela14[[#This Row],[GIRO]]</f>
        <v>0</v>
      </c>
      <c r="I2443" s="12">
        <f>Tabela14[[#This Row],[PR. ULT. COMP]]*Tabela14[[#This Row],[ESTOQUE]]</f>
        <v>0</v>
      </c>
      <c r="J2443" s="13" t="s">
        <v>1107</v>
      </c>
      <c r="K2443" s="38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2056</v>
      </c>
      <c r="D2444" s="16" t="s">
        <v>2036</v>
      </c>
      <c r="E2444" s="22">
        <v>0</v>
      </c>
      <c r="F2444" s="30">
        <v>0</v>
      </c>
      <c r="G2444" s="17">
        <v>7.52</v>
      </c>
      <c r="H2444" s="11">
        <f>Tabela14[[#This Row],[PR. ULT. COMP]]*Tabela14[[#This Row],[GIRO]]</f>
        <v>0</v>
      </c>
      <c r="I2444" s="12">
        <f>Tabela14[[#This Row],[PR. ULT. COMP]]*Tabela14[[#This Row],[ESTOQUE]]</f>
        <v>0</v>
      </c>
      <c r="J2444" s="13" t="s">
        <v>1107</v>
      </c>
      <c r="K2444" s="38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2057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>Tabela14[[#This Row],[PR. ULT. COMP]]*Tabela14[[#This Row],[GIRO]]</f>
        <v>0</v>
      </c>
      <c r="I2445" s="12">
        <f>Tabela14[[#This Row],[PR. ULT. COMP]]*Tabela14[[#This Row],[ESTOQUE]]</f>
        <v>0</v>
      </c>
      <c r="J2445" s="13" t="s">
        <v>1107</v>
      </c>
      <c r="K2445" s="38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2058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>Tabela14[[#This Row],[PR. ULT. COMP]]*Tabela14[[#This Row],[GIRO]]</f>
        <v>0</v>
      </c>
      <c r="I2446" s="12">
        <f>Tabela14[[#This Row],[PR. ULT. COMP]]*Tabela14[[#This Row],[ESTOQUE]]</f>
        <v>0</v>
      </c>
      <c r="J2446" s="13" t="s">
        <v>1107</v>
      </c>
      <c r="K2446" s="38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2059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>Tabela14[[#This Row],[PR. ULT. COMP]]*Tabela14[[#This Row],[GIRO]]</f>
        <v>0</v>
      </c>
      <c r="I2447" s="12">
        <f>Tabela14[[#This Row],[PR. ULT. COMP]]*Tabela14[[#This Row],[ESTOQUE]]</f>
        <v>0</v>
      </c>
      <c r="J2447" s="13" t="s">
        <v>1107</v>
      </c>
      <c r="K2447" s="38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2060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>Tabela14[[#This Row],[PR. ULT. COMP]]*Tabela14[[#This Row],[GIRO]]</f>
        <v>0</v>
      </c>
      <c r="I2448" s="12">
        <f>Tabela14[[#This Row],[PR. ULT. COMP]]*Tabela14[[#This Row],[ESTOQUE]]</f>
        <v>0</v>
      </c>
      <c r="J2448" s="13" t="s">
        <v>1107</v>
      </c>
      <c r="K2448" s="38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2061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>Tabela14[[#This Row],[PR. ULT. COMP]]*Tabela14[[#This Row],[GIRO]]</f>
        <v>0</v>
      </c>
      <c r="I2449" s="12">
        <f>Tabela14[[#This Row],[PR. ULT. COMP]]*Tabela14[[#This Row],[ESTOQUE]]</f>
        <v>0</v>
      </c>
      <c r="J2449" s="13" t="s">
        <v>1107</v>
      </c>
      <c r="K2449" s="38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2062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>Tabela14[[#This Row],[PR. ULT. COMP]]*Tabela14[[#This Row],[GIRO]]</f>
        <v>0</v>
      </c>
      <c r="I2450" s="12">
        <f>Tabela14[[#This Row],[PR. ULT. COMP]]*Tabela14[[#This Row],[ESTOQUE]]</f>
        <v>0</v>
      </c>
      <c r="J2450" s="13" t="s">
        <v>1107</v>
      </c>
      <c r="K2450" s="38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2063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>Tabela14[[#This Row],[PR. ULT. COMP]]*Tabela14[[#This Row],[GIRO]]</f>
        <v>0</v>
      </c>
      <c r="I2451" s="12">
        <f>Tabela14[[#This Row],[PR. ULT. COMP]]*Tabela14[[#This Row],[ESTOQUE]]</f>
        <v>0</v>
      </c>
      <c r="J2451" s="13" t="s">
        <v>1107</v>
      </c>
      <c r="K2451" s="38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2064</v>
      </c>
      <c r="D2452" s="9" t="s">
        <v>1116</v>
      </c>
      <c r="E2452" s="23">
        <v>0</v>
      </c>
      <c r="F2452" s="31">
        <v>0</v>
      </c>
      <c r="G2452" s="10">
        <v>3.12</v>
      </c>
      <c r="H2452" s="11">
        <f>Tabela14[[#This Row],[PR. ULT. COMP]]*Tabela14[[#This Row],[GIRO]]</f>
        <v>0</v>
      </c>
      <c r="I2452" s="12">
        <f>Tabela14[[#This Row],[PR. ULT. COMP]]*Tabela14[[#This Row],[ESTOQUE]]</f>
        <v>0</v>
      </c>
      <c r="J2452" s="13" t="s">
        <v>1107</v>
      </c>
      <c r="K2452" s="38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2065</v>
      </c>
      <c r="D2453" s="9" t="s">
        <v>1116</v>
      </c>
      <c r="E2453" s="23">
        <v>0</v>
      </c>
      <c r="F2453" s="31">
        <v>0</v>
      </c>
      <c r="G2453" s="10">
        <v>69.319999999999993</v>
      </c>
      <c r="H2453" s="11">
        <f>Tabela14[[#This Row],[PR. ULT. COMP]]*Tabela14[[#This Row],[GIRO]]</f>
        <v>0</v>
      </c>
      <c r="I2453" s="12">
        <f>Tabela14[[#This Row],[PR. ULT. COMP]]*Tabela14[[#This Row],[ESTOQUE]]</f>
        <v>0</v>
      </c>
      <c r="J2453" s="13" t="s">
        <v>1107</v>
      </c>
      <c r="K2453" s="38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2066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>Tabela14[[#This Row],[PR. ULT. COMP]]*Tabela14[[#This Row],[GIRO]]</f>
        <v>0</v>
      </c>
      <c r="I2454" s="12">
        <f>Tabela14[[#This Row],[PR. ULT. COMP]]*Tabela14[[#This Row],[ESTOQUE]]</f>
        <v>0</v>
      </c>
      <c r="J2454" s="13" t="s">
        <v>1107</v>
      </c>
      <c r="K2454" s="38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2067</v>
      </c>
      <c r="D2455" s="9" t="s">
        <v>1116</v>
      </c>
      <c r="E2455" s="23">
        <v>0</v>
      </c>
      <c r="F2455" s="31">
        <v>0</v>
      </c>
      <c r="G2455" s="10">
        <v>22.2</v>
      </c>
      <c r="H2455" s="11">
        <f>Tabela14[[#This Row],[PR. ULT. COMP]]*Tabela14[[#This Row],[GIRO]]</f>
        <v>0</v>
      </c>
      <c r="I2455" s="12">
        <f>Tabela14[[#This Row],[PR. ULT. COMP]]*Tabela14[[#This Row],[ESTOQUE]]</f>
        <v>0</v>
      </c>
      <c r="J2455" s="13" t="s">
        <v>1107</v>
      </c>
      <c r="K2455" s="38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2068</v>
      </c>
      <c r="D2456" s="9" t="s">
        <v>1116</v>
      </c>
      <c r="E2456" s="23">
        <v>0</v>
      </c>
      <c r="F2456" s="31">
        <v>12</v>
      </c>
      <c r="G2456" s="10">
        <v>0</v>
      </c>
      <c r="H2456" s="11">
        <f>Tabela14[[#This Row],[PR. ULT. COMP]]*Tabela14[[#This Row],[GIRO]]</f>
        <v>0</v>
      </c>
      <c r="I2456" s="12">
        <f>Tabela14[[#This Row],[PR. ULT. COMP]]*Tabela14[[#This Row],[ESTOQUE]]</f>
        <v>0</v>
      </c>
      <c r="J2456" s="13" t="s">
        <v>1107</v>
      </c>
      <c r="K2456" s="38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2069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>Tabela14[[#This Row],[PR. ULT. COMP]]*Tabela14[[#This Row],[GIRO]]</f>
        <v>0</v>
      </c>
      <c r="I2457" s="12">
        <f>Tabela14[[#This Row],[PR. ULT. COMP]]*Tabela14[[#This Row],[ESTOQUE]]</f>
        <v>0</v>
      </c>
      <c r="J2457" s="13" t="s">
        <v>1107</v>
      </c>
      <c r="K2457" s="38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2070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>Tabela14[[#This Row],[PR. ULT. COMP]]*Tabela14[[#This Row],[GIRO]]</f>
        <v>0</v>
      </c>
      <c r="I2458" s="12">
        <f>Tabela14[[#This Row],[PR. ULT. COMP]]*Tabela14[[#This Row],[ESTOQUE]]</f>
        <v>0</v>
      </c>
      <c r="J2458" s="13" t="s">
        <v>1107</v>
      </c>
      <c r="K2458" s="38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2071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>Tabela14[[#This Row],[PR. ULT. COMP]]*Tabela14[[#This Row],[GIRO]]</f>
        <v>0</v>
      </c>
      <c r="I2459" s="12">
        <f>Tabela14[[#This Row],[PR. ULT. COMP]]*Tabela14[[#This Row],[ESTOQUE]]</f>
        <v>0</v>
      </c>
      <c r="J2459" s="13" t="s">
        <v>1107</v>
      </c>
      <c r="K2459" s="38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2072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>Tabela14[[#This Row],[PR. ULT. COMP]]*Tabela14[[#This Row],[GIRO]]</f>
        <v>0</v>
      </c>
      <c r="I2460" s="12">
        <f>Tabela14[[#This Row],[PR. ULT. COMP]]*Tabela14[[#This Row],[ESTOQUE]]</f>
        <v>0</v>
      </c>
      <c r="J2460" s="13" t="s">
        <v>1107</v>
      </c>
      <c r="K2460" s="38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2073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>Tabela14[[#This Row],[PR. ULT. COMP]]*Tabela14[[#This Row],[GIRO]]</f>
        <v>0</v>
      </c>
      <c r="I2461" s="12">
        <f>Tabela14[[#This Row],[PR. ULT. COMP]]*Tabela14[[#This Row],[ESTOQUE]]</f>
        <v>0</v>
      </c>
      <c r="J2461" s="13" t="s">
        <v>1107</v>
      </c>
      <c r="K2461" s="38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>Tabela14[[#This Row],[PR. ULT. COMP]]*Tabela14[[#This Row],[GIRO]]</f>
        <v>0</v>
      </c>
      <c r="I2462" s="12">
        <f>Tabela14[[#This Row],[PR. ULT. COMP]]*Tabela14[[#This Row],[ESTOQUE]]</f>
        <v>0</v>
      </c>
      <c r="J2462" s="13" t="s">
        <v>1107</v>
      </c>
      <c r="K2462" s="38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2074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>Tabela14[[#This Row],[PR. ULT. COMP]]*Tabela14[[#This Row],[GIRO]]</f>
        <v>0</v>
      </c>
      <c r="I2463" s="12">
        <f>Tabela14[[#This Row],[PR. ULT. COMP]]*Tabela14[[#This Row],[ESTOQUE]]</f>
        <v>0</v>
      </c>
      <c r="J2463" s="13" t="s">
        <v>1107</v>
      </c>
      <c r="K2463" s="38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2075</v>
      </c>
      <c r="D2464" s="9" t="s">
        <v>858</v>
      </c>
      <c r="E2464" s="23">
        <v>0</v>
      </c>
      <c r="F2464" s="31">
        <v>6</v>
      </c>
      <c r="G2464" s="10">
        <v>0</v>
      </c>
      <c r="H2464" s="11">
        <f>Tabela14[[#This Row],[PR. ULT. COMP]]*Tabela14[[#This Row],[GIRO]]</f>
        <v>0</v>
      </c>
      <c r="I2464" s="12">
        <f>Tabela14[[#This Row],[PR. ULT. COMP]]*Tabela14[[#This Row],[ESTOQUE]]</f>
        <v>0</v>
      </c>
      <c r="J2464" s="13" t="s">
        <v>1107</v>
      </c>
      <c r="K2464" s="38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2076</v>
      </c>
      <c r="D2465" s="9" t="s">
        <v>858</v>
      </c>
      <c r="E2465" s="23">
        <v>0</v>
      </c>
      <c r="F2465" s="31">
        <v>0</v>
      </c>
      <c r="G2465" s="10">
        <v>2.5</v>
      </c>
      <c r="H2465" s="11">
        <f>Tabela14[[#This Row],[PR. ULT. COMP]]*Tabela14[[#This Row],[GIRO]]</f>
        <v>0</v>
      </c>
      <c r="I2465" s="12">
        <f>Tabela14[[#This Row],[PR. ULT. COMP]]*Tabela14[[#This Row],[ESTOQUE]]</f>
        <v>0</v>
      </c>
      <c r="J2465" s="13" t="s">
        <v>1107</v>
      </c>
      <c r="K2465" s="38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2077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>Tabela14[[#This Row],[PR. ULT. COMP]]*Tabela14[[#This Row],[GIRO]]</f>
        <v>0</v>
      </c>
      <c r="I2466" s="12">
        <f>Tabela14[[#This Row],[PR. ULT. COMP]]*Tabela14[[#This Row],[ESTOQUE]]</f>
        <v>0</v>
      </c>
      <c r="J2466" s="13" t="s">
        <v>1107</v>
      </c>
      <c r="K2466" s="38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2078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>Tabela14[[#This Row],[PR. ULT. COMP]]*Tabela14[[#This Row],[GIRO]]</f>
        <v>0</v>
      </c>
      <c r="I2467" s="12">
        <f>Tabela14[[#This Row],[PR. ULT. COMP]]*Tabela14[[#This Row],[ESTOQUE]]</f>
        <v>0</v>
      </c>
      <c r="J2467" s="13" t="s">
        <v>1107</v>
      </c>
      <c r="K2467" s="38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2079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>Tabela14[[#This Row],[PR. ULT. COMP]]*Tabela14[[#This Row],[GIRO]]</f>
        <v>0</v>
      </c>
      <c r="I2468" s="12">
        <f>Tabela14[[#This Row],[PR. ULT. COMP]]*Tabela14[[#This Row],[ESTOQUE]]</f>
        <v>0</v>
      </c>
      <c r="J2468" s="13" t="s">
        <v>1107</v>
      </c>
      <c r="K2468" s="38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2080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>Tabela14[[#This Row],[PR. ULT. COMP]]*Tabela14[[#This Row],[GIRO]]</f>
        <v>0</v>
      </c>
      <c r="I2469" s="12">
        <f>Tabela14[[#This Row],[PR. ULT. COMP]]*Tabela14[[#This Row],[ESTOQUE]]</f>
        <v>0</v>
      </c>
      <c r="J2469" s="13" t="s">
        <v>1107</v>
      </c>
      <c r="K2469" s="38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2081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>Tabela14[[#This Row],[PR. ULT. COMP]]*Tabela14[[#This Row],[GIRO]]</f>
        <v>0</v>
      </c>
      <c r="I2470" s="12">
        <f>Tabela14[[#This Row],[PR. ULT. COMP]]*Tabela14[[#This Row],[ESTOQUE]]</f>
        <v>0</v>
      </c>
      <c r="J2470" s="13" t="s">
        <v>1107</v>
      </c>
      <c r="K2470" s="38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2082</v>
      </c>
      <c r="D2471" s="9" t="s">
        <v>2083</v>
      </c>
      <c r="E2471" s="23">
        <v>0</v>
      </c>
      <c r="F2471" s="31">
        <v>0</v>
      </c>
      <c r="G2471" s="10">
        <v>277.17</v>
      </c>
      <c r="H2471" s="11">
        <f>Tabela14[[#This Row],[PR. ULT. COMP]]*Tabela14[[#This Row],[GIRO]]</f>
        <v>0</v>
      </c>
      <c r="I2471" s="12">
        <f>Tabela14[[#This Row],[PR. ULT. COMP]]*Tabela14[[#This Row],[ESTOQUE]]</f>
        <v>0</v>
      </c>
      <c r="J2471" s="13" t="s">
        <v>1107</v>
      </c>
      <c r="K2471" s="38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2084</v>
      </c>
      <c r="D2472" s="9" t="s">
        <v>858</v>
      </c>
      <c r="E2472" s="23">
        <v>0</v>
      </c>
      <c r="F2472" s="31">
        <v>0</v>
      </c>
      <c r="G2472" s="10">
        <v>3.75</v>
      </c>
      <c r="H2472" s="11">
        <f>Tabela14[[#This Row],[PR. ULT. COMP]]*Tabela14[[#This Row],[GIRO]]</f>
        <v>0</v>
      </c>
      <c r="I2472" s="12">
        <f>Tabela14[[#This Row],[PR. ULT. COMP]]*Tabela14[[#This Row],[ESTOQUE]]</f>
        <v>0</v>
      </c>
      <c r="J2472" s="13" t="s">
        <v>1107</v>
      </c>
      <c r="K2472" s="38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2085</v>
      </c>
      <c r="D2473" s="16" t="s">
        <v>858</v>
      </c>
      <c r="E2473" s="22">
        <v>0</v>
      </c>
      <c r="F2473" s="30">
        <v>0</v>
      </c>
      <c r="G2473" s="17">
        <v>0</v>
      </c>
      <c r="H2473" s="11">
        <f>Tabela14[[#This Row],[PR. ULT. COMP]]*Tabela14[[#This Row],[GIRO]]</f>
        <v>0</v>
      </c>
      <c r="I2473" s="12">
        <f>Tabela14[[#This Row],[PR. ULT. COMP]]*Tabela14[[#This Row],[ESTOQUE]]</f>
        <v>0</v>
      </c>
      <c r="J2473" s="13" t="s">
        <v>1107</v>
      </c>
      <c r="K2473" s="38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2086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>Tabela14[[#This Row],[PR. ULT. COMP]]*Tabela14[[#This Row],[GIRO]]</f>
        <v>0</v>
      </c>
      <c r="I2474" s="12">
        <f>Tabela14[[#This Row],[PR. ULT. COMP]]*Tabela14[[#This Row],[ESTOQUE]]</f>
        <v>0</v>
      </c>
      <c r="J2474" s="13" t="s">
        <v>1107</v>
      </c>
      <c r="K2474" s="38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2087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>Tabela14[[#This Row],[PR. ULT. COMP]]*Tabela14[[#This Row],[GIRO]]</f>
        <v>0</v>
      </c>
      <c r="I2475" s="12">
        <f>Tabela14[[#This Row],[PR. ULT. COMP]]*Tabela14[[#This Row],[ESTOQUE]]</f>
        <v>0</v>
      </c>
      <c r="J2475" s="13" t="s">
        <v>1107</v>
      </c>
      <c r="K2475" s="38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2088</v>
      </c>
      <c r="D2476" s="9" t="s">
        <v>1311</v>
      </c>
      <c r="E2476" s="23">
        <v>0</v>
      </c>
      <c r="F2476" s="31">
        <v>0</v>
      </c>
      <c r="G2476" s="10">
        <v>0</v>
      </c>
      <c r="H2476" s="11">
        <f>Tabela14[[#This Row],[PR. ULT. COMP]]*Tabela14[[#This Row],[GIRO]]</f>
        <v>0</v>
      </c>
      <c r="I2476" s="12">
        <f>Tabela14[[#This Row],[PR. ULT. COMP]]*Tabela14[[#This Row],[ESTOQUE]]</f>
        <v>0</v>
      </c>
      <c r="J2476" s="13" t="s">
        <v>1107</v>
      </c>
      <c r="K2476" s="38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2089</v>
      </c>
      <c r="D2477" s="9" t="s">
        <v>1311</v>
      </c>
      <c r="E2477" s="23">
        <v>0</v>
      </c>
      <c r="F2477" s="31">
        <v>0</v>
      </c>
      <c r="G2477" s="10">
        <v>0</v>
      </c>
      <c r="H2477" s="11">
        <f>Tabela14[[#This Row],[PR. ULT. COMP]]*Tabela14[[#This Row],[GIRO]]</f>
        <v>0</v>
      </c>
      <c r="I2477" s="12">
        <f>Tabela14[[#This Row],[PR. ULT. COMP]]*Tabela14[[#This Row],[ESTOQUE]]</f>
        <v>0</v>
      </c>
      <c r="J2477" s="13" t="s">
        <v>1107</v>
      </c>
      <c r="K2477" s="38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2090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>Tabela14[[#This Row],[PR. ULT. COMP]]*Tabela14[[#This Row],[GIRO]]</f>
        <v>0</v>
      </c>
      <c r="I2478" s="12">
        <f>Tabela14[[#This Row],[PR. ULT. COMP]]*Tabela14[[#This Row],[ESTOQUE]]</f>
        <v>0</v>
      </c>
      <c r="J2478" s="13" t="s">
        <v>1107</v>
      </c>
      <c r="K2478" s="38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2091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>Tabela14[[#This Row],[PR. ULT. COMP]]*Tabela14[[#This Row],[GIRO]]</f>
        <v>0</v>
      </c>
      <c r="I2479" s="12">
        <f>Tabela14[[#This Row],[PR. ULT. COMP]]*Tabela14[[#This Row],[ESTOQUE]]</f>
        <v>0</v>
      </c>
      <c r="J2479" s="13" t="s">
        <v>1107</v>
      </c>
      <c r="K2479" s="38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2092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>Tabela14[[#This Row],[PR. ULT. COMP]]*Tabela14[[#This Row],[GIRO]]</f>
        <v>0</v>
      </c>
      <c r="I2480" s="12">
        <f>Tabela14[[#This Row],[PR. ULT. COMP]]*Tabela14[[#This Row],[ESTOQUE]]</f>
        <v>0</v>
      </c>
      <c r="J2480" s="13" t="s">
        <v>1107</v>
      </c>
      <c r="K2480" s="38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2093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>Tabela14[[#This Row],[PR. ULT. COMP]]*Tabela14[[#This Row],[GIRO]]</f>
        <v>0</v>
      </c>
      <c r="I2481" s="12">
        <f>Tabela14[[#This Row],[PR. ULT. COMP]]*Tabela14[[#This Row],[ESTOQUE]]</f>
        <v>0</v>
      </c>
      <c r="J2481" s="13" t="s">
        <v>1107</v>
      </c>
      <c r="K2481" s="38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2094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>Tabela14[[#This Row],[PR. ULT. COMP]]*Tabela14[[#This Row],[GIRO]]</f>
        <v>0</v>
      </c>
      <c r="I2482" s="12">
        <f>Tabela14[[#This Row],[PR. ULT. COMP]]*Tabela14[[#This Row],[ESTOQUE]]</f>
        <v>0</v>
      </c>
      <c r="J2482" s="13" t="s">
        <v>1107</v>
      </c>
      <c r="K2482" s="38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2095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>Tabela14[[#This Row],[PR. ULT. COMP]]*Tabela14[[#This Row],[GIRO]]</f>
        <v>0</v>
      </c>
      <c r="I2483" s="12">
        <f>Tabela14[[#This Row],[PR. ULT. COMP]]*Tabela14[[#This Row],[ESTOQUE]]</f>
        <v>0</v>
      </c>
      <c r="J2483" s="13" t="s">
        <v>1107</v>
      </c>
      <c r="K2483" s="38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2096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>Tabela14[[#This Row],[PR. ULT. COMP]]*Tabela14[[#This Row],[GIRO]]</f>
        <v>0</v>
      </c>
      <c r="I2484" s="12">
        <f>Tabela14[[#This Row],[PR. ULT. COMP]]*Tabela14[[#This Row],[ESTOQUE]]</f>
        <v>0</v>
      </c>
      <c r="J2484" s="13" t="s">
        <v>1107</v>
      </c>
      <c r="K2484" s="38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2097</v>
      </c>
      <c r="D2485" s="9" t="s">
        <v>1150</v>
      </c>
      <c r="E2485" s="23">
        <v>0</v>
      </c>
      <c r="F2485" s="31">
        <v>0</v>
      </c>
      <c r="G2485" s="10">
        <v>663.9</v>
      </c>
      <c r="H2485" s="11">
        <f>Tabela14[[#This Row],[PR. ULT. COMP]]*Tabela14[[#This Row],[GIRO]]</f>
        <v>0</v>
      </c>
      <c r="I2485" s="12">
        <f>Tabela14[[#This Row],[PR. ULT. COMP]]*Tabela14[[#This Row],[ESTOQUE]]</f>
        <v>0</v>
      </c>
      <c r="J2485" s="13" t="s">
        <v>1107</v>
      </c>
      <c r="K2485" s="38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2098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>Tabela14[[#This Row],[PR. ULT. COMP]]*Tabela14[[#This Row],[GIRO]]</f>
        <v>0</v>
      </c>
      <c r="I2486" s="12">
        <f>Tabela14[[#This Row],[PR. ULT. COMP]]*Tabela14[[#This Row],[ESTOQUE]]</f>
        <v>0</v>
      </c>
      <c r="J2486" s="13" t="s">
        <v>1107</v>
      </c>
      <c r="K2486" s="38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2099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>Tabela14[[#This Row],[PR. ULT. COMP]]*Tabela14[[#This Row],[GIRO]]</f>
        <v>0</v>
      </c>
      <c r="I2487" s="12">
        <f>Tabela14[[#This Row],[PR. ULT. COMP]]*Tabela14[[#This Row],[ESTOQUE]]</f>
        <v>0</v>
      </c>
      <c r="J2487" s="13" t="s">
        <v>1107</v>
      </c>
      <c r="K2487" s="38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2100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>Tabela14[[#This Row],[PR. ULT. COMP]]*Tabela14[[#This Row],[GIRO]]</f>
        <v>0</v>
      </c>
      <c r="I2488" s="12">
        <f>Tabela14[[#This Row],[PR. ULT. COMP]]*Tabela14[[#This Row],[ESTOQUE]]</f>
        <v>0</v>
      </c>
      <c r="J2488" s="13" t="s">
        <v>1107</v>
      </c>
      <c r="K2488" s="38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2101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>Tabela14[[#This Row],[PR. ULT. COMP]]*Tabela14[[#This Row],[GIRO]]</f>
        <v>0</v>
      </c>
      <c r="I2489" s="12">
        <f>Tabela14[[#This Row],[PR. ULT. COMP]]*Tabela14[[#This Row],[ESTOQUE]]</f>
        <v>0</v>
      </c>
      <c r="J2489" s="13" t="s">
        <v>1107</v>
      </c>
      <c r="K2489" s="38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2102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>Tabela14[[#This Row],[PR. ULT. COMP]]*Tabela14[[#This Row],[GIRO]]</f>
        <v>0</v>
      </c>
      <c r="I2490" s="12">
        <f>Tabela14[[#This Row],[PR. ULT. COMP]]*Tabela14[[#This Row],[ESTOQUE]]</f>
        <v>0</v>
      </c>
      <c r="J2490" s="13" t="s">
        <v>1107</v>
      </c>
      <c r="K2490" s="38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2103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>Tabela14[[#This Row],[PR. ULT. COMP]]*Tabela14[[#This Row],[GIRO]]</f>
        <v>0</v>
      </c>
      <c r="I2491" s="12">
        <f>Tabela14[[#This Row],[PR. ULT. COMP]]*Tabela14[[#This Row],[ESTOQUE]]</f>
        <v>0</v>
      </c>
      <c r="J2491" s="13" t="s">
        <v>1107</v>
      </c>
      <c r="K2491" s="38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2104</v>
      </c>
      <c r="D2492" s="16" t="s">
        <v>1110</v>
      </c>
      <c r="E2492" s="22">
        <v>0</v>
      </c>
      <c r="F2492" s="30">
        <v>0</v>
      </c>
      <c r="G2492" s="17">
        <v>0</v>
      </c>
      <c r="H2492" s="11">
        <f>Tabela14[[#This Row],[PR. ULT. COMP]]*Tabela14[[#This Row],[GIRO]]</f>
        <v>0</v>
      </c>
      <c r="I2492" s="12">
        <f>Tabela14[[#This Row],[PR. ULT. COMP]]*Tabela14[[#This Row],[ESTOQUE]]</f>
        <v>0</v>
      </c>
      <c r="J2492" s="13" t="s">
        <v>1107</v>
      </c>
      <c r="K2492" s="38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2105</v>
      </c>
      <c r="D2493" s="9" t="s">
        <v>1110</v>
      </c>
      <c r="E2493" s="23">
        <v>0</v>
      </c>
      <c r="F2493" s="31">
        <v>0</v>
      </c>
      <c r="G2493" s="10">
        <v>0</v>
      </c>
      <c r="H2493" s="11">
        <f>Tabela14[[#This Row],[PR. ULT. COMP]]*Tabela14[[#This Row],[GIRO]]</f>
        <v>0</v>
      </c>
      <c r="I2493" s="12">
        <f>Tabela14[[#This Row],[PR. ULT. COMP]]*Tabela14[[#This Row],[ESTOQUE]]</f>
        <v>0</v>
      </c>
      <c r="J2493" s="13" t="s">
        <v>1107</v>
      </c>
      <c r="K2493" s="38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2106</v>
      </c>
      <c r="D2494" s="16" t="s">
        <v>1110</v>
      </c>
      <c r="E2494" s="22">
        <v>0</v>
      </c>
      <c r="F2494" s="30">
        <v>0</v>
      </c>
      <c r="G2494" s="17">
        <v>0</v>
      </c>
      <c r="H2494" s="11">
        <f>Tabela14[[#This Row],[PR. ULT. COMP]]*Tabela14[[#This Row],[GIRO]]</f>
        <v>0</v>
      </c>
      <c r="I2494" s="12">
        <f>Tabela14[[#This Row],[PR. ULT. COMP]]*Tabela14[[#This Row],[ESTOQUE]]</f>
        <v>0</v>
      </c>
      <c r="J2494" s="13" t="s">
        <v>1107</v>
      </c>
      <c r="K2494" s="38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2107</v>
      </c>
      <c r="D2495" s="16" t="s">
        <v>1110</v>
      </c>
      <c r="E2495" s="22">
        <v>0</v>
      </c>
      <c r="F2495" s="30">
        <v>0</v>
      </c>
      <c r="G2495" s="17">
        <v>0</v>
      </c>
      <c r="H2495" s="11">
        <f>Tabela14[[#This Row],[PR. ULT. COMP]]*Tabela14[[#This Row],[GIRO]]</f>
        <v>0</v>
      </c>
      <c r="I2495" s="12">
        <f>Tabela14[[#This Row],[PR. ULT. COMP]]*Tabela14[[#This Row],[ESTOQUE]]</f>
        <v>0</v>
      </c>
      <c r="J2495" s="13" t="s">
        <v>1107</v>
      </c>
      <c r="K2495" s="38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2108</v>
      </c>
      <c r="D2496" s="9" t="s">
        <v>1110</v>
      </c>
      <c r="E2496" s="23">
        <v>0</v>
      </c>
      <c r="F2496" s="31">
        <v>0</v>
      </c>
      <c r="G2496" s="10">
        <v>0</v>
      </c>
      <c r="H2496" s="11">
        <f>Tabela14[[#This Row],[PR. ULT. COMP]]*Tabela14[[#This Row],[GIRO]]</f>
        <v>0</v>
      </c>
      <c r="I2496" s="12">
        <f>Tabela14[[#This Row],[PR. ULT. COMP]]*Tabela14[[#This Row],[ESTOQUE]]</f>
        <v>0</v>
      </c>
      <c r="J2496" s="13" t="s">
        <v>1107</v>
      </c>
      <c r="K2496" s="38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2109</v>
      </c>
      <c r="D2497" s="16" t="s">
        <v>1110</v>
      </c>
      <c r="E2497" s="22">
        <v>0</v>
      </c>
      <c r="F2497" s="30">
        <v>0</v>
      </c>
      <c r="G2497" s="17">
        <v>0</v>
      </c>
      <c r="H2497" s="11">
        <f>Tabela14[[#This Row],[PR. ULT. COMP]]*Tabela14[[#This Row],[GIRO]]</f>
        <v>0</v>
      </c>
      <c r="I2497" s="12">
        <f>Tabela14[[#This Row],[PR. ULT. COMP]]*Tabela14[[#This Row],[ESTOQUE]]</f>
        <v>0</v>
      </c>
      <c r="J2497" s="13" t="s">
        <v>1107</v>
      </c>
      <c r="K2497" s="38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2110</v>
      </c>
      <c r="D2498" s="9" t="s">
        <v>1110</v>
      </c>
      <c r="E2498" s="23">
        <v>0</v>
      </c>
      <c r="F2498" s="31">
        <v>0</v>
      </c>
      <c r="G2498" s="10">
        <v>0</v>
      </c>
      <c r="H2498" s="11">
        <f>Tabela14[[#This Row],[PR. ULT. COMP]]*Tabela14[[#This Row],[GIRO]]</f>
        <v>0</v>
      </c>
      <c r="I2498" s="12">
        <f>Tabela14[[#This Row],[PR. ULT. COMP]]*Tabela14[[#This Row],[ESTOQUE]]</f>
        <v>0</v>
      </c>
      <c r="J2498" s="13" t="s">
        <v>1107</v>
      </c>
      <c r="K2498" s="38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2111</v>
      </c>
      <c r="D2499" s="16" t="s">
        <v>1110</v>
      </c>
      <c r="E2499" s="22">
        <v>0</v>
      </c>
      <c r="F2499" s="30">
        <v>0</v>
      </c>
      <c r="G2499" s="17">
        <v>0</v>
      </c>
      <c r="H2499" s="11">
        <f>Tabela14[[#This Row],[PR. ULT. COMP]]*Tabela14[[#This Row],[GIRO]]</f>
        <v>0</v>
      </c>
      <c r="I2499" s="12">
        <f>Tabela14[[#This Row],[PR. ULT. COMP]]*Tabela14[[#This Row],[ESTOQUE]]</f>
        <v>0</v>
      </c>
      <c r="J2499" s="13" t="s">
        <v>1107</v>
      </c>
      <c r="K2499" s="38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2112</v>
      </c>
      <c r="D2500" s="9" t="s">
        <v>1110</v>
      </c>
      <c r="E2500" s="23">
        <v>0</v>
      </c>
      <c r="F2500" s="31">
        <v>0</v>
      </c>
      <c r="G2500" s="10">
        <v>0</v>
      </c>
      <c r="H2500" s="11">
        <f>Tabela14[[#This Row],[PR. ULT. COMP]]*Tabela14[[#This Row],[GIRO]]</f>
        <v>0</v>
      </c>
      <c r="I2500" s="12">
        <f>Tabela14[[#This Row],[PR. ULT. COMP]]*Tabela14[[#This Row],[ESTOQUE]]</f>
        <v>0</v>
      </c>
      <c r="J2500" s="13" t="s">
        <v>1107</v>
      </c>
      <c r="K2500" s="38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2113</v>
      </c>
      <c r="D2501" s="16" t="s">
        <v>1110</v>
      </c>
      <c r="E2501" s="22">
        <v>0</v>
      </c>
      <c r="F2501" s="30">
        <v>0</v>
      </c>
      <c r="G2501" s="17">
        <v>0</v>
      </c>
      <c r="H2501" s="11">
        <f>Tabela14[[#This Row],[PR. ULT. COMP]]*Tabela14[[#This Row],[GIRO]]</f>
        <v>0</v>
      </c>
      <c r="I2501" s="12">
        <f>Tabela14[[#This Row],[PR. ULT. COMP]]*Tabela14[[#This Row],[ESTOQUE]]</f>
        <v>0</v>
      </c>
      <c r="J2501" s="13" t="s">
        <v>1107</v>
      </c>
      <c r="K2501" s="38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2114</v>
      </c>
      <c r="D2502" s="9" t="s">
        <v>1110</v>
      </c>
      <c r="E2502" s="23">
        <v>0</v>
      </c>
      <c r="F2502" s="31">
        <v>0</v>
      </c>
      <c r="G2502" s="10">
        <v>0</v>
      </c>
      <c r="H2502" s="11">
        <f>Tabela14[[#This Row],[PR. ULT. COMP]]*Tabela14[[#This Row],[GIRO]]</f>
        <v>0</v>
      </c>
      <c r="I2502" s="12">
        <f>Tabela14[[#This Row],[PR. ULT. COMP]]*Tabela14[[#This Row],[ESTOQUE]]</f>
        <v>0</v>
      </c>
      <c r="J2502" s="13" t="s">
        <v>1107</v>
      </c>
      <c r="K2502" s="38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2115</v>
      </c>
      <c r="D2503" s="16" t="s">
        <v>1110</v>
      </c>
      <c r="E2503" s="22">
        <v>0</v>
      </c>
      <c r="F2503" s="30">
        <v>0</v>
      </c>
      <c r="G2503" s="17">
        <v>0</v>
      </c>
      <c r="H2503" s="11">
        <f>Tabela14[[#This Row],[PR. ULT. COMP]]*Tabela14[[#This Row],[GIRO]]</f>
        <v>0</v>
      </c>
      <c r="I2503" s="12">
        <f>Tabela14[[#This Row],[PR. ULT. COMP]]*Tabela14[[#This Row],[ESTOQUE]]</f>
        <v>0</v>
      </c>
      <c r="J2503" s="13" t="s">
        <v>1107</v>
      </c>
      <c r="K2503" s="38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2116</v>
      </c>
      <c r="D2504" s="9" t="s">
        <v>1110</v>
      </c>
      <c r="E2504" s="23">
        <v>0</v>
      </c>
      <c r="F2504" s="31">
        <v>0</v>
      </c>
      <c r="G2504" s="10">
        <v>0</v>
      </c>
      <c r="H2504" s="11">
        <f>Tabela14[[#This Row],[PR. ULT. COMP]]*Tabela14[[#This Row],[GIRO]]</f>
        <v>0</v>
      </c>
      <c r="I2504" s="12">
        <f>Tabela14[[#This Row],[PR. ULT. COMP]]*Tabela14[[#This Row],[ESTOQUE]]</f>
        <v>0</v>
      </c>
      <c r="J2504" s="13" t="s">
        <v>1107</v>
      </c>
      <c r="K2504" s="38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2117</v>
      </c>
      <c r="D2505" s="16" t="s">
        <v>1110</v>
      </c>
      <c r="E2505" s="22">
        <v>0</v>
      </c>
      <c r="F2505" s="30">
        <v>0</v>
      </c>
      <c r="G2505" s="17">
        <v>0</v>
      </c>
      <c r="H2505" s="11">
        <f>Tabela14[[#This Row],[PR. ULT. COMP]]*Tabela14[[#This Row],[GIRO]]</f>
        <v>0</v>
      </c>
      <c r="I2505" s="12">
        <f>Tabela14[[#This Row],[PR. ULT. COMP]]*Tabela14[[#This Row],[ESTOQUE]]</f>
        <v>0</v>
      </c>
      <c r="J2505" s="13" t="s">
        <v>1107</v>
      </c>
      <c r="K2505" s="38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2118</v>
      </c>
      <c r="D2506" s="9" t="s">
        <v>1110</v>
      </c>
      <c r="E2506" s="23">
        <v>0</v>
      </c>
      <c r="F2506" s="31">
        <v>0</v>
      </c>
      <c r="G2506" s="10">
        <v>0</v>
      </c>
      <c r="H2506" s="11">
        <f>Tabela14[[#This Row],[PR. ULT. COMP]]*Tabela14[[#This Row],[GIRO]]</f>
        <v>0</v>
      </c>
      <c r="I2506" s="12">
        <f>Tabela14[[#This Row],[PR. ULT. COMP]]*Tabela14[[#This Row],[ESTOQUE]]</f>
        <v>0</v>
      </c>
      <c r="J2506" s="13" t="s">
        <v>1107</v>
      </c>
      <c r="K2506" s="38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2119</v>
      </c>
      <c r="D2507" s="16" t="s">
        <v>1110</v>
      </c>
      <c r="E2507" s="22">
        <v>0</v>
      </c>
      <c r="F2507" s="30">
        <v>0</v>
      </c>
      <c r="G2507" s="17">
        <v>0</v>
      </c>
      <c r="H2507" s="11">
        <f>Tabela14[[#This Row],[PR. ULT. COMP]]*Tabela14[[#This Row],[GIRO]]</f>
        <v>0</v>
      </c>
      <c r="I2507" s="12">
        <f>Tabela14[[#This Row],[PR. ULT. COMP]]*Tabela14[[#This Row],[ESTOQUE]]</f>
        <v>0</v>
      </c>
      <c r="J2507" s="13" t="s">
        <v>1107</v>
      </c>
      <c r="K2507" s="38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2120</v>
      </c>
      <c r="D2508" s="9" t="s">
        <v>1110</v>
      </c>
      <c r="E2508" s="23">
        <v>0</v>
      </c>
      <c r="F2508" s="31">
        <v>0</v>
      </c>
      <c r="G2508" s="10">
        <v>0</v>
      </c>
      <c r="H2508" s="11">
        <f>Tabela14[[#This Row],[PR. ULT. COMP]]*Tabela14[[#This Row],[GIRO]]</f>
        <v>0</v>
      </c>
      <c r="I2508" s="12">
        <f>Tabela14[[#This Row],[PR. ULT. COMP]]*Tabela14[[#This Row],[ESTOQUE]]</f>
        <v>0</v>
      </c>
      <c r="J2508" s="13" t="s">
        <v>1107</v>
      </c>
      <c r="K2508" s="38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2121</v>
      </c>
      <c r="D2509" s="16" t="s">
        <v>1110</v>
      </c>
      <c r="E2509" s="22">
        <v>0</v>
      </c>
      <c r="F2509" s="30">
        <v>0</v>
      </c>
      <c r="G2509" s="17">
        <v>0</v>
      </c>
      <c r="H2509" s="11">
        <f>Tabela14[[#This Row],[PR. ULT. COMP]]*Tabela14[[#This Row],[GIRO]]</f>
        <v>0</v>
      </c>
      <c r="I2509" s="12">
        <f>Tabela14[[#This Row],[PR. ULT. COMP]]*Tabela14[[#This Row],[ESTOQUE]]</f>
        <v>0</v>
      </c>
      <c r="J2509" s="13" t="s">
        <v>1107</v>
      </c>
      <c r="K2509" s="38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2122</v>
      </c>
      <c r="D2510" s="16" t="s">
        <v>858</v>
      </c>
      <c r="E2510" s="22">
        <v>0</v>
      </c>
      <c r="F2510" s="30">
        <v>0</v>
      </c>
      <c r="G2510" s="17">
        <v>43.9</v>
      </c>
      <c r="H2510" s="11">
        <f>Tabela14[[#This Row],[PR. ULT. COMP]]*Tabela14[[#This Row],[GIRO]]</f>
        <v>0</v>
      </c>
      <c r="I2510" s="12">
        <f>Tabela14[[#This Row],[PR. ULT. COMP]]*Tabela14[[#This Row],[ESTOQUE]]</f>
        <v>0</v>
      </c>
      <c r="J2510" s="13" t="s">
        <v>1107</v>
      </c>
      <c r="K2510" s="38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2123</v>
      </c>
      <c r="D2511" s="9" t="s">
        <v>2124</v>
      </c>
      <c r="E2511" s="23">
        <v>0</v>
      </c>
      <c r="F2511" s="31">
        <v>0</v>
      </c>
      <c r="G2511" s="10">
        <v>0</v>
      </c>
      <c r="H2511" s="11">
        <f>Tabela14[[#This Row],[PR. ULT. COMP]]*Tabela14[[#This Row],[GIRO]]</f>
        <v>0</v>
      </c>
      <c r="I2511" s="12">
        <f>Tabela14[[#This Row],[PR. ULT. COMP]]*Tabela14[[#This Row],[ESTOQUE]]</f>
        <v>0</v>
      </c>
      <c r="J2511" s="13" t="s">
        <v>1107</v>
      </c>
      <c r="K2511" s="38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2125</v>
      </c>
      <c r="D2512" s="16" t="s">
        <v>2124</v>
      </c>
      <c r="E2512" s="22">
        <v>0</v>
      </c>
      <c r="F2512" s="30">
        <v>0</v>
      </c>
      <c r="G2512" s="17">
        <v>0</v>
      </c>
      <c r="H2512" s="11">
        <f>Tabela14[[#This Row],[PR. ULT. COMP]]*Tabela14[[#This Row],[GIRO]]</f>
        <v>0</v>
      </c>
      <c r="I2512" s="12">
        <f>Tabela14[[#This Row],[PR. ULT. COMP]]*Tabela14[[#This Row],[ESTOQUE]]</f>
        <v>0</v>
      </c>
      <c r="J2512" s="13" t="s">
        <v>1107</v>
      </c>
      <c r="K2512" s="38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2126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>Tabela14[[#This Row],[PR. ULT. COMP]]*Tabela14[[#This Row],[GIRO]]</f>
        <v>0</v>
      </c>
      <c r="I2513" s="12">
        <f>Tabela14[[#This Row],[PR. ULT. COMP]]*Tabela14[[#This Row],[ESTOQUE]]</f>
        <v>0</v>
      </c>
      <c r="J2513" s="13" t="s">
        <v>1107</v>
      </c>
      <c r="K2513" s="38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2127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>Tabela14[[#This Row],[PR. ULT. COMP]]*Tabela14[[#This Row],[GIRO]]</f>
        <v>0</v>
      </c>
      <c r="I2514" s="12">
        <f>Tabela14[[#This Row],[PR. ULT. COMP]]*Tabela14[[#This Row],[ESTOQUE]]</f>
        <v>0</v>
      </c>
      <c r="J2514" s="13" t="s">
        <v>1107</v>
      </c>
      <c r="K2514" s="38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2128</v>
      </c>
      <c r="D2515" s="9" t="s">
        <v>2129</v>
      </c>
      <c r="E2515" s="23">
        <v>0</v>
      </c>
      <c r="F2515" s="31">
        <v>0</v>
      </c>
      <c r="G2515" s="10">
        <v>0</v>
      </c>
      <c r="H2515" s="11">
        <f>Tabela14[[#This Row],[PR. ULT. COMP]]*Tabela14[[#This Row],[GIRO]]</f>
        <v>0</v>
      </c>
      <c r="I2515" s="12">
        <f>Tabela14[[#This Row],[PR. ULT. COMP]]*Tabela14[[#This Row],[ESTOQUE]]</f>
        <v>0</v>
      </c>
      <c r="J2515" s="13" t="s">
        <v>1107</v>
      </c>
      <c r="K2515" s="38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2130</v>
      </c>
      <c r="D2516" s="16" t="s">
        <v>2129</v>
      </c>
      <c r="E2516" s="22">
        <v>0</v>
      </c>
      <c r="F2516" s="30">
        <v>0</v>
      </c>
      <c r="G2516" s="17">
        <v>0</v>
      </c>
      <c r="H2516" s="11">
        <f>Tabela14[[#This Row],[PR. ULT. COMP]]*Tabela14[[#This Row],[GIRO]]</f>
        <v>0</v>
      </c>
      <c r="I2516" s="12">
        <f>Tabela14[[#This Row],[PR. ULT. COMP]]*Tabela14[[#This Row],[ESTOQUE]]</f>
        <v>0</v>
      </c>
      <c r="J2516" s="13" t="s">
        <v>1107</v>
      </c>
      <c r="K2516" s="38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2131</v>
      </c>
      <c r="D2517" s="16" t="s">
        <v>2129</v>
      </c>
      <c r="E2517" s="22">
        <v>0</v>
      </c>
      <c r="F2517" s="30">
        <v>0</v>
      </c>
      <c r="G2517" s="17">
        <v>0</v>
      </c>
      <c r="H2517" s="11">
        <f>Tabela14[[#This Row],[PR. ULT. COMP]]*Tabela14[[#This Row],[GIRO]]</f>
        <v>0</v>
      </c>
      <c r="I2517" s="12">
        <f>Tabela14[[#This Row],[PR. ULT. COMP]]*Tabela14[[#This Row],[ESTOQUE]]</f>
        <v>0</v>
      </c>
      <c r="J2517" s="13" t="s">
        <v>1107</v>
      </c>
      <c r="K2517" s="38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2132</v>
      </c>
      <c r="D2518" s="9" t="s">
        <v>2129</v>
      </c>
      <c r="E2518" s="23">
        <v>0</v>
      </c>
      <c r="F2518" s="31">
        <v>0</v>
      </c>
      <c r="G2518" s="10">
        <v>0</v>
      </c>
      <c r="H2518" s="11">
        <f>Tabela14[[#This Row],[PR. ULT. COMP]]*Tabela14[[#This Row],[GIRO]]</f>
        <v>0</v>
      </c>
      <c r="I2518" s="12">
        <f>Tabela14[[#This Row],[PR. ULT. COMP]]*Tabela14[[#This Row],[ESTOQUE]]</f>
        <v>0</v>
      </c>
      <c r="J2518" s="13" t="s">
        <v>1107</v>
      </c>
      <c r="K2518" s="38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2133</v>
      </c>
      <c r="D2519" s="16" t="s">
        <v>2129</v>
      </c>
      <c r="E2519" s="22">
        <v>0</v>
      </c>
      <c r="F2519" s="30">
        <v>0</v>
      </c>
      <c r="G2519" s="17">
        <v>0</v>
      </c>
      <c r="H2519" s="11">
        <f>Tabela14[[#This Row],[PR. ULT. COMP]]*Tabela14[[#This Row],[GIRO]]</f>
        <v>0</v>
      </c>
      <c r="I2519" s="12">
        <f>Tabela14[[#This Row],[PR. ULT. COMP]]*Tabela14[[#This Row],[ESTOQUE]]</f>
        <v>0</v>
      </c>
      <c r="J2519" s="13" t="s">
        <v>1107</v>
      </c>
      <c r="K2519" s="38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2134</v>
      </c>
      <c r="D2520" s="9" t="s">
        <v>2129</v>
      </c>
      <c r="E2520" s="23">
        <v>0</v>
      </c>
      <c r="F2520" s="31">
        <v>0</v>
      </c>
      <c r="G2520" s="10">
        <v>0</v>
      </c>
      <c r="H2520" s="11">
        <f>Tabela14[[#This Row],[PR. ULT. COMP]]*Tabela14[[#This Row],[GIRO]]</f>
        <v>0</v>
      </c>
      <c r="I2520" s="12">
        <f>Tabela14[[#This Row],[PR. ULT. COMP]]*Tabela14[[#This Row],[ESTOQUE]]</f>
        <v>0</v>
      </c>
      <c r="J2520" s="13" t="s">
        <v>1107</v>
      </c>
      <c r="K2520" s="38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2135</v>
      </c>
      <c r="D2521" s="16" t="s">
        <v>2129</v>
      </c>
      <c r="E2521" s="22">
        <v>0</v>
      </c>
      <c r="F2521" s="30">
        <v>0</v>
      </c>
      <c r="G2521" s="17">
        <v>0</v>
      </c>
      <c r="H2521" s="11">
        <f>Tabela14[[#This Row],[PR. ULT. COMP]]*Tabela14[[#This Row],[GIRO]]</f>
        <v>0</v>
      </c>
      <c r="I2521" s="12">
        <f>Tabela14[[#This Row],[PR. ULT. COMP]]*Tabela14[[#This Row],[ESTOQUE]]</f>
        <v>0</v>
      </c>
      <c r="J2521" s="13" t="s">
        <v>1107</v>
      </c>
      <c r="K2521" s="38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2136</v>
      </c>
      <c r="D2522" s="9" t="s">
        <v>2129</v>
      </c>
      <c r="E2522" s="23">
        <v>0</v>
      </c>
      <c r="F2522" s="31">
        <v>0</v>
      </c>
      <c r="G2522" s="10">
        <v>0</v>
      </c>
      <c r="H2522" s="11">
        <f>Tabela14[[#This Row],[PR. ULT. COMP]]*Tabela14[[#This Row],[GIRO]]</f>
        <v>0</v>
      </c>
      <c r="I2522" s="12">
        <f>Tabela14[[#This Row],[PR. ULT. COMP]]*Tabela14[[#This Row],[ESTOQUE]]</f>
        <v>0</v>
      </c>
      <c r="J2522" s="13" t="s">
        <v>1107</v>
      </c>
      <c r="K2522" s="38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2137</v>
      </c>
      <c r="D2523" s="16" t="s">
        <v>2129</v>
      </c>
      <c r="E2523" s="22">
        <v>0</v>
      </c>
      <c r="F2523" s="30">
        <v>0</v>
      </c>
      <c r="G2523" s="17">
        <v>0</v>
      </c>
      <c r="H2523" s="11">
        <f>Tabela14[[#This Row],[PR. ULT. COMP]]*Tabela14[[#This Row],[GIRO]]</f>
        <v>0</v>
      </c>
      <c r="I2523" s="12">
        <f>Tabela14[[#This Row],[PR. ULT. COMP]]*Tabela14[[#This Row],[ESTOQUE]]</f>
        <v>0</v>
      </c>
      <c r="J2523" s="13" t="s">
        <v>1107</v>
      </c>
      <c r="K2523" s="38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2138</v>
      </c>
      <c r="D2524" s="9" t="s">
        <v>2129</v>
      </c>
      <c r="E2524" s="23">
        <v>0</v>
      </c>
      <c r="F2524" s="31">
        <v>0</v>
      </c>
      <c r="G2524" s="10">
        <v>0</v>
      </c>
      <c r="H2524" s="11">
        <f>Tabela14[[#This Row],[PR. ULT. COMP]]*Tabela14[[#This Row],[GIRO]]</f>
        <v>0</v>
      </c>
      <c r="I2524" s="12">
        <f>Tabela14[[#This Row],[PR. ULT. COMP]]*Tabela14[[#This Row],[ESTOQUE]]</f>
        <v>0</v>
      </c>
      <c r="J2524" s="13" t="s">
        <v>1107</v>
      </c>
      <c r="K2524" s="38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2139</v>
      </c>
      <c r="D2525" s="16" t="s">
        <v>2129</v>
      </c>
      <c r="E2525" s="22">
        <v>0</v>
      </c>
      <c r="F2525" s="30">
        <v>0</v>
      </c>
      <c r="G2525" s="17">
        <v>0</v>
      </c>
      <c r="H2525" s="11">
        <f>Tabela14[[#This Row],[PR. ULT. COMP]]*Tabela14[[#This Row],[GIRO]]</f>
        <v>0</v>
      </c>
      <c r="I2525" s="12">
        <f>Tabela14[[#This Row],[PR. ULT. COMP]]*Tabela14[[#This Row],[ESTOQUE]]</f>
        <v>0</v>
      </c>
      <c r="J2525" s="13" t="s">
        <v>1107</v>
      </c>
      <c r="K2525" s="38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2140</v>
      </c>
      <c r="D2526" s="9" t="s">
        <v>2129</v>
      </c>
      <c r="E2526" s="23">
        <v>0</v>
      </c>
      <c r="F2526" s="31">
        <v>0</v>
      </c>
      <c r="G2526" s="10">
        <v>0</v>
      </c>
      <c r="H2526" s="11">
        <f>Tabela14[[#This Row],[PR. ULT. COMP]]*Tabela14[[#This Row],[GIRO]]</f>
        <v>0</v>
      </c>
      <c r="I2526" s="12">
        <f>Tabela14[[#This Row],[PR. ULT. COMP]]*Tabela14[[#This Row],[ESTOQUE]]</f>
        <v>0</v>
      </c>
      <c r="J2526" s="13" t="s">
        <v>1107</v>
      </c>
      <c r="K2526" s="38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2141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>Tabela14[[#This Row],[PR. ULT. COMP]]*Tabela14[[#This Row],[GIRO]]</f>
        <v>0</v>
      </c>
      <c r="I2527" s="12">
        <f>Tabela14[[#This Row],[PR. ULT. COMP]]*Tabela14[[#This Row],[ESTOQUE]]</f>
        <v>0</v>
      </c>
      <c r="J2527" s="13" t="s">
        <v>1107</v>
      </c>
      <c r="K2527" s="38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2142</v>
      </c>
      <c r="D2528" s="9" t="s">
        <v>1110</v>
      </c>
      <c r="E2528" s="23">
        <v>0</v>
      </c>
      <c r="F2528" s="31">
        <v>0</v>
      </c>
      <c r="G2528" s="10">
        <v>0</v>
      </c>
      <c r="H2528" s="11">
        <f>Tabela14[[#This Row],[PR. ULT. COMP]]*Tabela14[[#This Row],[GIRO]]</f>
        <v>0</v>
      </c>
      <c r="I2528" s="12">
        <f>Tabela14[[#This Row],[PR. ULT. COMP]]*Tabela14[[#This Row],[ESTOQUE]]</f>
        <v>0</v>
      </c>
      <c r="J2528" s="13" t="s">
        <v>1107</v>
      </c>
      <c r="K2528" s="38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2143</v>
      </c>
      <c r="D2529" s="16" t="s">
        <v>1311</v>
      </c>
      <c r="E2529" s="22">
        <v>0</v>
      </c>
      <c r="F2529" s="30">
        <v>0</v>
      </c>
      <c r="G2529" s="17">
        <v>0</v>
      </c>
      <c r="H2529" s="11">
        <f>Tabela14[[#This Row],[PR. ULT. COMP]]*Tabela14[[#This Row],[GIRO]]</f>
        <v>0</v>
      </c>
      <c r="I2529" s="12">
        <f>Tabela14[[#This Row],[PR. ULT. COMP]]*Tabela14[[#This Row],[ESTOQUE]]</f>
        <v>0</v>
      </c>
      <c r="J2529" s="13" t="s">
        <v>1107</v>
      </c>
      <c r="K2529" s="38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2144</v>
      </c>
      <c r="D2530" s="9" t="s">
        <v>1116</v>
      </c>
      <c r="E2530" s="23">
        <v>0</v>
      </c>
      <c r="F2530" s="31">
        <v>0</v>
      </c>
      <c r="G2530" s="10">
        <v>86.01</v>
      </c>
      <c r="H2530" s="11">
        <f>Tabela14[[#This Row],[PR. ULT. COMP]]*Tabela14[[#This Row],[GIRO]]</f>
        <v>0</v>
      </c>
      <c r="I2530" s="12">
        <f>Tabela14[[#This Row],[PR. ULT. COMP]]*Tabela14[[#This Row],[ESTOQUE]]</f>
        <v>0</v>
      </c>
      <c r="J2530" s="13" t="s">
        <v>1107</v>
      </c>
      <c r="K2530" s="38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2145</v>
      </c>
      <c r="D2531" s="16" t="s">
        <v>1116</v>
      </c>
      <c r="E2531" s="22">
        <v>0</v>
      </c>
      <c r="F2531" s="30">
        <v>0</v>
      </c>
      <c r="G2531" s="17">
        <v>71.459999999999994</v>
      </c>
      <c r="H2531" s="11">
        <f>Tabela14[[#This Row],[PR. ULT. COMP]]*Tabela14[[#This Row],[GIRO]]</f>
        <v>0</v>
      </c>
      <c r="I2531" s="12">
        <f>Tabela14[[#This Row],[PR. ULT. COMP]]*Tabela14[[#This Row],[ESTOQUE]]</f>
        <v>0</v>
      </c>
      <c r="J2531" s="13" t="s">
        <v>1107</v>
      </c>
      <c r="K2531" s="38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2146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>Tabela14[[#This Row],[PR. ULT. COMP]]*Tabela14[[#This Row],[GIRO]]</f>
        <v>0</v>
      </c>
      <c r="I2532" s="12">
        <f>Tabela14[[#This Row],[PR. ULT. COMP]]*Tabela14[[#This Row],[ESTOQUE]]</f>
        <v>0</v>
      </c>
      <c r="J2532" s="13" t="s">
        <v>1107</v>
      </c>
      <c r="K2532" s="38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2147</v>
      </c>
      <c r="D2533" s="16" t="s">
        <v>872</v>
      </c>
      <c r="E2533" s="22">
        <v>0</v>
      </c>
      <c r="F2533" s="30">
        <v>0</v>
      </c>
      <c r="G2533" s="17">
        <v>27</v>
      </c>
      <c r="H2533" s="11">
        <f>Tabela14[[#This Row],[PR. ULT. COMP]]*Tabela14[[#This Row],[GIRO]]</f>
        <v>0</v>
      </c>
      <c r="I2533" s="12">
        <f>Tabela14[[#This Row],[PR. ULT. COMP]]*Tabela14[[#This Row],[ESTOQUE]]</f>
        <v>0</v>
      </c>
      <c r="J2533" s="13" t="s">
        <v>1107</v>
      </c>
      <c r="K2533" s="38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2148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>Tabela14[[#This Row],[PR. ULT. COMP]]*Tabela14[[#This Row],[GIRO]]</f>
        <v>0</v>
      </c>
      <c r="I2534" s="12">
        <f>Tabela14[[#This Row],[PR. ULT. COMP]]*Tabela14[[#This Row],[ESTOQUE]]</f>
        <v>0</v>
      </c>
      <c r="J2534" s="13" t="s">
        <v>1107</v>
      </c>
      <c r="K2534" s="38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2149</v>
      </c>
      <c r="D2535" s="16" t="s">
        <v>2150</v>
      </c>
      <c r="E2535" s="22">
        <v>0</v>
      </c>
      <c r="F2535" s="30">
        <v>0</v>
      </c>
      <c r="G2535" s="17">
        <v>1510</v>
      </c>
      <c r="H2535" s="11">
        <f>Tabela14[[#This Row],[PR. ULT. COMP]]*Tabela14[[#This Row],[GIRO]]</f>
        <v>0</v>
      </c>
      <c r="I2535" s="12">
        <f>Tabela14[[#This Row],[PR. ULT. COMP]]*Tabela14[[#This Row],[ESTOQUE]]</f>
        <v>0</v>
      </c>
      <c r="J2535" s="13" t="s">
        <v>1107</v>
      </c>
      <c r="K2535" s="38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2151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>Tabela14[[#This Row],[PR. ULT. COMP]]*Tabela14[[#This Row],[GIRO]]</f>
        <v>0</v>
      </c>
      <c r="I2536" s="12">
        <f>Tabela14[[#This Row],[PR. ULT. COMP]]*Tabela14[[#This Row],[ESTOQUE]]</f>
        <v>0</v>
      </c>
      <c r="J2536" s="13" t="s">
        <v>1107</v>
      </c>
      <c r="K2536" s="38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2152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>Tabela14[[#This Row],[PR. ULT. COMP]]*Tabela14[[#This Row],[GIRO]]</f>
        <v>0</v>
      </c>
      <c r="I2537" s="12">
        <f>Tabela14[[#This Row],[PR. ULT. COMP]]*Tabela14[[#This Row],[ESTOQUE]]</f>
        <v>0</v>
      </c>
      <c r="J2537" s="13" t="s">
        <v>1107</v>
      </c>
      <c r="K2537" s="38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2153</v>
      </c>
      <c r="D2538" s="16" t="s">
        <v>1140</v>
      </c>
      <c r="E2538" s="22">
        <v>0</v>
      </c>
      <c r="F2538" s="30">
        <v>0</v>
      </c>
      <c r="G2538" s="17">
        <v>0</v>
      </c>
      <c r="H2538" s="11">
        <f>Tabela14[[#This Row],[PR. ULT. COMP]]*Tabela14[[#This Row],[GIRO]]</f>
        <v>0</v>
      </c>
      <c r="I2538" s="12">
        <f>Tabela14[[#This Row],[PR. ULT. COMP]]*Tabela14[[#This Row],[ESTOQUE]]</f>
        <v>0</v>
      </c>
      <c r="J2538" s="13" t="s">
        <v>1107</v>
      </c>
      <c r="K2538" s="38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2154</v>
      </c>
      <c r="D2539" s="16" t="s">
        <v>1116</v>
      </c>
      <c r="E2539" s="22">
        <v>0</v>
      </c>
      <c r="F2539" s="30">
        <v>0</v>
      </c>
      <c r="G2539" s="17">
        <v>19.53</v>
      </c>
      <c r="H2539" s="11">
        <f>Tabela14[[#This Row],[PR. ULT. COMP]]*Tabela14[[#This Row],[GIRO]]</f>
        <v>0</v>
      </c>
      <c r="I2539" s="12">
        <f>Tabela14[[#This Row],[PR. ULT. COMP]]*Tabela14[[#This Row],[ESTOQUE]]</f>
        <v>0</v>
      </c>
      <c r="J2539" s="13" t="s">
        <v>1107</v>
      </c>
      <c r="K2539" s="38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2155</v>
      </c>
      <c r="D2540" s="9" t="s">
        <v>1116</v>
      </c>
      <c r="E2540" s="23">
        <v>0</v>
      </c>
      <c r="F2540" s="31">
        <v>0</v>
      </c>
      <c r="G2540" s="10">
        <v>82.58</v>
      </c>
      <c r="H2540" s="11">
        <f>Tabela14[[#This Row],[PR. ULT. COMP]]*Tabela14[[#This Row],[GIRO]]</f>
        <v>0</v>
      </c>
      <c r="I2540" s="12">
        <f>Tabela14[[#This Row],[PR. ULT. COMP]]*Tabela14[[#This Row],[ESTOQUE]]</f>
        <v>0</v>
      </c>
      <c r="J2540" s="13" t="s">
        <v>1107</v>
      </c>
      <c r="K2540" s="38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2156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>Tabela14[[#This Row],[PR. ULT. COMP]]*Tabela14[[#This Row],[GIRO]]</f>
        <v>0</v>
      </c>
      <c r="I2541" s="12">
        <f>Tabela14[[#This Row],[PR. ULT. COMP]]*Tabela14[[#This Row],[ESTOQUE]]</f>
        <v>0</v>
      </c>
      <c r="J2541" s="13" t="s">
        <v>1107</v>
      </c>
      <c r="K2541" s="38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2157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>Tabela14[[#This Row],[PR. ULT. COMP]]*Tabela14[[#This Row],[GIRO]]</f>
        <v>0</v>
      </c>
      <c r="I2542" s="12">
        <f>Tabela14[[#This Row],[PR. ULT. COMP]]*Tabela14[[#This Row],[ESTOQUE]]</f>
        <v>0</v>
      </c>
      <c r="J2542" s="13" t="s">
        <v>1107</v>
      </c>
      <c r="K2542" s="38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2158</v>
      </c>
      <c r="D2543" s="16" t="s">
        <v>2159</v>
      </c>
      <c r="E2543" s="22">
        <v>0</v>
      </c>
      <c r="F2543" s="30">
        <v>0</v>
      </c>
      <c r="G2543" s="17">
        <v>16.489999999999998</v>
      </c>
      <c r="H2543" s="11">
        <f>Tabela14[[#This Row],[PR. ULT. COMP]]*Tabela14[[#This Row],[GIRO]]</f>
        <v>0</v>
      </c>
      <c r="I2543" s="12">
        <f>Tabela14[[#This Row],[PR. ULT. COMP]]*Tabela14[[#This Row],[ESTOQUE]]</f>
        <v>0</v>
      </c>
      <c r="J2543" s="13" t="s">
        <v>1107</v>
      </c>
      <c r="K2543" s="38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2160</v>
      </c>
      <c r="D2544" s="9" t="s">
        <v>2159</v>
      </c>
      <c r="E2544" s="23">
        <v>0</v>
      </c>
      <c r="F2544" s="31">
        <v>0</v>
      </c>
      <c r="G2544" s="10">
        <v>16.489999999999998</v>
      </c>
      <c r="H2544" s="11">
        <f>Tabela14[[#This Row],[PR. ULT. COMP]]*Tabela14[[#This Row],[GIRO]]</f>
        <v>0</v>
      </c>
      <c r="I2544" s="12">
        <f>Tabela14[[#This Row],[PR. ULT. COMP]]*Tabela14[[#This Row],[ESTOQUE]]</f>
        <v>0</v>
      </c>
      <c r="J2544" s="13" t="s">
        <v>1107</v>
      </c>
      <c r="K2544" s="38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2161</v>
      </c>
      <c r="D2545" s="16" t="s">
        <v>2159</v>
      </c>
      <c r="E2545" s="22">
        <v>0</v>
      </c>
      <c r="F2545" s="30">
        <v>0</v>
      </c>
      <c r="G2545" s="17">
        <v>69.150000000000006</v>
      </c>
      <c r="H2545" s="11">
        <f>Tabela14[[#This Row],[PR. ULT. COMP]]*Tabela14[[#This Row],[GIRO]]</f>
        <v>0</v>
      </c>
      <c r="I2545" s="12">
        <f>Tabela14[[#This Row],[PR. ULT. COMP]]*Tabela14[[#This Row],[ESTOQUE]]</f>
        <v>0</v>
      </c>
      <c r="J2545" s="13" t="s">
        <v>1107</v>
      </c>
      <c r="K2545" s="38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2162</v>
      </c>
      <c r="D2546" s="9" t="s">
        <v>1389</v>
      </c>
      <c r="E2546" s="23">
        <v>0</v>
      </c>
      <c r="F2546" s="31">
        <v>0</v>
      </c>
      <c r="G2546" s="10">
        <v>4.9400000000000004</v>
      </c>
      <c r="H2546" s="11">
        <f>Tabela14[[#This Row],[PR. ULT. COMP]]*Tabela14[[#This Row],[GIRO]]</f>
        <v>0</v>
      </c>
      <c r="I2546" s="12">
        <f>Tabela14[[#This Row],[PR. ULT. COMP]]*Tabela14[[#This Row],[ESTOQUE]]</f>
        <v>0</v>
      </c>
      <c r="J2546" s="13" t="s">
        <v>1107</v>
      </c>
      <c r="K2546" s="38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2163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>Tabela14[[#This Row],[PR. ULT. COMP]]*Tabela14[[#This Row],[GIRO]]</f>
        <v>0</v>
      </c>
      <c r="I2547" s="12">
        <f>Tabela14[[#This Row],[PR. ULT. COMP]]*Tabela14[[#This Row],[ESTOQUE]]</f>
        <v>0</v>
      </c>
      <c r="J2547" s="13" t="s">
        <v>1107</v>
      </c>
      <c r="K2547" s="38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2164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>Tabela14[[#This Row],[PR. ULT. COMP]]*Tabela14[[#This Row],[GIRO]]</f>
        <v>0</v>
      </c>
      <c r="I2548" s="12">
        <f>Tabela14[[#This Row],[PR. ULT. COMP]]*Tabela14[[#This Row],[ESTOQUE]]</f>
        <v>0</v>
      </c>
      <c r="J2548" s="13" t="s">
        <v>1107</v>
      </c>
      <c r="K2548" s="38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2165</v>
      </c>
      <c r="D2549" s="9" t="s">
        <v>1389</v>
      </c>
      <c r="E2549" s="23">
        <v>0</v>
      </c>
      <c r="F2549" s="31">
        <v>0</v>
      </c>
      <c r="G2549" s="10">
        <v>8.3699999999999992</v>
      </c>
      <c r="H2549" s="11">
        <f>Tabela14[[#This Row],[PR. ULT. COMP]]*Tabela14[[#This Row],[GIRO]]</f>
        <v>0</v>
      </c>
      <c r="I2549" s="12">
        <f>Tabela14[[#This Row],[PR. ULT. COMP]]*Tabela14[[#This Row],[ESTOQUE]]</f>
        <v>0</v>
      </c>
      <c r="J2549" s="13" t="s">
        <v>1107</v>
      </c>
      <c r="K2549" s="38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2166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>Tabela14[[#This Row],[PR. ULT. COMP]]*Tabela14[[#This Row],[GIRO]]</f>
        <v>0</v>
      </c>
      <c r="I2550" s="12">
        <f>Tabela14[[#This Row],[PR. ULT. COMP]]*Tabela14[[#This Row],[ESTOQUE]]</f>
        <v>0</v>
      </c>
      <c r="J2550" s="13" t="s">
        <v>1107</v>
      </c>
      <c r="K2550" s="38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2167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>Tabela14[[#This Row],[PR. ULT. COMP]]*Tabela14[[#This Row],[GIRO]]</f>
        <v>0</v>
      </c>
      <c r="I2551" s="12">
        <f>Tabela14[[#This Row],[PR. ULT. COMP]]*Tabela14[[#This Row],[ESTOQUE]]</f>
        <v>0</v>
      </c>
      <c r="J2551" s="13" t="s">
        <v>1107</v>
      </c>
      <c r="K2551" s="38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2168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>Tabela14[[#This Row],[PR. ULT. COMP]]*Tabela14[[#This Row],[GIRO]]</f>
        <v>0</v>
      </c>
      <c r="I2552" s="12">
        <f>Tabela14[[#This Row],[PR. ULT. COMP]]*Tabela14[[#This Row],[ESTOQUE]]</f>
        <v>0</v>
      </c>
      <c r="J2552" s="13" t="s">
        <v>1107</v>
      </c>
      <c r="K2552" s="38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2169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>Tabela14[[#This Row],[PR. ULT. COMP]]*Tabela14[[#This Row],[GIRO]]</f>
        <v>0</v>
      </c>
      <c r="I2553" s="12">
        <f>Tabela14[[#This Row],[PR. ULT. COMP]]*Tabela14[[#This Row],[ESTOQUE]]</f>
        <v>0</v>
      </c>
      <c r="J2553" s="13" t="s">
        <v>1107</v>
      </c>
      <c r="K2553" s="38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2170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>Tabela14[[#This Row],[PR. ULT. COMP]]*Tabela14[[#This Row],[GIRO]]</f>
        <v>0</v>
      </c>
      <c r="I2554" s="12">
        <f>Tabela14[[#This Row],[PR. ULT. COMP]]*Tabela14[[#This Row],[ESTOQUE]]</f>
        <v>0</v>
      </c>
      <c r="J2554" s="13" t="s">
        <v>1107</v>
      </c>
      <c r="K2554" s="38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2171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>Tabela14[[#This Row],[PR. ULT. COMP]]*Tabela14[[#This Row],[GIRO]]</f>
        <v>0</v>
      </c>
      <c r="I2555" s="12">
        <f>Tabela14[[#This Row],[PR. ULT. COMP]]*Tabela14[[#This Row],[ESTOQUE]]</f>
        <v>0</v>
      </c>
      <c r="J2555" s="13" t="s">
        <v>1107</v>
      </c>
      <c r="K2555" s="38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2172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>Tabela14[[#This Row],[PR. ULT. COMP]]*Tabela14[[#This Row],[GIRO]]</f>
        <v>0</v>
      </c>
      <c r="I2556" s="12">
        <f>Tabela14[[#This Row],[PR. ULT. COMP]]*Tabela14[[#This Row],[ESTOQUE]]</f>
        <v>0</v>
      </c>
      <c r="J2556" s="13" t="s">
        <v>1107</v>
      </c>
      <c r="K2556" s="38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2173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>Tabela14[[#This Row],[PR. ULT. COMP]]*Tabela14[[#This Row],[GIRO]]</f>
        <v>0</v>
      </c>
      <c r="I2557" s="12">
        <f>Tabela14[[#This Row],[PR. ULT. COMP]]*Tabela14[[#This Row],[ESTOQUE]]</f>
        <v>0</v>
      </c>
      <c r="J2557" s="13" t="s">
        <v>1107</v>
      </c>
      <c r="K2557" s="38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2174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>Tabela14[[#This Row],[PR. ULT. COMP]]*Tabela14[[#This Row],[GIRO]]</f>
        <v>0</v>
      </c>
      <c r="I2558" s="12">
        <f>Tabela14[[#This Row],[PR. ULT. COMP]]*Tabela14[[#This Row],[ESTOQUE]]</f>
        <v>0</v>
      </c>
      <c r="J2558" s="13" t="s">
        <v>1107</v>
      </c>
      <c r="K2558" s="38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2175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>Tabela14[[#This Row],[PR. ULT. COMP]]*Tabela14[[#This Row],[GIRO]]</f>
        <v>0</v>
      </c>
      <c r="I2559" s="12">
        <f>Tabela14[[#This Row],[PR. ULT. COMP]]*Tabela14[[#This Row],[ESTOQUE]]</f>
        <v>0</v>
      </c>
      <c r="J2559" s="13" t="s">
        <v>1107</v>
      </c>
      <c r="K2559" s="38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2176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>Tabela14[[#This Row],[PR. ULT. COMP]]*Tabela14[[#This Row],[GIRO]]</f>
        <v>0</v>
      </c>
      <c r="I2560" s="12">
        <f>Tabela14[[#This Row],[PR. ULT. COMP]]*Tabela14[[#This Row],[ESTOQUE]]</f>
        <v>0</v>
      </c>
      <c r="J2560" s="13" t="s">
        <v>1107</v>
      </c>
      <c r="K2560" s="38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2177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>Tabela14[[#This Row],[PR. ULT. COMP]]*Tabela14[[#This Row],[GIRO]]</f>
        <v>0</v>
      </c>
      <c r="I2561" s="12">
        <f>Tabela14[[#This Row],[PR. ULT. COMP]]*Tabela14[[#This Row],[ESTOQUE]]</f>
        <v>0</v>
      </c>
      <c r="J2561" s="13" t="s">
        <v>1107</v>
      </c>
      <c r="K2561" s="38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2178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>Tabela14[[#This Row],[PR. ULT. COMP]]*Tabela14[[#This Row],[GIRO]]</f>
        <v>0</v>
      </c>
      <c r="I2562" s="12">
        <f>Tabela14[[#This Row],[PR. ULT. COMP]]*Tabela14[[#This Row],[ESTOQUE]]</f>
        <v>0</v>
      </c>
      <c r="J2562" s="13" t="s">
        <v>1107</v>
      </c>
      <c r="K2562" s="38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2179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>Tabela14[[#This Row],[PR. ULT. COMP]]*Tabela14[[#This Row],[GIRO]]</f>
        <v>0</v>
      </c>
      <c r="I2563" s="12">
        <f>Tabela14[[#This Row],[PR. ULT. COMP]]*Tabela14[[#This Row],[ESTOQUE]]</f>
        <v>0</v>
      </c>
      <c r="J2563" s="13" t="s">
        <v>1107</v>
      </c>
      <c r="K2563" s="38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2180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>Tabela14[[#This Row],[PR. ULT. COMP]]*Tabela14[[#This Row],[GIRO]]</f>
        <v>0</v>
      </c>
      <c r="I2564" s="12">
        <f>Tabela14[[#This Row],[PR. ULT. COMP]]*Tabela14[[#This Row],[ESTOQUE]]</f>
        <v>0</v>
      </c>
      <c r="J2564" s="13" t="s">
        <v>1107</v>
      </c>
      <c r="K2564" s="38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2181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>Tabela14[[#This Row],[PR. ULT. COMP]]*Tabela14[[#This Row],[GIRO]]</f>
        <v>0</v>
      </c>
      <c r="I2565" s="12">
        <f>Tabela14[[#This Row],[PR. ULT. COMP]]*Tabela14[[#This Row],[ESTOQUE]]</f>
        <v>0</v>
      </c>
      <c r="J2565" s="13" t="s">
        <v>1107</v>
      </c>
      <c r="K2565" s="38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2182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>Tabela14[[#This Row],[PR. ULT. COMP]]*Tabela14[[#This Row],[GIRO]]</f>
        <v>0</v>
      </c>
      <c r="I2566" s="12">
        <f>Tabela14[[#This Row],[PR. ULT. COMP]]*Tabela14[[#This Row],[ESTOQUE]]</f>
        <v>0</v>
      </c>
      <c r="J2566" s="13" t="s">
        <v>1107</v>
      </c>
      <c r="K2566" s="38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2183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>Tabela14[[#This Row],[PR. ULT. COMP]]*Tabela14[[#This Row],[GIRO]]</f>
        <v>0</v>
      </c>
      <c r="I2567" s="12">
        <f>Tabela14[[#This Row],[PR. ULT. COMP]]*Tabela14[[#This Row],[ESTOQUE]]</f>
        <v>0</v>
      </c>
      <c r="J2567" s="13" t="s">
        <v>1107</v>
      </c>
      <c r="K2567" s="38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2184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>Tabela14[[#This Row],[PR. ULT. COMP]]*Tabela14[[#This Row],[GIRO]]</f>
        <v>0</v>
      </c>
      <c r="I2568" s="12">
        <f>Tabela14[[#This Row],[PR. ULT. COMP]]*Tabela14[[#This Row],[ESTOQUE]]</f>
        <v>0</v>
      </c>
      <c r="J2568" s="13" t="s">
        <v>1107</v>
      </c>
      <c r="K2568" s="38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2185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>Tabela14[[#This Row],[PR. ULT. COMP]]*Tabela14[[#This Row],[GIRO]]</f>
        <v>0</v>
      </c>
      <c r="I2569" s="12">
        <f>Tabela14[[#This Row],[PR. ULT. COMP]]*Tabela14[[#This Row],[ESTOQUE]]</f>
        <v>0</v>
      </c>
      <c r="J2569" s="13" t="s">
        <v>1107</v>
      </c>
      <c r="K2569" s="38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2186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>Tabela14[[#This Row],[PR. ULT. COMP]]*Tabela14[[#This Row],[GIRO]]</f>
        <v>0</v>
      </c>
      <c r="I2570" s="12">
        <f>Tabela14[[#This Row],[PR. ULT. COMP]]*Tabela14[[#This Row],[ESTOQUE]]</f>
        <v>0</v>
      </c>
      <c r="J2570" s="13" t="s">
        <v>1107</v>
      </c>
      <c r="K2570" s="38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2187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>Tabela14[[#This Row],[PR. ULT. COMP]]*Tabela14[[#This Row],[GIRO]]</f>
        <v>0</v>
      </c>
      <c r="I2571" s="12">
        <f>Tabela14[[#This Row],[PR. ULT. COMP]]*Tabela14[[#This Row],[ESTOQUE]]</f>
        <v>0</v>
      </c>
      <c r="J2571" s="13" t="s">
        <v>1107</v>
      </c>
      <c r="K2571" s="38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2188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>Tabela14[[#This Row],[PR. ULT. COMP]]*Tabela14[[#This Row],[GIRO]]</f>
        <v>0</v>
      </c>
      <c r="I2572" s="12">
        <f>Tabela14[[#This Row],[PR. ULT. COMP]]*Tabela14[[#This Row],[ESTOQUE]]</f>
        <v>0</v>
      </c>
      <c r="J2572" s="13" t="s">
        <v>1107</v>
      </c>
      <c r="K2572" s="38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2189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>Tabela14[[#This Row],[PR. ULT. COMP]]*Tabela14[[#This Row],[GIRO]]</f>
        <v>0</v>
      </c>
      <c r="I2573" s="12">
        <f>Tabela14[[#This Row],[PR. ULT. COMP]]*Tabela14[[#This Row],[ESTOQUE]]</f>
        <v>0</v>
      </c>
      <c r="J2573" s="13" t="s">
        <v>1107</v>
      </c>
      <c r="K2573" s="38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2190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>Tabela14[[#This Row],[PR. ULT. COMP]]*Tabela14[[#This Row],[GIRO]]</f>
        <v>0</v>
      </c>
      <c r="I2574" s="12">
        <f>Tabela14[[#This Row],[PR. ULT. COMP]]*Tabela14[[#This Row],[ESTOQUE]]</f>
        <v>0</v>
      </c>
      <c r="J2574" s="13" t="s">
        <v>1107</v>
      </c>
      <c r="K2574" s="38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2191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>Tabela14[[#This Row],[PR. ULT. COMP]]*Tabela14[[#This Row],[GIRO]]</f>
        <v>0</v>
      </c>
      <c r="I2575" s="12">
        <f>Tabela14[[#This Row],[PR. ULT. COMP]]*Tabela14[[#This Row],[ESTOQUE]]</f>
        <v>0</v>
      </c>
      <c r="J2575" s="13" t="s">
        <v>1107</v>
      </c>
      <c r="K2575" s="38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2192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>Tabela14[[#This Row],[PR. ULT. COMP]]*Tabela14[[#This Row],[GIRO]]</f>
        <v>0</v>
      </c>
      <c r="I2576" s="12">
        <f>Tabela14[[#This Row],[PR. ULT. COMP]]*Tabela14[[#This Row],[ESTOQUE]]</f>
        <v>0</v>
      </c>
      <c r="J2576" s="13" t="s">
        <v>1107</v>
      </c>
      <c r="K2576" s="38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2193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>Tabela14[[#This Row],[PR. ULT. COMP]]*Tabela14[[#This Row],[GIRO]]</f>
        <v>0</v>
      </c>
      <c r="I2577" s="12">
        <f>Tabela14[[#This Row],[PR. ULT. COMP]]*Tabela14[[#This Row],[ESTOQUE]]</f>
        <v>0</v>
      </c>
      <c r="J2577" s="13" t="s">
        <v>1107</v>
      </c>
      <c r="K2577" s="38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2194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>Tabela14[[#This Row],[PR. ULT. COMP]]*Tabela14[[#This Row],[GIRO]]</f>
        <v>0</v>
      </c>
      <c r="I2578" s="12">
        <f>Tabela14[[#This Row],[PR. ULT. COMP]]*Tabela14[[#This Row],[ESTOQUE]]</f>
        <v>0</v>
      </c>
      <c r="J2578" s="13" t="s">
        <v>1107</v>
      </c>
      <c r="K2578" s="38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2195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>Tabela14[[#This Row],[PR. ULT. COMP]]*Tabela14[[#This Row],[GIRO]]</f>
        <v>0</v>
      </c>
      <c r="I2579" s="12">
        <f>Tabela14[[#This Row],[PR. ULT. COMP]]*Tabela14[[#This Row],[ESTOQUE]]</f>
        <v>0</v>
      </c>
      <c r="J2579" s="13" t="s">
        <v>1107</v>
      </c>
      <c r="K2579" s="38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2196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>Tabela14[[#This Row],[PR. ULT. COMP]]*Tabela14[[#This Row],[GIRO]]</f>
        <v>0</v>
      </c>
      <c r="I2580" s="12">
        <f>Tabela14[[#This Row],[PR. ULT. COMP]]*Tabela14[[#This Row],[ESTOQUE]]</f>
        <v>0</v>
      </c>
      <c r="J2580" s="13" t="s">
        <v>1107</v>
      </c>
      <c r="K2580" s="38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2197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>Tabela14[[#This Row],[PR. ULT. COMP]]*Tabela14[[#This Row],[GIRO]]</f>
        <v>0</v>
      </c>
      <c r="I2581" s="12">
        <f>Tabela14[[#This Row],[PR. ULT. COMP]]*Tabela14[[#This Row],[ESTOQUE]]</f>
        <v>0</v>
      </c>
      <c r="J2581" s="13" t="s">
        <v>1107</v>
      </c>
      <c r="K2581" s="38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2198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>Tabela14[[#This Row],[PR. ULT. COMP]]*Tabela14[[#This Row],[GIRO]]</f>
        <v>0</v>
      </c>
      <c r="I2582" s="12">
        <f>Tabela14[[#This Row],[PR. ULT. COMP]]*Tabela14[[#This Row],[ESTOQUE]]</f>
        <v>0</v>
      </c>
      <c r="J2582" s="13" t="s">
        <v>1107</v>
      </c>
      <c r="K2582" s="38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2199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>Tabela14[[#This Row],[PR. ULT. COMP]]*Tabela14[[#This Row],[GIRO]]</f>
        <v>0</v>
      </c>
      <c r="I2583" s="12">
        <f>Tabela14[[#This Row],[PR. ULT. COMP]]*Tabela14[[#This Row],[ESTOQUE]]</f>
        <v>0</v>
      </c>
      <c r="J2583" s="13" t="s">
        <v>1107</v>
      </c>
      <c r="K2583" s="38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2200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>Tabela14[[#This Row],[PR. ULT. COMP]]*Tabela14[[#This Row],[GIRO]]</f>
        <v>0</v>
      </c>
      <c r="I2584" s="12">
        <f>Tabela14[[#This Row],[PR. ULT. COMP]]*Tabela14[[#This Row],[ESTOQUE]]</f>
        <v>0</v>
      </c>
      <c r="J2584" s="13" t="s">
        <v>1107</v>
      </c>
      <c r="K2584" s="38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2201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>Tabela14[[#This Row],[PR. ULT. COMP]]*Tabela14[[#This Row],[GIRO]]</f>
        <v>0</v>
      </c>
      <c r="I2585" s="12">
        <f>Tabela14[[#This Row],[PR. ULT. COMP]]*Tabela14[[#This Row],[ESTOQUE]]</f>
        <v>0</v>
      </c>
      <c r="J2585" s="13" t="s">
        <v>1107</v>
      </c>
      <c r="K2585" s="38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2202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>Tabela14[[#This Row],[PR. ULT. COMP]]*Tabela14[[#This Row],[GIRO]]</f>
        <v>0</v>
      </c>
      <c r="I2586" s="12">
        <f>Tabela14[[#This Row],[PR. ULT. COMP]]*Tabela14[[#This Row],[ESTOQUE]]</f>
        <v>0</v>
      </c>
      <c r="J2586" s="13" t="s">
        <v>1107</v>
      </c>
      <c r="K2586" s="38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2203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>Tabela14[[#This Row],[PR. ULT. COMP]]*Tabela14[[#This Row],[GIRO]]</f>
        <v>0</v>
      </c>
      <c r="I2587" s="12">
        <f>Tabela14[[#This Row],[PR. ULT. COMP]]*Tabela14[[#This Row],[ESTOQUE]]</f>
        <v>0</v>
      </c>
      <c r="J2587" s="13" t="s">
        <v>1107</v>
      </c>
      <c r="K2587" s="38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2204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>Tabela14[[#This Row],[PR. ULT. COMP]]*Tabela14[[#This Row],[GIRO]]</f>
        <v>0</v>
      </c>
      <c r="I2588" s="12">
        <f>Tabela14[[#This Row],[PR. ULT. COMP]]*Tabela14[[#This Row],[ESTOQUE]]</f>
        <v>0</v>
      </c>
      <c r="J2588" s="13" t="s">
        <v>1107</v>
      </c>
      <c r="K2588" s="38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2205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>Tabela14[[#This Row],[PR. ULT. COMP]]*Tabela14[[#This Row],[GIRO]]</f>
        <v>0</v>
      </c>
      <c r="I2589" s="12">
        <f>Tabela14[[#This Row],[PR. ULT. COMP]]*Tabela14[[#This Row],[ESTOQUE]]</f>
        <v>0</v>
      </c>
      <c r="J2589" s="13" t="s">
        <v>1107</v>
      </c>
      <c r="K2589" s="38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2206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>Tabela14[[#This Row],[PR. ULT. COMP]]*Tabela14[[#This Row],[GIRO]]</f>
        <v>0</v>
      </c>
      <c r="I2590" s="12">
        <f>Tabela14[[#This Row],[PR. ULT. COMP]]*Tabela14[[#This Row],[ESTOQUE]]</f>
        <v>0</v>
      </c>
      <c r="J2590" s="13" t="s">
        <v>1107</v>
      </c>
      <c r="K2590" s="38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2207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>Tabela14[[#This Row],[PR. ULT. COMP]]*Tabela14[[#This Row],[GIRO]]</f>
        <v>0</v>
      </c>
      <c r="I2591" s="12">
        <f>Tabela14[[#This Row],[PR. ULT. COMP]]*Tabela14[[#This Row],[ESTOQUE]]</f>
        <v>0</v>
      </c>
      <c r="J2591" s="13" t="s">
        <v>1107</v>
      </c>
      <c r="K2591" s="38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2208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>Tabela14[[#This Row],[PR. ULT. COMP]]*Tabela14[[#This Row],[GIRO]]</f>
        <v>0</v>
      </c>
      <c r="I2592" s="12">
        <f>Tabela14[[#This Row],[PR. ULT. COMP]]*Tabela14[[#This Row],[ESTOQUE]]</f>
        <v>0</v>
      </c>
      <c r="J2592" s="13" t="s">
        <v>1107</v>
      </c>
      <c r="K2592" s="38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2209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>Tabela14[[#This Row],[PR. ULT. COMP]]*Tabela14[[#This Row],[GIRO]]</f>
        <v>0</v>
      </c>
      <c r="I2593" s="12">
        <f>Tabela14[[#This Row],[PR. ULT. COMP]]*Tabela14[[#This Row],[ESTOQUE]]</f>
        <v>0</v>
      </c>
      <c r="J2593" s="13" t="s">
        <v>1107</v>
      </c>
      <c r="K2593" s="38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2210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>Tabela14[[#This Row],[PR. ULT. COMP]]*Tabela14[[#This Row],[GIRO]]</f>
        <v>0</v>
      </c>
      <c r="I2594" s="12">
        <f>Tabela14[[#This Row],[PR. ULT. COMP]]*Tabela14[[#This Row],[ESTOQUE]]</f>
        <v>0</v>
      </c>
      <c r="J2594" s="13" t="s">
        <v>1107</v>
      </c>
      <c r="K2594" s="38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2211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>Tabela14[[#This Row],[PR. ULT. COMP]]*Tabela14[[#This Row],[GIRO]]</f>
        <v>0</v>
      </c>
      <c r="I2595" s="12">
        <f>Tabela14[[#This Row],[PR. ULT. COMP]]*Tabela14[[#This Row],[ESTOQUE]]</f>
        <v>0</v>
      </c>
      <c r="J2595" s="13" t="s">
        <v>1107</v>
      </c>
      <c r="K2595" s="38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2212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>Tabela14[[#This Row],[PR. ULT. COMP]]*Tabela14[[#This Row],[GIRO]]</f>
        <v>0</v>
      </c>
      <c r="I2596" s="12">
        <f>Tabela14[[#This Row],[PR. ULT. COMP]]*Tabela14[[#This Row],[ESTOQUE]]</f>
        <v>0</v>
      </c>
      <c r="J2596" s="13" t="s">
        <v>1107</v>
      </c>
      <c r="K2596" s="38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2213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>Tabela14[[#This Row],[PR. ULT. COMP]]*Tabela14[[#This Row],[GIRO]]</f>
        <v>0</v>
      </c>
      <c r="I2597" s="12">
        <f>Tabela14[[#This Row],[PR. ULT. COMP]]*Tabela14[[#This Row],[ESTOQUE]]</f>
        <v>0</v>
      </c>
      <c r="J2597" s="13" t="s">
        <v>1107</v>
      </c>
      <c r="K2597" s="38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2214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>Tabela14[[#This Row],[PR. ULT. COMP]]*Tabela14[[#This Row],[GIRO]]</f>
        <v>0</v>
      </c>
      <c r="I2598" s="12">
        <f>Tabela14[[#This Row],[PR. ULT. COMP]]*Tabela14[[#This Row],[ESTOQUE]]</f>
        <v>0</v>
      </c>
      <c r="J2598" s="13" t="s">
        <v>1107</v>
      </c>
      <c r="K2598" s="38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2215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>Tabela14[[#This Row],[PR. ULT. COMP]]*Tabela14[[#This Row],[GIRO]]</f>
        <v>0</v>
      </c>
      <c r="I2599" s="12">
        <f>Tabela14[[#This Row],[PR. ULT. COMP]]*Tabela14[[#This Row],[ESTOQUE]]</f>
        <v>0</v>
      </c>
      <c r="J2599" s="13" t="s">
        <v>1107</v>
      </c>
      <c r="K2599" s="38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2216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>Tabela14[[#This Row],[PR. ULT. COMP]]*Tabela14[[#This Row],[GIRO]]</f>
        <v>0</v>
      </c>
      <c r="I2600" s="12">
        <f>Tabela14[[#This Row],[PR. ULT. COMP]]*Tabela14[[#This Row],[ESTOQUE]]</f>
        <v>0</v>
      </c>
      <c r="J2600" s="13" t="s">
        <v>1107</v>
      </c>
      <c r="K2600" s="38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2217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>Tabela14[[#This Row],[PR. ULT. COMP]]*Tabela14[[#This Row],[GIRO]]</f>
        <v>0</v>
      </c>
      <c r="I2601" s="12">
        <f>Tabela14[[#This Row],[PR. ULT. COMP]]*Tabela14[[#This Row],[ESTOQUE]]</f>
        <v>0</v>
      </c>
      <c r="J2601" s="13" t="s">
        <v>1107</v>
      </c>
      <c r="K2601" s="38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2218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>Tabela14[[#This Row],[PR. ULT. COMP]]*Tabela14[[#This Row],[GIRO]]</f>
        <v>0</v>
      </c>
      <c r="I2602" s="12">
        <f>Tabela14[[#This Row],[PR. ULT. COMP]]*Tabela14[[#This Row],[ESTOQUE]]</f>
        <v>0</v>
      </c>
      <c r="J2602" s="13" t="s">
        <v>1107</v>
      </c>
      <c r="K2602" s="38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2219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>Tabela14[[#This Row],[PR. ULT. COMP]]*Tabela14[[#This Row],[GIRO]]</f>
        <v>0</v>
      </c>
      <c r="I2603" s="12">
        <f>Tabela14[[#This Row],[PR. ULT. COMP]]*Tabela14[[#This Row],[ESTOQUE]]</f>
        <v>0</v>
      </c>
      <c r="J2603" s="13" t="s">
        <v>1107</v>
      </c>
      <c r="K2603" s="38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2220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>Tabela14[[#This Row],[PR. ULT. COMP]]*Tabela14[[#This Row],[GIRO]]</f>
        <v>0</v>
      </c>
      <c r="I2604" s="12">
        <f>Tabela14[[#This Row],[PR. ULT. COMP]]*Tabela14[[#This Row],[ESTOQUE]]</f>
        <v>0</v>
      </c>
      <c r="J2604" s="13" t="s">
        <v>1107</v>
      </c>
      <c r="K2604" s="38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2221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>Tabela14[[#This Row],[PR. ULT. COMP]]*Tabela14[[#This Row],[GIRO]]</f>
        <v>0</v>
      </c>
      <c r="I2605" s="12">
        <f>Tabela14[[#This Row],[PR. ULT. COMP]]*Tabela14[[#This Row],[ESTOQUE]]</f>
        <v>0</v>
      </c>
      <c r="J2605" s="13" t="s">
        <v>1107</v>
      </c>
      <c r="K2605" s="38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2222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>Tabela14[[#This Row],[PR. ULT. COMP]]*Tabela14[[#This Row],[GIRO]]</f>
        <v>0</v>
      </c>
      <c r="I2606" s="12">
        <f>Tabela14[[#This Row],[PR. ULT. COMP]]*Tabela14[[#This Row],[ESTOQUE]]</f>
        <v>0</v>
      </c>
      <c r="J2606" s="13" t="s">
        <v>1107</v>
      </c>
      <c r="K2606" s="38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2223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>Tabela14[[#This Row],[PR. ULT. COMP]]*Tabela14[[#This Row],[GIRO]]</f>
        <v>0</v>
      </c>
      <c r="I2607" s="12">
        <f>Tabela14[[#This Row],[PR. ULT. COMP]]*Tabela14[[#This Row],[ESTOQUE]]</f>
        <v>0</v>
      </c>
      <c r="J2607" s="13" t="s">
        <v>1107</v>
      </c>
      <c r="K2607" s="38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2224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>Tabela14[[#This Row],[PR. ULT. COMP]]*Tabela14[[#This Row],[GIRO]]</f>
        <v>0</v>
      </c>
      <c r="I2608" s="12">
        <f>Tabela14[[#This Row],[PR. ULT. COMP]]*Tabela14[[#This Row],[ESTOQUE]]</f>
        <v>0</v>
      </c>
      <c r="J2608" s="13" t="s">
        <v>1107</v>
      </c>
      <c r="K2608" s="38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2225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>Tabela14[[#This Row],[PR. ULT. COMP]]*Tabela14[[#This Row],[GIRO]]</f>
        <v>0</v>
      </c>
      <c r="I2609" s="12">
        <f>Tabela14[[#This Row],[PR. ULT. COMP]]*Tabela14[[#This Row],[ESTOQUE]]</f>
        <v>0</v>
      </c>
      <c r="J2609" s="13" t="s">
        <v>1107</v>
      </c>
      <c r="K2609" s="38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2226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>Tabela14[[#This Row],[PR. ULT. COMP]]*Tabela14[[#This Row],[GIRO]]</f>
        <v>0</v>
      </c>
      <c r="I2610" s="12">
        <f>Tabela14[[#This Row],[PR. ULT. COMP]]*Tabela14[[#This Row],[ESTOQUE]]</f>
        <v>0</v>
      </c>
      <c r="J2610" s="13" t="s">
        <v>1107</v>
      </c>
      <c r="K2610" s="38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2227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>Tabela14[[#This Row],[PR. ULT. COMP]]*Tabela14[[#This Row],[GIRO]]</f>
        <v>0</v>
      </c>
      <c r="I2611" s="12">
        <f>Tabela14[[#This Row],[PR. ULT. COMP]]*Tabela14[[#This Row],[ESTOQUE]]</f>
        <v>0</v>
      </c>
      <c r="J2611" s="13" t="s">
        <v>1107</v>
      </c>
      <c r="K2611" s="38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2228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>Tabela14[[#This Row],[PR. ULT. COMP]]*Tabela14[[#This Row],[GIRO]]</f>
        <v>0</v>
      </c>
      <c r="I2612" s="12">
        <f>Tabela14[[#This Row],[PR. ULT. COMP]]*Tabela14[[#This Row],[ESTOQUE]]</f>
        <v>0</v>
      </c>
      <c r="J2612" s="13" t="s">
        <v>1107</v>
      </c>
      <c r="K2612" s="38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2229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>Tabela14[[#This Row],[PR. ULT. COMP]]*Tabela14[[#This Row],[GIRO]]</f>
        <v>0</v>
      </c>
      <c r="I2613" s="12">
        <f>Tabela14[[#This Row],[PR. ULT. COMP]]*Tabela14[[#This Row],[ESTOQUE]]</f>
        <v>0</v>
      </c>
      <c r="J2613" s="13" t="s">
        <v>1107</v>
      </c>
      <c r="K2613" s="38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2230</v>
      </c>
      <c r="D2614" s="16" t="s">
        <v>1182</v>
      </c>
      <c r="E2614" s="22">
        <v>0</v>
      </c>
      <c r="F2614" s="30">
        <v>0</v>
      </c>
      <c r="G2614" s="17">
        <v>6.91</v>
      </c>
      <c r="H2614" s="11">
        <f>Tabela14[[#This Row],[PR. ULT. COMP]]*Tabela14[[#This Row],[GIRO]]</f>
        <v>0</v>
      </c>
      <c r="I2614" s="12">
        <f>Tabela14[[#This Row],[PR. ULT. COMP]]*Tabela14[[#This Row],[ESTOQUE]]</f>
        <v>0</v>
      </c>
      <c r="J2614" s="13" t="s">
        <v>1107</v>
      </c>
      <c r="K2614" s="38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2231</v>
      </c>
      <c r="D2615" s="16" t="s">
        <v>1182</v>
      </c>
      <c r="E2615" s="22">
        <v>0</v>
      </c>
      <c r="F2615" s="30">
        <v>0</v>
      </c>
      <c r="G2615" s="17">
        <v>6.77</v>
      </c>
      <c r="H2615" s="11">
        <f>Tabela14[[#This Row],[PR. ULT. COMP]]*Tabela14[[#This Row],[GIRO]]</f>
        <v>0</v>
      </c>
      <c r="I2615" s="12">
        <f>Tabela14[[#This Row],[PR. ULT. COMP]]*Tabela14[[#This Row],[ESTOQUE]]</f>
        <v>0</v>
      </c>
      <c r="J2615" s="13" t="s">
        <v>1107</v>
      </c>
      <c r="K2615" s="38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2232</v>
      </c>
      <c r="D2616" s="9" t="s">
        <v>1182</v>
      </c>
      <c r="E2616" s="23">
        <v>0</v>
      </c>
      <c r="F2616" s="31">
        <v>0</v>
      </c>
      <c r="G2616" s="10">
        <v>6.77</v>
      </c>
      <c r="H2616" s="11">
        <f>Tabela14[[#This Row],[PR. ULT. COMP]]*Tabela14[[#This Row],[GIRO]]</f>
        <v>0</v>
      </c>
      <c r="I2616" s="12">
        <f>Tabela14[[#This Row],[PR. ULT. COMP]]*Tabela14[[#This Row],[ESTOQUE]]</f>
        <v>0</v>
      </c>
      <c r="J2616" s="13" t="s">
        <v>1107</v>
      </c>
      <c r="K2616" s="38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2233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>Tabela14[[#This Row],[PR. ULT. COMP]]*Tabela14[[#This Row],[GIRO]]</f>
        <v>0</v>
      </c>
      <c r="I2617" s="12">
        <f>Tabela14[[#This Row],[PR. ULT. COMP]]*Tabela14[[#This Row],[ESTOQUE]]</f>
        <v>0</v>
      </c>
      <c r="J2617" s="13" t="s">
        <v>1107</v>
      </c>
      <c r="K2617" s="38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2234</v>
      </c>
      <c r="D2618" s="16" t="s">
        <v>1389</v>
      </c>
      <c r="E2618" s="22">
        <v>0</v>
      </c>
      <c r="F2618" s="30">
        <v>0</v>
      </c>
      <c r="G2618" s="17">
        <v>6.86</v>
      </c>
      <c r="H2618" s="11">
        <f>Tabela14[[#This Row],[PR. ULT. COMP]]*Tabela14[[#This Row],[GIRO]]</f>
        <v>0</v>
      </c>
      <c r="I2618" s="12">
        <f>Tabela14[[#This Row],[PR. ULT. COMP]]*Tabela14[[#This Row],[ESTOQUE]]</f>
        <v>0</v>
      </c>
      <c r="J2618" s="13" t="s">
        <v>1107</v>
      </c>
      <c r="K2618" s="38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2235</v>
      </c>
      <c r="D2619" s="16" t="s">
        <v>2236</v>
      </c>
      <c r="E2619" s="22">
        <v>0</v>
      </c>
      <c r="F2619" s="30">
        <v>0</v>
      </c>
      <c r="G2619" s="17">
        <v>17.5</v>
      </c>
      <c r="H2619" s="11">
        <f>Tabela14[[#This Row],[PR. ULT. COMP]]*Tabela14[[#This Row],[GIRO]]</f>
        <v>0</v>
      </c>
      <c r="I2619" s="12">
        <f>Tabela14[[#This Row],[PR. ULT. COMP]]*Tabela14[[#This Row],[ESTOQUE]]</f>
        <v>0</v>
      </c>
      <c r="J2619" s="13" t="s">
        <v>1107</v>
      </c>
      <c r="K2619" s="38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2237</v>
      </c>
      <c r="D2620" s="9" t="s">
        <v>1389</v>
      </c>
      <c r="E2620" s="23">
        <v>0</v>
      </c>
      <c r="F2620" s="31">
        <v>0</v>
      </c>
      <c r="G2620" s="10">
        <v>5.53</v>
      </c>
      <c r="H2620" s="11">
        <f>Tabela14[[#This Row],[PR. ULT. COMP]]*Tabela14[[#This Row],[GIRO]]</f>
        <v>0</v>
      </c>
      <c r="I2620" s="12">
        <f>Tabela14[[#This Row],[PR. ULT. COMP]]*Tabela14[[#This Row],[ESTOQUE]]</f>
        <v>0</v>
      </c>
      <c r="J2620" s="13" t="s">
        <v>1107</v>
      </c>
      <c r="K2620" s="38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2238</v>
      </c>
      <c r="D2621" s="16" t="s">
        <v>2159</v>
      </c>
      <c r="E2621" s="22">
        <v>0</v>
      </c>
      <c r="F2621" s="30">
        <v>0</v>
      </c>
      <c r="G2621" s="17">
        <v>10.39</v>
      </c>
      <c r="H2621" s="11">
        <f>Tabela14[[#This Row],[PR. ULT. COMP]]*Tabela14[[#This Row],[GIRO]]</f>
        <v>0</v>
      </c>
      <c r="I2621" s="12">
        <f>Tabela14[[#This Row],[PR. ULT. COMP]]*Tabela14[[#This Row],[ESTOQUE]]</f>
        <v>0</v>
      </c>
      <c r="J2621" s="13" t="s">
        <v>1107</v>
      </c>
      <c r="K2621" s="38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2239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>Tabela14[[#This Row],[PR. ULT. COMP]]*Tabela14[[#This Row],[GIRO]]</f>
        <v>0</v>
      </c>
      <c r="I2622" s="12">
        <f>Tabela14[[#This Row],[PR. ULT. COMP]]*Tabela14[[#This Row],[ESTOQUE]]</f>
        <v>0</v>
      </c>
      <c r="J2622" s="13" t="s">
        <v>1107</v>
      </c>
      <c r="K2622" s="38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2240</v>
      </c>
      <c r="D2623" s="9" t="s">
        <v>1110</v>
      </c>
      <c r="E2623" s="23">
        <v>0</v>
      </c>
      <c r="F2623" s="31">
        <v>0</v>
      </c>
      <c r="G2623" s="10">
        <v>0</v>
      </c>
      <c r="H2623" s="11">
        <f>Tabela14[[#This Row],[PR. ULT. COMP]]*Tabela14[[#This Row],[GIRO]]</f>
        <v>0</v>
      </c>
      <c r="I2623" s="12">
        <f>Tabela14[[#This Row],[PR. ULT. COMP]]*Tabela14[[#This Row],[ESTOQUE]]</f>
        <v>0</v>
      </c>
      <c r="J2623" s="13" t="s">
        <v>1107</v>
      </c>
      <c r="K2623" s="38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2241</v>
      </c>
      <c r="D2624" s="16" t="s">
        <v>1110</v>
      </c>
      <c r="E2624" s="22">
        <v>0</v>
      </c>
      <c r="F2624" s="30">
        <v>0</v>
      </c>
      <c r="G2624" s="17">
        <v>0</v>
      </c>
      <c r="H2624" s="11">
        <f>Tabela14[[#This Row],[PR. ULT. COMP]]*Tabela14[[#This Row],[GIRO]]</f>
        <v>0</v>
      </c>
      <c r="I2624" s="12">
        <f>Tabela14[[#This Row],[PR. ULT. COMP]]*Tabela14[[#This Row],[ESTOQUE]]</f>
        <v>0</v>
      </c>
      <c r="J2624" s="13" t="s">
        <v>1107</v>
      </c>
      <c r="K2624" s="38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2242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>Tabela14[[#This Row],[PR. ULT. COMP]]*Tabela14[[#This Row],[GIRO]]</f>
        <v>0</v>
      </c>
      <c r="I2625" s="12">
        <f>Tabela14[[#This Row],[PR. ULT. COMP]]*Tabela14[[#This Row],[ESTOQUE]]</f>
        <v>0</v>
      </c>
      <c r="J2625" s="13" t="s">
        <v>1107</v>
      </c>
      <c r="K2625" s="38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2243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>Tabela14[[#This Row],[PR. ULT. COMP]]*Tabela14[[#This Row],[GIRO]]</f>
        <v>0</v>
      </c>
      <c r="I2626" s="12">
        <f>Tabela14[[#This Row],[PR. ULT. COMP]]*Tabela14[[#This Row],[ESTOQUE]]</f>
        <v>0</v>
      </c>
      <c r="J2626" s="13" t="s">
        <v>1107</v>
      </c>
      <c r="K2626" s="38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2244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>Tabela14[[#This Row],[PR. ULT. COMP]]*Tabela14[[#This Row],[GIRO]]</f>
        <v>0</v>
      </c>
      <c r="I2627" s="12">
        <f>Tabela14[[#This Row],[PR. ULT. COMP]]*Tabela14[[#This Row],[ESTOQUE]]</f>
        <v>0</v>
      </c>
      <c r="J2627" s="13" t="s">
        <v>1107</v>
      </c>
      <c r="K2627" s="38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2245</v>
      </c>
      <c r="D2628" s="16" t="s">
        <v>2246</v>
      </c>
      <c r="E2628" s="22">
        <v>0</v>
      </c>
      <c r="F2628" s="30">
        <v>0</v>
      </c>
      <c r="G2628" s="17">
        <v>1.08</v>
      </c>
      <c r="H2628" s="11">
        <f>Tabela14[[#This Row],[PR. ULT. COMP]]*Tabela14[[#This Row],[GIRO]]</f>
        <v>0</v>
      </c>
      <c r="I2628" s="12">
        <f>Tabela14[[#This Row],[PR. ULT. COMP]]*Tabela14[[#This Row],[ESTOQUE]]</f>
        <v>0</v>
      </c>
      <c r="J2628" s="13" t="s">
        <v>1107</v>
      </c>
      <c r="K2628" s="38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2247</v>
      </c>
      <c r="D2629" s="16" t="s">
        <v>2246</v>
      </c>
      <c r="E2629" s="22">
        <v>0</v>
      </c>
      <c r="F2629" s="30">
        <v>0</v>
      </c>
      <c r="G2629" s="17">
        <v>1.08</v>
      </c>
      <c r="H2629" s="11">
        <f>Tabela14[[#This Row],[PR. ULT. COMP]]*Tabela14[[#This Row],[GIRO]]</f>
        <v>0</v>
      </c>
      <c r="I2629" s="12">
        <f>Tabela14[[#This Row],[PR. ULT. COMP]]*Tabela14[[#This Row],[ESTOQUE]]</f>
        <v>0</v>
      </c>
      <c r="J2629" s="13" t="s">
        <v>1107</v>
      </c>
      <c r="K2629" s="38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2248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>Tabela14[[#This Row],[PR. ULT. COMP]]*Tabela14[[#This Row],[GIRO]]</f>
        <v>0</v>
      </c>
      <c r="I2630" s="12">
        <f>Tabela14[[#This Row],[PR. ULT. COMP]]*Tabela14[[#This Row],[ESTOQUE]]</f>
        <v>0</v>
      </c>
      <c r="J2630" s="13" t="s">
        <v>1107</v>
      </c>
      <c r="K2630" s="38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2249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>Tabela14[[#This Row],[PR. ULT. COMP]]*Tabela14[[#This Row],[GIRO]]</f>
        <v>0</v>
      </c>
      <c r="I2631" s="12">
        <f>Tabela14[[#This Row],[PR. ULT. COMP]]*Tabela14[[#This Row],[ESTOQUE]]</f>
        <v>0</v>
      </c>
      <c r="J2631" s="13" t="s">
        <v>1107</v>
      </c>
      <c r="K2631" s="38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2250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>Tabela14[[#This Row],[PR. ULT. COMP]]*Tabela14[[#This Row],[GIRO]]</f>
        <v>0</v>
      </c>
      <c r="I2632" s="12">
        <f>Tabela14[[#This Row],[PR. ULT. COMP]]*Tabela14[[#This Row],[ESTOQUE]]</f>
        <v>0</v>
      </c>
      <c r="J2632" s="13" t="s">
        <v>1107</v>
      </c>
      <c r="K2632" s="38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2251</v>
      </c>
      <c r="D2633" s="9" t="s">
        <v>49</v>
      </c>
      <c r="E2633" s="23">
        <v>0</v>
      </c>
      <c r="F2633" s="31">
        <v>0</v>
      </c>
      <c r="G2633" s="10">
        <v>0</v>
      </c>
      <c r="H2633" s="11">
        <f>Tabela14[[#This Row],[PR. ULT. COMP]]*Tabela14[[#This Row],[GIRO]]</f>
        <v>0</v>
      </c>
      <c r="I2633" s="12">
        <f>Tabela14[[#This Row],[PR. ULT. COMP]]*Tabela14[[#This Row],[ESTOQUE]]</f>
        <v>0</v>
      </c>
      <c r="J2633" s="13" t="s">
        <v>1107</v>
      </c>
      <c r="K2633" s="38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2252</v>
      </c>
      <c r="D2634" s="9" t="s">
        <v>2083</v>
      </c>
      <c r="E2634" s="23">
        <v>0</v>
      </c>
      <c r="F2634" s="31">
        <v>0</v>
      </c>
      <c r="G2634" s="10">
        <v>325.61</v>
      </c>
      <c r="H2634" s="11">
        <f>Tabela14[[#This Row],[PR. ULT. COMP]]*Tabela14[[#This Row],[GIRO]]</f>
        <v>0</v>
      </c>
      <c r="I2634" s="12">
        <f>Tabela14[[#This Row],[PR. ULT. COMP]]*Tabela14[[#This Row],[ESTOQUE]]</f>
        <v>0</v>
      </c>
      <c r="J2634" s="13" t="s">
        <v>1107</v>
      </c>
      <c r="K2634" s="38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2253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>Tabela14[[#This Row],[PR. ULT. COMP]]*Tabela14[[#This Row],[GIRO]]</f>
        <v>0</v>
      </c>
      <c r="I2635" s="12">
        <f>Tabela14[[#This Row],[PR. ULT. COMP]]*Tabela14[[#This Row],[ESTOQUE]]</f>
        <v>0</v>
      </c>
      <c r="J2635" s="13" t="s">
        <v>1107</v>
      </c>
      <c r="K2635" s="38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2254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>Tabela14[[#This Row],[PR. ULT. COMP]]*Tabela14[[#This Row],[GIRO]]</f>
        <v>0</v>
      </c>
      <c r="I2636" s="12">
        <f>Tabela14[[#This Row],[PR. ULT. COMP]]*Tabela14[[#This Row],[ESTOQUE]]</f>
        <v>0</v>
      </c>
      <c r="J2636" s="13" t="s">
        <v>1107</v>
      </c>
      <c r="K2636" s="38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2255</v>
      </c>
      <c r="D2637" s="16" t="s">
        <v>2256</v>
      </c>
      <c r="E2637" s="22">
        <v>0</v>
      </c>
      <c r="F2637" s="30">
        <v>0</v>
      </c>
      <c r="G2637" s="17">
        <v>0</v>
      </c>
      <c r="H2637" s="11">
        <f>Tabela14[[#This Row],[PR. ULT. COMP]]*Tabela14[[#This Row],[GIRO]]</f>
        <v>0</v>
      </c>
      <c r="I2637" s="12">
        <f>Tabela14[[#This Row],[PR. ULT. COMP]]*Tabela14[[#This Row],[ESTOQUE]]</f>
        <v>0</v>
      </c>
      <c r="J2637" s="13" t="s">
        <v>1107</v>
      </c>
      <c r="K2637" s="38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2257</v>
      </c>
      <c r="D2638" s="9" t="s">
        <v>1389</v>
      </c>
      <c r="E2638" s="23">
        <v>0</v>
      </c>
      <c r="F2638" s="31">
        <v>0</v>
      </c>
      <c r="G2638" s="10">
        <v>10.39</v>
      </c>
      <c r="H2638" s="11">
        <f>Tabela14[[#This Row],[PR. ULT. COMP]]*Tabela14[[#This Row],[GIRO]]</f>
        <v>0</v>
      </c>
      <c r="I2638" s="12">
        <f>Tabela14[[#This Row],[PR. ULT. COMP]]*Tabela14[[#This Row],[ESTOQUE]]</f>
        <v>0</v>
      </c>
      <c r="J2638" s="13" t="s">
        <v>1107</v>
      </c>
      <c r="K2638" s="38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2258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>Tabela14[[#This Row],[PR. ULT. COMP]]*Tabela14[[#This Row],[GIRO]]</f>
        <v>0</v>
      </c>
      <c r="I2639" s="12">
        <f>Tabela14[[#This Row],[PR. ULT. COMP]]*Tabela14[[#This Row],[ESTOQUE]]</f>
        <v>0</v>
      </c>
      <c r="J2639" s="13" t="s">
        <v>1107</v>
      </c>
      <c r="K2639" s="38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2259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>Tabela14[[#This Row],[PR. ULT. COMP]]*Tabela14[[#This Row],[GIRO]]</f>
        <v>0</v>
      </c>
      <c r="I2640" s="12">
        <f>Tabela14[[#This Row],[PR. ULT. COMP]]*Tabela14[[#This Row],[ESTOQUE]]</f>
        <v>0</v>
      </c>
      <c r="J2640" s="13" t="s">
        <v>1107</v>
      </c>
      <c r="K2640" s="38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2260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>Tabela14[[#This Row],[PR. ULT. COMP]]*Tabela14[[#This Row],[GIRO]]</f>
        <v>0</v>
      </c>
      <c r="I2641" s="12">
        <f>Tabela14[[#This Row],[PR. ULT. COMP]]*Tabela14[[#This Row],[ESTOQUE]]</f>
        <v>0</v>
      </c>
      <c r="J2641" s="13" t="s">
        <v>1107</v>
      </c>
      <c r="K2641" s="38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2261</v>
      </c>
      <c r="D2642" s="9" t="s">
        <v>1317</v>
      </c>
      <c r="E2642" s="23">
        <v>0</v>
      </c>
      <c r="F2642" s="31">
        <v>0</v>
      </c>
      <c r="G2642" s="10">
        <v>92.54</v>
      </c>
      <c r="H2642" s="11">
        <f>Tabela14[[#This Row],[PR. ULT. COMP]]*Tabela14[[#This Row],[GIRO]]</f>
        <v>0</v>
      </c>
      <c r="I2642" s="12">
        <f>Tabela14[[#This Row],[PR. ULT. COMP]]*Tabela14[[#This Row],[ESTOQUE]]</f>
        <v>0</v>
      </c>
      <c r="J2642" s="13" t="s">
        <v>1107</v>
      </c>
      <c r="K2642" s="38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2262</v>
      </c>
      <c r="D2643" s="16" t="s">
        <v>1317</v>
      </c>
      <c r="E2643" s="22">
        <v>0</v>
      </c>
      <c r="F2643" s="30">
        <v>0</v>
      </c>
      <c r="G2643" s="17">
        <v>122.92</v>
      </c>
      <c r="H2643" s="11">
        <f>Tabela14[[#This Row],[PR. ULT. COMP]]*Tabela14[[#This Row],[GIRO]]</f>
        <v>0</v>
      </c>
      <c r="I2643" s="12">
        <f>Tabela14[[#This Row],[PR. ULT. COMP]]*Tabela14[[#This Row],[ESTOQUE]]</f>
        <v>0</v>
      </c>
      <c r="J2643" s="13" t="s">
        <v>1107</v>
      </c>
      <c r="K2643" s="38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2263</v>
      </c>
      <c r="D2644" s="9" t="s">
        <v>1317</v>
      </c>
      <c r="E2644" s="23">
        <v>0</v>
      </c>
      <c r="F2644" s="31">
        <v>0</v>
      </c>
      <c r="G2644" s="10">
        <v>150</v>
      </c>
      <c r="H2644" s="11">
        <f>Tabela14[[#This Row],[PR. ULT. COMP]]*Tabela14[[#This Row],[GIRO]]</f>
        <v>0</v>
      </c>
      <c r="I2644" s="12">
        <f>Tabela14[[#This Row],[PR. ULT. COMP]]*Tabela14[[#This Row],[ESTOQUE]]</f>
        <v>0</v>
      </c>
      <c r="J2644" s="13" t="s">
        <v>1107</v>
      </c>
      <c r="K2644" s="38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2264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>Tabela14[[#This Row],[PR. ULT. COMP]]*Tabela14[[#This Row],[GIRO]]</f>
        <v>0</v>
      </c>
      <c r="I2645" s="12">
        <f>Tabela14[[#This Row],[PR. ULT. COMP]]*Tabela14[[#This Row],[ESTOQUE]]</f>
        <v>0</v>
      </c>
      <c r="J2645" s="13" t="s">
        <v>1107</v>
      </c>
      <c r="K2645" s="38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2265</v>
      </c>
      <c r="D2646" s="16" t="s">
        <v>1317</v>
      </c>
      <c r="E2646" s="22">
        <v>0</v>
      </c>
      <c r="F2646" s="30">
        <v>0</v>
      </c>
      <c r="G2646" s="17">
        <v>117</v>
      </c>
      <c r="H2646" s="11">
        <f>Tabela14[[#This Row],[PR. ULT. COMP]]*Tabela14[[#This Row],[GIRO]]</f>
        <v>0</v>
      </c>
      <c r="I2646" s="12">
        <f>Tabela14[[#This Row],[PR. ULT. COMP]]*Tabela14[[#This Row],[ESTOQUE]]</f>
        <v>0</v>
      </c>
      <c r="J2646" s="13" t="s">
        <v>1107</v>
      </c>
      <c r="K2646" s="38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2266</v>
      </c>
      <c r="D2647" s="16" t="s">
        <v>1317</v>
      </c>
      <c r="E2647" s="22">
        <v>0</v>
      </c>
      <c r="F2647" s="30">
        <v>0</v>
      </c>
      <c r="G2647" s="17">
        <v>78.17</v>
      </c>
      <c r="H2647" s="11">
        <f>Tabela14[[#This Row],[PR. ULT. COMP]]*Tabela14[[#This Row],[GIRO]]</f>
        <v>0</v>
      </c>
      <c r="I2647" s="12">
        <f>Tabela14[[#This Row],[PR. ULT. COMP]]*Tabela14[[#This Row],[ESTOQUE]]</f>
        <v>0</v>
      </c>
      <c r="J2647" s="13" t="s">
        <v>1107</v>
      </c>
      <c r="K2647" s="38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2267</v>
      </c>
      <c r="D2648" s="9" t="s">
        <v>2268</v>
      </c>
      <c r="E2648" s="23">
        <v>0</v>
      </c>
      <c r="F2648" s="31">
        <v>0</v>
      </c>
      <c r="G2648" s="10">
        <v>0</v>
      </c>
      <c r="H2648" s="11">
        <f>Tabela14[[#This Row],[PR. ULT. COMP]]*Tabela14[[#This Row],[GIRO]]</f>
        <v>0</v>
      </c>
      <c r="I2648" s="12">
        <f>Tabela14[[#This Row],[PR. ULT. COMP]]*Tabela14[[#This Row],[ESTOQUE]]</f>
        <v>0</v>
      </c>
      <c r="J2648" s="13" t="s">
        <v>1107</v>
      </c>
      <c r="K2648" s="38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2269</v>
      </c>
      <c r="D2649" s="16" t="s">
        <v>2268</v>
      </c>
      <c r="E2649" s="22">
        <v>0</v>
      </c>
      <c r="F2649" s="30">
        <v>0</v>
      </c>
      <c r="G2649" s="17">
        <v>0</v>
      </c>
      <c r="H2649" s="11">
        <f>Tabela14[[#This Row],[PR. ULT. COMP]]*Tabela14[[#This Row],[GIRO]]</f>
        <v>0</v>
      </c>
      <c r="I2649" s="12">
        <f>Tabela14[[#This Row],[PR. ULT. COMP]]*Tabela14[[#This Row],[ESTOQUE]]</f>
        <v>0</v>
      </c>
      <c r="J2649" s="13" t="s">
        <v>1107</v>
      </c>
      <c r="K2649" s="38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2270</v>
      </c>
      <c r="D2650" s="9" t="s">
        <v>2268</v>
      </c>
      <c r="E2650" s="23">
        <v>0</v>
      </c>
      <c r="F2650" s="31">
        <v>0</v>
      </c>
      <c r="G2650" s="10">
        <v>0</v>
      </c>
      <c r="H2650" s="11">
        <f>Tabela14[[#This Row],[PR. ULT. COMP]]*Tabela14[[#This Row],[GIRO]]</f>
        <v>0</v>
      </c>
      <c r="I2650" s="12">
        <f>Tabela14[[#This Row],[PR. ULT. COMP]]*Tabela14[[#This Row],[ESTOQUE]]</f>
        <v>0</v>
      </c>
      <c r="J2650" s="13" t="s">
        <v>1107</v>
      </c>
      <c r="K2650" s="38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2271</v>
      </c>
      <c r="D2651" s="16" t="s">
        <v>2268</v>
      </c>
      <c r="E2651" s="22">
        <v>0</v>
      </c>
      <c r="F2651" s="30">
        <v>0</v>
      </c>
      <c r="G2651" s="17">
        <v>0</v>
      </c>
      <c r="H2651" s="11">
        <f>Tabela14[[#This Row],[PR. ULT. COMP]]*Tabela14[[#This Row],[GIRO]]</f>
        <v>0</v>
      </c>
      <c r="I2651" s="12">
        <f>Tabela14[[#This Row],[PR. ULT. COMP]]*Tabela14[[#This Row],[ESTOQUE]]</f>
        <v>0</v>
      </c>
      <c r="J2651" s="13" t="s">
        <v>1107</v>
      </c>
      <c r="K2651" s="38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2272</v>
      </c>
      <c r="D2652" s="16" t="s">
        <v>2268</v>
      </c>
      <c r="E2652" s="22">
        <v>0</v>
      </c>
      <c r="F2652" s="30">
        <v>0</v>
      </c>
      <c r="G2652" s="17">
        <v>0</v>
      </c>
      <c r="H2652" s="11">
        <f>Tabela14[[#This Row],[PR. ULT. COMP]]*Tabela14[[#This Row],[GIRO]]</f>
        <v>0</v>
      </c>
      <c r="I2652" s="12">
        <f>Tabela14[[#This Row],[PR. ULT. COMP]]*Tabela14[[#This Row],[ESTOQUE]]</f>
        <v>0</v>
      </c>
      <c r="J2652" s="13" t="s">
        <v>1107</v>
      </c>
      <c r="K2652" s="38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2273</v>
      </c>
      <c r="D2653" s="9" t="s">
        <v>2268</v>
      </c>
      <c r="E2653" s="23">
        <v>0</v>
      </c>
      <c r="F2653" s="31">
        <v>0</v>
      </c>
      <c r="G2653" s="10">
        <v>0</v>
      </c>
      <c r="H2653" s="11">
        <f>Tabela14[[#This Row],[PR. ULT. COMP]]*Tabela14[[#This Row],[GIRO]]</f>
        <v>0</v>
      </c>
      <c r="I2653" s="12">
        <f>Tabela14[[#This Row],[PR. ULT. COMP]]*Tabela14[[#This Row],[ESTOQUE]]</f>
        <v>0</v>
      </c>
      <c r="J2653" s="13" t="s">
        <v>1107</v>
      </c>
      <c r="K2653" s="38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2274</v>
      </c>
      <c r="D2654" s="16" t="s">
        <v>2268</v>
      </c>
      <c r="E2654" s="22">
        <v>0</v>
      </c>
      <c r="F2654" s="30">
        <v>0</v>
      </c>
      <c r="G2654" s="17">
        <v>0</v>
      </c>
      <c r="H2654" s="11">
        <f>Tabela14[[#This Row],[PR. ULT. COMP]]*Tabela14[[#This Row],[GIRO]]</f>
        <v>0</v>
      </c>
      <c r="I2654" s="12">
        <f>Tabela14[[#This Row],[PR. ULT. COMP]]*Tabela14[[#This Row],[ESTOQUE]]</f>
        <v>0</v>
      </c>
      <c r="J2654" s="13" t="s">
        <v>1107</v>
      </c>
      <c r="K2654" s="38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2275</v>
      </c>
      <c r="D2655" s="9" t="s">
        <v>2268</v>
      </c>
      <c r="E2655" s="23">
        <v>0</v>
      </c>
      <c r="F2655" s="31">
        <v>0</v>
      </c>
      <c r="G2655" s="10">
        <v>0</v>
      </c>
      <c r="H2655" s="11">
        <f>Tabela14[[#This Row],[PR. ULT. COMP]]*Tabela14[[#This Row],[GIRO]]</f>
        <v>0</v>
      </c>
      <c r="I2655" s="12">
        <f>Tabela14[[#This Row],[PR. ULT. COMP]]*Tabela14[[#This Row],[ESTOQUE]]</f>
        <v>0</v>
      </c>
      <c r="J2655" s="13" t="s">
        <v>1107</v>
      </c>
      <c r="K2655" s="38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2276</v>
      </c>
      <c r="D2656" s="16" t="s">
        <v>2268</v>
      </c>
      <c r="E2656" s="22">
        <v>0</v>
      </c>
      <c r="F2656" s="30">
        <v>0</v>
      </c>
      <c r="G2656" s="17">
        <v>0</v>
      </c>
      <c r="H2656" s="11">
        <f>Tabela14[[#This Row],[PR. ULT. COMP]]*Tabela14[[#This Row],[GIRO]]</f>
        <v>0</v>
      </c>
      <c r="I2656" s="12">
        <f>Tabela14[[#This Row],[PR. ULT. COMP]]*Tabela14[[#This Row],[ESTOQUE]]</f>
        <v>0</v>
      </c>
      <c r="J2656" s="13" t="s">
        <v>1107</v>
      </c>
      <c r="K2656" s="38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2277</v>
      </c>
      <c r="D2657" s="9" t="s">
        <v>2268</v>
      </c>
      <c r="E2657" s="23">
        <v>0</v>
      </c>
      <c r="F2657" s="31">
        <v>0</v>
      </c>
      <c r="G2657" s="10">
        <v>0</v>
      </c>
      <c r="H2657" s="11">
        <f>Tabela14[[#This Row],[PR. ULT. COMP]]*Tabela14[[#This Row],[GIRO]]</f>
        <v>0</v>
      </c>
      <c r="I2657" s="12">
        <f>Tabela14[[#This Row],[PR. ULT. COMP]]*Tabela14[[#This Row],[ESTOQUE]]</f>
        <v>0</v>
      </c>
      <c r="J2657" s="13" t="s">
        <v>1107</v>
      </c>
      <c r="K2657" s="38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2278</v>
      </c>
      <c r="D2658" s="16" t="s">
        <v>2268</v>
      </c>
      <c r="E2658" s="22">
        <v>0</v>
      </c>
      <c r="F2658" s="30">
        <v>0</v>
      </c>
      <c r="G2658" s="17">
        <v>0</v>
      </c>
      <c r="H2658" s="11">
        <f>Tabela14[[#This Row],[PR. ULT. COMP]]*Tabela14[[#This Row],[GIRO]]</f>
        <v>0</v>
      </c>
      <c r="I2658" s="12">
        <f>Tabela14[[#This Row],[PR. ULT. COMP]]*Tabela14[[#This Row],[ESTOQUE]]</f>
        <v>0</v>
      </c>
      <c r="J2658" s="13" t="s">
        <v>1107</v>
      </c>
      <c r="K2658" s="38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2279</v>
      </c>
      <c r="D2659" s="9" t="s">
        <v>2268</v>
      </c>
      <c r="E2659" s="23">
        <v>0</v>
      </c>
      <c r="F2659" s="31">
        <v>0</v>
      </c>
      <c r="G2659" s="10">
        <v>0</v>
      </c>
      <c r="H2659" s="11">
        <f>Tabela14[[#This Row],[PR. ULT. COMP]]*Tabela14[[#This Row],[GIRO]]</f>
        <v>0</v>
      </c>
      <c r="I2659" s="12">
        <f>Tabela14[[#This Row],[PR. ULT. COMP]]*Tabela14[[#This Row],[ESTOQUE]]</f>
        <v>0</v>
      </c>
      <c r="J2659" s="13" t="s">
        <v>1107</v>
      </c>
      <c r="K2659" s="38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2280</v>
      </c>
      <c r="D2660" s="16" t="s">
        <v>2268</v>
      </c>
      <c r="E2660" s="22">
        <v>0</v>
      </c>
      <c r="F2660" s="30">
        <v>0</v>
      </c>
      <c r="G2660" s="17">
        <v>0</v>
      </c>
      <c r="H2660" s="11">
        <f>Tabela14[[#This Row],[PR. ULT. COMP]]*Tabela14[[#This Row],[GIRO]]</f>
        <v>0</v>
      </c>
      <c r="I2660" s="12">
        <f>Tabela14[[#This Row],[PR. ULT. COMP]]*Tabela14[[#This Row],[ESTOQUE]]</f>
        <v>0</v>
      </c>
      <c r="J2660" s="13" t="s">
        <v>1107</v>
      </c>
      <c r="K2660" s="38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2281</v>
      </c>
      <c r="D2661" s="9" t="s">
        <v>2268</v>
      </c>
      <c r="E2661" s="23">
        <v>0</v>
      </c>
      <c r="F2661" s="31">
        <v>0</v>
      </c>
      <c r="G2661" s="10">
        <v>0</v>
      </c>
      <c r="H2661" s="11">
        <f>Tabela14[[#This Row],[PR. ULT. COMP]]*Tabela14[[#This Row],[GIRO]]</f>
        <v>0</v>
      </c>
      <c r="I2661" s="12">
        <f>Tabela14[[#This Row],[PR. ULT. COMP]]*Tabela14[[#This Row],[ESTOQUE]]</f>
        <v>0</v>
      </c>
      <c r="J2661" s="13" t="s">
        <v>1107</v>
      </c>
      <c r="K2661" s="38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2282</v>
      </c>
      <c r="D2662" s="16" t="s">
        <v>2268</v>
      </c>
      <c r="E2662" s="22">
        <v>0</v>
      </c>
      <c r="F2662" s="30">
        <v>0</v>
      </c>
      <c r="G2662" s="17">
        <v>0</v>
      </c>
      <c r="H2662" s="11">
        <f>Tabela14[[#This Row],[PR. ULT. COMP]]*Tabela14[[#This Row],[GIRO]]</f>
        <v>0</v>
      </c>
      <c r="I2662" s="12">
        <f>Tabela14[[#This Row],[PR. ULT. COMP]]*Tabela14[[#This Row],[ESTOQUE]]</f>
        <v>0</v>
      </c>
      <c r="J2662" s="13" t="s">
        <v>1107</v>
      </c>
      <c r="K2662" s="38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2283</v>
      </c>
      <c r="D2663" s="9" t="s">
        <v>2268</v>
      </c>
      <c r="E2663" s="23">
        <v>0</v>
      </c>
      <c r="F2663" s="31">
        <v>0</v>
      </c>
      <c r="G2663" s="10">
        <v>0</v>
      </c>
      <c r="H2663" s="11">
        <f>Tabela14[[#This Row],[PR. ULT. COMP]]*Tabela14[[#This Row],[GIRO]]</f>
        <v>0</v>
      </c>
      <c r="I2663" s="12">
        <f>Tabela14[[#This Row],[PR. ULT. COMP]]*Tabela14[[#This Row],[ESTOQUE]]</f>
        <v>0</v>
      </c>
      <c r="J2663" s="13" t="s">
        <v>1107</v>
      </c>
      <c r="K2663" s="38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2284</v>
      </c>
      <c r="D2664" s="16" t="s">
        <v>2268</v>
      </c>
      <c r="E2664" s="22">
        <v>0</v>
      </c>
      <c r="F2664" s="30">
        <v>0</v>
      </c>
      <c r="G2664" s="17">
        <v>0</v>
      </c>
      <c r="H2664" s="11">
        <f>Tabela14[[#This Row],[PR. ULT. COMP]]*Tabela14[[#This Row],[GIRO]]</f>
        <v>0</v>
      </c>
      <c r="I2664" s="12">
        <f>Tabela14[[#This Row],[PR. ULT. COMP]]*Tabela14[[#This Row],[ESTOQUE]]</f>
        <v>0</v>
      </c>
      <c r="J2664" s="13" t="s">
        <v>1107</v>
      </c>
      <c r="K2664" s="38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2285</v>
      </c>
      <c r="D2665" s="9" t="s">
        <v>2268</v>
      </c>
      <c r="E2665" s="23">
        <v>0</v>
      </c>
      <c r="F2665" s="31">
        <v>0</v>
      </c>
      <c r="G2665" s="10">
        <v>0</v>
      </c>
      <c r="H2665" s="11">
        <f>Tabela14[[#This Row],[PR. ULT. COMP]]*Tabela14[[#This Row],[GIRO]]</f>
        <v>0</v>
      </c>
      <c r="I2665" s="12">
        <f>Tabela14[[#This Row],[PR. ULT. COMP]]*Tabela14[[#This Row],[ESTOQUE]]</f>
        <v>0</v>
      </c>
      <c r="J2665" s="13" t="s">
        <v>1107</v>
      </c>
      <c r="K2665" s="38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2286</v>
      </c>
      <c r="D2666" s="16" t="s">
        <v>2268</v>
      </c>
      <c r="E2666" s="22">
        <v>0</v>
      </c>
      <c r="F2666" s="30">
        <v>0</v>
      </c>
      <c r="G2666" s="17">
        <v>0</v>
      </c>
      <c r="H2666" s="11">
        <f>Tabela14[[#This Row],[PR. ULT. COMP]]*Tabela14[[#This Row],[GIRO]]</f>
        <v>0</v>
      </c>
      <c r="I2666" s="12">
        <f>Tabela14[[#This Row],[PR. ULT. COMP]]*Tabela14[[#This Row],[ESTOQUE]]</f>
        <v>0</v>
      </c>
      <c r="J2666" s="13" t="s">
        <v>1107</v>
      </c>
      <c r="K2666" s="38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2287</v>
      </c>
      <c r="D2667" s="9" t="s">
        <v>2268</v>
      </c>
      <c r="E2667" s="23">
        <v>0</v>
      </c>
      <c r="F2667" s="31">
        <v>0</v>
      </c>
      <c r="G2667" s="10">
        <v>0</v>
      </c>
      <c r="H2667" s="11">
        <f>Tabela14[[#This Row],[PR. ULT. COMP]]*Tabela14[[#This Row],[GIRO]]</f>
        <v>0</v>
      </c>
      <c r="I2667" s="12">
        <f>Tabela14[[#This Row],[PR. ULT. COMP]]*Tabela14[[#This Row],[ESTOQUE]]</f>
        <v>0</v>
      </c>
      <c r="J2667" s="13" t="s">
        <v>1107</v>
      </c>
      <c r="K2667" s="38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2288</v>
      </c>
      <c r="D2668" s="9" t="s">
        <v>2268</v>
      </c>
      <c r="E2668" s="23">
        <v>0</v>
      </c>
      <c r="F2668" s="31">
        <v>0</v>
      </c>
      <c r="G2668" s="10">
        <v>0</v>
      </c>
      <c r="H2668" s="11">
        <f>Tabela14[[#This Row],[PR. ULT. COMP]]*Tabela14[[#This Row],[GIRO]]</f>
        <v>0</v>
      </c>
      <c r="I2668" s="12">
        <f>Tabela14[[#This Row],[PR. ULT. COMP]]*Tabela14[[#This Row],[ESTOQUE]]</f>
        <v>0</v>
      </c>
      <c r="J2668" s="13" t="s">
        <v>1107</v>
      </c>
      <c r="K2668" s="38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2289</v>
      </c>
      <c r="D2669" s="16" t="s">
        <v>2268</v>
      </c>
      <c r="E2669" s="22">
        <v>0</v>
      </c>
      <c r="F2669" s="30">
        <v>0</v>
      </c>
      <c r="G2669" s="17">
        <v>0</v>
      </c>
      <c r="H2669" s="11">
        <f>Tabela14[[#This Row],[PR. ULT. COMP]]*Tabela14[[#This Row],[GIRO]]</f>
        <v>0</v>
      </c>
      <c r="I2669" s="12">
        <f>Tabela14[[#This Row],[PR. ULT. COMP]]*Tabela14[[#This Row],[ESTOQUE]]</f>
        <v>0</v>
      </c>
      <c r="J2669" s="13" t="s">
        <v>1107</v>
      </c>
      <c r="K2669" s="38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2290</v>
      </c>
      <c r="D2670" s="9" t="s">
        <v>2268</v>
      </c>
      <c r="E2670" s="23">
        <v>0</v>
      </c>
      <c r="F2670" s="31">
        <v>0</v>
      </c>
      <c r="G2670" s="10">
        <v>0</v>
      </c>
      <c r="H2670" s="11">
        <f>Tabela14[[#This Row],[PR. ULT. COMP]]*Tabela14[[#This Row],[GIRO]]</f>
        <v>0</v>
      </c>
      <c r="I2670" s="12">
        <f>Tabela14[[#This Row],[PR. ULT. COMP]]*Tabela14[[#This Row],[ESTOQUE]]</f>
        <v>0</v>
      </c>
      <c r="J2670" s="13" t="s">
        <v>1107</v>
      </c>
      <c r="K2670" s="38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2291</v>
      </c>
      <c r="D2671" s="16" t="s">
        <v>2268</v>
      </c>
      <c r="E2671" s="22">
        <v>0</v>
      </c>
      <c r="F2671" s="30">
        <v>0</v>
      </c>
      <c r="G2671" s="17">
        <v>0</v>
      </c>
      <c r="H2671" s="11">
        <f>Tabela14[[#This Row],[PR. ULT. COMP]]*Tabela14[[#This Row],[GIRO]]</f>
        <v>0</v>
      </c>
      <c r="I2671" s="12">
        <f>Tabela14[[#This Row],[PR. ULT. COMP]]*Tabela14[[#This Row],[ESTOQUE]]</f>
        <v>0</v>
      </c>
      <c r="J2671" s="13" t="s">
        <v>1107</v>
      </c>
      <c r="K2671" s="38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2292</v>
      </c>
      <c r="D2672" s="9" t="s">
        <v>2268</v>
      </c>
      <c r="E2672" s="23">
        <v>0</v>
      </c>
      <c r="F2672" s="31">
        <v>0</v>
      </c>
      <c r="G2672" s="10">
        <v>0</v>
      </c>
      <c r="H2672" s="11">
        <f>Tabela14[[#This Row],[PR. ULT. COMP]]*Tabela14[[#This Row],[GIRO]]</f>
        <v>0</v>
      </c>
      <c r="I2672" s="12">
        <f>Tabela14[[#This Row],[PR. ULT. COMP]]*Tabela14[[#This Row],[ESTOQUE]]</f>
        <v>0</v>
      </c>
      <c r="J2672" s="13" t="s">
        <v>1107</v>
      </c>
      <c r="K2672" s="38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2293</v>
      </c>
      <c r="D2673" s="16" t="s">
        <v>2268</v>
      </c>
      <c r="E2673" s="22">
        <v>0</v>
      </c>
      <c r="F2673" s="30">
        <v>0</v>
      </c>
      <c r="G2673" s="17">
        <v>0</v>
      </c>
      <c r="H2673" s="11">
        <f>Tabela14[[#This Row],[PR. ULT. COMP]]*Tabela14[[#This Row],[GIRO]]</f>
        <v>0</v>
      </c>
      <c r="I2673" s="12">
        <f>Tabela14[[#This Row],[PR. ULT. COMP]]*Tabela14[[#This Row],[ESTOQUE]]</f>
        <v>0</v>
      </c>
      <c r="J2673" s="13" t="s">
        <v>1107</v>
      </c>
      <c r="K2673" s="38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2294</v>
      </c>
      <c r="D2674" s="9" t="s">
        <v>2268</v>
      </c>
      <c r="E2674" s="23">
        <v>0</v>
      </c>
      <c r="F2674" s="31">
        <v>0</v>
      </c>
      <c r="G2674" s="10">
        <v>0</v>
      </c>
      <c r="H2674" s="11">
        <f>Tabela14[[#This Row],[PR. ULT. COMP]]*Tabela14[[#This Row],[GIRO]]</f>
        <v>0</v>
      </c>
      <c r="I2674" s="12">
        <f>Tabela14[[#This Row],[PR. ULT. COMP]]*Tabela14[[#This Row],[ESTOQUE]]</f>
        <v>0</v>
      </c>
      <c r="J2674" s="13" t="s">
        <v>1107</v>
      </c>
      <c r="K2674" s="38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2295</v>
      </c>
      <c r="D2675" s="16" t="s">
        <v>2268</v>
      </c>
      <c r="E2675" s="22">
        <v>0</v>
      </c>
      <c r="F2675" s="30">
        <v>0</v>
      </c>
      <c r="G2675" s="17">
        <v>0</v>
      </c>
      <c r="H2675" s="11">
        <f>Tabela14[[#This Row],[PR. ULT. COMP]]*Tabela14[[#This Row],[GIRO]]</f>
        <v>0</v>
      </c>
      <c r="I2675" s="12">
        <f>Tabela14[[#This Row],[PR. ULT. COMP]]*Tabela14[[#This Row],[ESTOQUE]]</f>
        <v>0</v>
      </c>
      <c r="J2675" s="13" t="s">
        <v>1107</v>
      </c>
      <c r="K2675" s="38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2296</v>
      </c>
      <c r="D2676" s="9" t="s">
        <v>2268</v>
      </c>
      <c r="E2676" s="23">
        <v>0</v>
      </c>
      <c r="F2676" s="31">
        <v>0</v>
      </c>
      <c r="G2676" s="10">
        <v>0</v>
      </c>
      <c r="H2676" s="11">
        <f>Tabela14[[#This Row],[PR. ULT. COMP]]*Tabela14[[#This Row],[GIRO]]</f>
        <v>0</v>
      </c>
      <c r="I2676" s="12">
        <f>Tabela14[[#This Row],[PR. ULT. COMP]]*Tabela14[[#This Row],[ESTOQUE]]</f>
        <v>0</v>
      </c>
      <c r="J2676" s="13" t="s">
        <v>1107</v>
      </c>
      <c r="K2676" s="38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2297</v>
      </c>
      <c r="D2677" s="9" t="s">
        <v>2268</v>
      </c>
      <c r="E2677" s="23">
        <v>0</v>
      </c>
      <c r="F2677" s="31">
        <v>0</v>
      </c>
      <c r="G2677" s="10">
        <v>0</v>
      </c>
      <c r="H2677" s="11">
        <f>Tabela14[[#This Row],[PR. ULT. COMP]]*Tabela14[[#This Row],[GIRO]]</f>
        <v>0</v>
      </c>
      <c r="I2677" s="12">
        <f>Tabela14[[#This Row],[PR. ULT. COMP]]*Tabela14[[#This Row],[ESTOQUE]]</f>
        <v>0</v>
      </c>
      <c r="J2677" s="13" t="s">
        <v>1107</v>
      </c>
      <c r="K2677" s="38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2298</v>
      </c>
      <c r="D2678" s="16" t="s">
        <v>2268</v>
      </c>
      <c r="E2678" s="22">
        <v>0</v>
      </c>
      <c r="F2678" s="30">
        <v>0</v>
      </c>
      <c r="G2678" s="17">
        <v>0</v>
      </c>
      <c r="H2678" s="11">
        <f>Tabela14[[#This Row],[PR. ULT. COMP]]*Tabela14[[#This Row],[GIRO]]</f>
        <v>0</v>
      </c>
      <c r="I2678" s="12">
        <f>Tabela14[[#This Row],[PR. ULT. COMP]]*Tabela14[[#This Row],[ESTOQUE]]</f>
        <v>0</v>
      </c>
      <c r="J2678" s="13" t="s">
        <v>1107</v>
      </c>
      <c r="K2678" s="38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2299</v>
      </c>
      <c r="D2679" s="9" t="s">
        <v>2268</v>
      </c>
      <c r="E2679" s="23">
        <v>0</v>
      </c>
      <c r="F2679" s="31">
        <v>0</v>
      </c>
      <c r="G2679" s="10">
        <v>0</v>
      </c>
      <c r="H2679" s="11">
        <f>Tabela14[[#This Row],[PR. ULT. COMP]]*Tabela14[[#This Row],[GIRO]]</f>
        <v>0</v>
      </c>
      <c r="I2679" s="12">
        <f>Tabela14[[#This Row],[PR. ULT. COMP]]*Tabela14[[#This Row],[ESTOQUE]]</f>
        <v>0</v>
      </c>
      <c r="J2679" s="13" t="s">
        <v>1107</v>
      </c>
      <c r="K2679" s="38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2300</v>
      </c>
      <c r="D2680" s="16" t="s">
        <v>2268</v>
      </c>
      <c r="E2680" s="22">
        <v>0</v>
      </c>
      <c r="F2680" s="30">
        <v>0</v>
      </c>
      <c r="G2680" s="17">
        <v>0</v>
      </c>
      <c r="H2680" s="11">
        <f>Tabela14[[#This Row],[PR. ULT. COMP]]*Tabela14[[#This Row],[GIRO]]</f>
        <v>0</v>
      </c>
      <c r="I2680" s="12">
        <f>Tabela14[[#This Row],[PR. ULT. COMP]]*Tabela14[[#This Row],[ESTOQUE]]</f>
        <v>0</v>
      </c>
      <c r="J2680" s="13" t="s">
        <v>1107</v>
      </c>
      <c r="K2680" s="38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2301</v>
      </c>
      <c r="D2681" s="9" t="s">
        <v>2268</v>
      </c>
      <c r="E2681" s="23">
        <v>0</v>
      </c>
      <c r="F2681" s="31">
        <v>0</v>
      </c>
      <c r="G2681" s="10">
        <v>0</v>
      </c>
      <c r="H2681" s="11">
        <f>Tabela14[[#This Row],[PR. ULT. COMP]]*Tabela14[[#This Row],[GIRO]]</f>
        <v>0</v>
      </c>
      <c r="I2681" s="12">
        <f>Tabela14[[#This Row],[PR. ULT. COMP]]*Tabela14[[#This Row],[ESTOQUE]]</f>
        <v>0</v>
      </c>
      <c r="J2681" s="13" t="s">
        <v>1107</v>
      </c>
      <c r="K2681" s="38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2302</v>
      </c>
      <c r="D2682" s="9" t="s">
        <v>2268</v>
      </c>
      <c r="E2682" s="23">
        <v>0</v>
      </c>
      <c r="F2682" s="31">
        <v>0</v>
      </c>
      <c r="G2682" s="10">
        <v>0</v>
      </c>
      <c r="H2682" s="11">
        <f>Tabela14[[#This Row],[PR. ULT. COMP]]*Tabela14[[#This Row],[GIRO]]</f>
        <v>0</v>
      </c>
      <c r="I2682" s="12">
        <f>Tabela14[[#This Row],[PR. ULT. COMP]]*Tabela14[[#This Row],[ESTOQUE]]</f>
        <v>0</v>
      </c>
      <c r="J2682" s="13" t="s">
        <v>1107</v>
      </c>
      <c r="K2682" s="38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2303</v>
      </c>
      <c r="D2683" s="16" t="s">
        <v>2268</v>
      </c>
      <c r="E2683" s="22">
        <v>0</v>
      </c>
      <c r="F2683" s="30">
        <v>0</v>
      </c>
      <c r="G2683" s="17">
        <v>0</v>
      </c>
      <c r="H2683" s="11">
        <f>Tabela14[[#This Row],[PR. ULT. COMP]]*Tabela14[[#This Row],[GIRO]]</f>
        <v>0</v>
      </c>
      <c r="I2683" s="12">
        <f>Tabela14[[#This Row],[PR. ULT. COMP]]*Tabela14[[#This Row],[ESTOQUE]]</f>
        <v>0</v>
      </c>
      <c r="J2683" s="13" t="s">
        <v>1107</v>
      </c>
      <c r="K2683" s="38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2304</v>
      </c>
      <c r="D2684" s="9" t="s">
        <v>2268</v>
      </c>
      <c r="E2684" s="23">
        <v>0</v>
      </c>
      <c r="F2684" s="31">
        <v>0</v>
      </c>
      <c r="G2684" s="10">
        <v>0</v>
      </c>
      <c r="H2684" s="11">
        <f>Tabela14[[#This Row],[PR. ULT. COMP]]*Tabela14[[#This Row],[GIRO]]</f>
        <v>0</v>
      </c>
      <c r="I2684" s="12">
        <f>Tabela14[[#This Row],[PR. ULT. COMP]]*Tabela14[[#This Row],[ESTOQUE]]</f>
        <v>0</v>
      </c>
      <c r="J2684" s="13" t="s">
        <v>1107</v>
      </c>
      <c r="K2684" s="38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2305</v>
      </c>
      <c r="D2685" s="16" t="s">
        <v>2268</v>
      </c>
      <c r="E2685" s="22">
        <v>0</v>
      </c>
      <c r="F2685" s="30">
        <v>0</v>
      </c>
      <c r="G2685" s="17">
        <v>0</v>
      </c>
      <c r="H2685" s="11">
        <f>Tabela14[[#This Row],[PR. ULT. COMP]]*Tabela14[[#This Row],[GIRO]]</f>
        <v>0</v>
      </c>
      <c r="I2685" s="12">
        <f>Tabela14[[#This Row],[PR. ULT. COMP]]*Tabela14[[#This Row],[ESTOQUE]]</f>
        <v>0</v>
      </c>
      <c r="J2685" s="13" t="s">
        <v>1107</v>
      </c>
      <c r="K2685" s="38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2306</v>
      </c>
      <c r="D2686" s="16" t="s">
        <v>2268</v>
      </c>
      <c r="E2686" s="22">
        <v>0</v>
      </c>
      <c r="F2686" s="30">
        <v>0</v>
      </c>
      <c r="G2686" s="17">
        <v>0</v>
      </c>
      <c r="H2686" s="11">
        <f>Tabela14[[#This Row],[PR. ULT. COMP]]*Tabela14[[#This Row],[GIRO]]</f>
        <v>0</v>
      </c>
      <c r="I2686" s="12">
        <f>Tabela14[[#This Row],[PR. ULT. COMP]]*Tabela14[[#This Row],[ESTOQUE]]</f>
        <v>0</v>
      </c>
      <c r="J2686" s="13" t="s">
        <v>1107</v>
      </c>
      <c r="K2686" s="38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2307</v>
      </c>
      <c r="D2687" s="9" t="s">
        <v>2268</v>
      </c>
      <c r="E2687" s="23">
        <v>0</v>
      </c>
      <c r="F2687" s="31">
        <v>0</v>
      </c>
      <c r="G2687" s="10">
        <v>0</v>
      </c>
      <c r="H2687" s="11">
        <f>Tabela14[[#This Row],[PR. ULT. COMP]]*Tabela14[[#This Row],[GIRO]]</f>
        <v>0</v>
      </c>
      <c r="I2687" s="12">
        <f>Tabela14[[#This Row],[PR. ULT. COMP]]*Tabela14[[#This Row],[ESTOQUE]]</f>
        <v>0</v>
      </c>
      <c r="J2687" s="13" t="s">
        <v>1107</v>
      </c>
      <c r="K2687" s="38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2308</v>
      </c>
      <c r="D2688" s="9" t="s">
        <v>2268</v>
      </c>
      <c r="E2688" s="23">
        <v>0</v>
      </c>
      <c r="F2688" s="31">
        <v>0</v>
      </c>
      <c r="G2688" s="10">
        <v>0</v>
      </c>
      <c r="H2688" s="11">
        <f>Tabela14[[#This Row],[PR. ULT. COMP]]*Tabela14[[#This Row],[GIRO]]</f>
        <v>0</v>
      </c>
      <c r="I2688" s="12">
        <f>Tabela14[[#This Row],[PR. ULT. COMP]]*Tabela14[[#This Row],[ESTOQUE]]</f>
        <v>0</v>
      </c>
      <c r="J2688" s="13" t="s">
        <v>1107</v>
      </c>
      <c r="K2688" s="38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2309</v>
      </c>
      <c r="D2689" s="9" t="s">
        <v>2268</v>
      </c>
      <c r="E2689" s="23">
        <v>0</v>
      </c>
      <c r="F2689" s="31">
        <v>0</v>
      </c>
      <c r="G2689" s="10">
        <v>0</v>
      </c>
      <c r="H2689" s="11">
        <f>Tabela14[[#This Row],[PR. ULT. COMP]]*Tabela14[[#This Row],[GIRO]]</f>
        <v>0</v>
      </c>
      <c r="I2689" s="12">
        <f>Tabela14[[#This Row],[PR. ULT. COMP]]*Tabela14[[#This Row],[ESTOQUE]]</f>
        <v>0</v>
      </c>
      <c r="J2689" s="13" t="s">
        <v>1107</v>
      </c>
      <c r="K2689" s="38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2310</v>
      </c>
      <c r="D2690" s="16" t="s">
        <v>2268</v>
      </c>
      <c r="E2690" s="22">
        <v>0</v>
      </c>
      <c r="F2690" s="30">
        <v>0</v>
      </c>
      <c r="G2690" s="17">
        <v>0</v>
      </c>
      <c r="H2690" s="11">
        <f>Tabela14[[#This Row],[PR. ULT. COMP]]*Tabela14[[#This Row],[GIRO]]</f>
        <v>0</v>
      </c>
      <c r="I2690" s="12">
        <f>Tabela14[[#This Row],[PR. ULT. COMP]]*Tabela14[[#This Row],[ESTOQUE]]</f>
        <v>0</v>
      </c>
      <c r="J2690" s="13" t="s">
        <v>1107</v>
      </c>
      <c r="K2690" s="38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2311</v>
      </c>
      <c r="D2691" s="16" t="s">
        <v>2268</v>
      </c>
      <c r="E2691" s="22">
        <v>0</v>
      </c>
      <c r="F2691" s="30">
        <v>0</v>
      </c>
      <c r="G2691" s="17">
        <v>0</v>
      </c>
      <c r="H2691" s="11">
        <f>Tabela14[[#This Row],[PR. ULT. COMP]]*Tabela14[[#This Row],[GIRO]]</f>
        <v>0</v>
      </c>
      <c r="I2691" s="12">
        <f>Tabela14[[#This Row],[PR. ULT. COMP]]*Tabela14[[#This Row],[ESTOQUE]]</f>
        <v>0</v>
      </c>
      <c r="J2691" s="13" t="s">
        <v>1107</v>
      </c>
      <c r="K2691" s="38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2312</v>
      </c>
      <c r="D2692" s="9" t="s">
        <v>2268</v>
      </c>
      <c r="E2692" s="23">
        <v>0</v>
      </c>
      <c r="F2692" s="31">
        <v>0</v>
      </c>
      <c r="G2692" s="10">
        <v>0</v>
      </c>
      <c r="H2692" s="11">
        <f>Tabela14[[#This Row],[PR. ULT. COMP]]*Tabela14[[#This Row],[GIRO]]</f>
        <v>0</v>
      </c>
      <c r="I2692" s="12">
        <f>Tabela14[[#This Row],[PR. ULT. COMP]]*Tabela14[[#This Row],[ESTOQUE]]</f>
        <v>0</v>
      </c>
      <c r="J2692" s="13" t="s">
        <v>1107</v>
      </c>
      <c r="K2692" s="38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2313</v>
      </c>
      <c r="D2693" s="16" t="s">
        <v>2268</v>
      </c>
      <c r="E2693" s="22">
        <v>0</v>
      </c>
      <c r="F2693" s="30">
        <v>0</v>
      </c>
      <c r="G2693" s="17">
        <v>0</v>
      </c>
      <c r="H2693" s="11">
        <f>Tabela14[[#This Row],[PR. ULT. COMP]]*Tabela14[[#This Row],[GIRO]]</f>
        <v>0</v>
      </c>
      <c r="I2693" s="12">
        <f>Tabela14[[#This Row],[PR. ULT. COMP]]*Tabela14[[#This Row],[ESTOQUE]]</f>
        <v>0</v>
      </c>
      <c r="J2693" s="13" t="s">
        <v>1107</v>
      </c>
      <c r="K2693" s="38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2314</v>
      </c>
      <c r="D2694" s="16" t="s">
        <v>2268</v>
      </c>
      <c r="E2694" s="22">
        <v>0</v>
      </c>
      <c r="F2694" s="30">
        <v>0</v>
      </c>
      <c r="G2694" s="17">
        <v>0</v>
      </c>
      <c r="H2694" s="11">
        <f>Tabela14[[#This Row],[PR. ULT. COMP]]*Tabela14[[#This Row],[GIRO]]</f>
        <v>0</v>
      </c>
      <c r="I2694" s="12">
        <f>Tabela14[[#This Row],[PR. ULT. COMP]]*Tabela14[[#This Row],[ESTOQUE]]</f>
        <v>0</v>
      </c>
      <c r="J2694" s="13" t="s">
        <v>1107</v>
      </c>
      <c r="K2694" s="38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2315</v>
      </c>
      <c r="D2695" s="16" t="s">
        <v>2268</v>
      </c>
      <c r="E2695" s="22">
        <v>0</v>
      </c>
      <c r="F2695" s="30">
        <v>0</v>
      </c>
      <c r="G2695" s="17">
        <v>0</v>
      </c>
      <c r="H2695" s="11">
        <f>Tabela14[[#This Row],[PR. ULT. COMP]]*Tabela14[[#This Row],[GIRO]]</f>
        <v>0</v>
      </c>
      <c r="I2695" s="12">
        <f>Tabela14[[#This Row],[PR. ULT. COMP]]*Tabela14[[#This Row],[ESTOQUE]]</f>
        <v>0</v>
      </c>
      <c r="J2695" s="13" t="s">
        <v>1107</v>
      </c>
      <c r="K2695" s="38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2316</v>
      </c>
      <c r="D2696" s="9" t="s">
        <v>2268</v>
      </c>
      <c r="E2696" s="23">
        <v>0</v>
      </c>
      <c r="F2696" s="31">
        <v>0</v>
      </c>
      <c r="G2696" s="10">
        <v>0</v>
      </c>
      <c r="H2696" s="11">
        <f>Tabela14[[#This Row],[PR. ULT. COMP]]*Tabela14[[#This Row],[GIRO]]</f>
        <v>0</v>
      </c>
      <c r="I2696" s="12">
        <f>Tabela14[[#This Row],[PR. ULT. COMP]]*Tabela14[[#This Row],[ESTOQUE]]</f>
        <v>0</v>
      </c>
      <c r="J2696" s="13" t="s">
        <v>1107</v>
      </c>
      <c r="K2696" s="38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2317</v>
      </c>
      <c r="D2697" s="16" t="s">
        <v>2268</v>
      </c>
      <c r="E2697" s="22">
        <v>0</v>
      </c>
      <c r="F2697" s="30">
        <v>0</v>
      </c>
      <c r="G2697" s="17">
        <v>0</v>
      </c>
      <c r="H2697" s="11">
        <f>Tabela14[[#This Row],[PR. ULT. COMP]]*Tabela14[[#This Row],[GIRO]]</f>
        <v>0</v>
      </c>
      <c r="I2697" s="12">
        <f>Tabela14[[#This Row],[PR. ULT. COMP]]*Tabela14[[#This Row],[ESTOQUE]]</f>
        <v>0</v>
      </c>
      <c r="J2697" s="13" t="s">
        <v>1107</v>
      </c>
      <c r="K2697" s="38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2318</v>
      </c>
      <c r="D2698" s="9" t="s">
        <v>2268</v>
      </c>
      <c r="E2698" s="23">
        <v>0</v>
      </c>
      <c r="F2698" s="31">
        <v>0</v>
      </c>
      <c r="G2698" s="10">
        <v>0</v>
      </c>
      <c r="H2698" s="11">
        <f>Tabela14[[#This Row],[PR. ULT. COMP]]*Tabela14[[#This Row],[GIRO]]</f>
        <v>0</v>
      </c>
      <c r="I2698" s="12">
        <f>Tabela14[[#This Row],[PR. ULT. COMP]]*Tabela14[[#This Row],[ESTOQUE]]</f>
        <v>0</v>
      </c>
      <c r="J2698" s="13" t="s">
        <v>1107</v>
      </c>
      <c r="K2698" s="38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2319</v>
      </c>
      <c r="D2699" s="9" t="s">
        <v>2268</v>
      </c>
      <c r="E2699" s="23">
        <v>0</v>
      </c>
      <c r="F2699" s="31">
        <v>0</v>
      </c>
      <c r="G2699" s="10">
        <v>0</v>
      </c>
      <c r="H2699" s="11">
        <f>Tabela14[[#This Row],[PR. ULT. COMP]]*Tabela14[[#This Row],[GIRO]]</f>
        <v>0</v>
      </c>
      <c r="I2699" s="12">
        <f>Tabela14[[#This Row],[PR. ULT. COMP]]*Tabela14[[#This Row],[ESTOQUE]]</f>
        <v>0</v>
      </c>
      <c r="J2699" s="13" t="s">
        <v>1107</v>
      </c>
      <c r="K2699" s="38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2320</v>
      </c>
      <c r="D2700" s="16" t="s">
        <v>2268</v>
      </c>
      <c r="E2700" s="22">
        <v>0</v>
      </c>
      <c r="F2700" s="30">
        <v>0</v>
      </c>
      <c r="G2700" s="17">
        <v>0</v>
      </c>
      <c r="H2700" s="11">
        <f>Tabela14[[#This Row],[PR. ULT. COMP]]*Tabela14[[#This Row],[GIRO]]</f>
        <v>0</v>
      </c>
      <c r="I2700" s="12">
        <f>Tabela14[[#This Row],[PR. ULT. COMP]]*Tabela14[[#This Row],[ESTOQUE]]</f>
        <v>0</v>
      </c>
      <c r="J2700" s="13" t="s">
        <v>1107</v>
      </c>
      <c r="K2700" s="38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2321</v>
      </c>
      <c r="D2701" s="9" t="s">
        <v>2268</v>
      </c>
      <c r="E2701" s="23">
        <v>0</v>
      </c>
      <c r="F2701" s="31">
        <v>0</v>
      </c>
      <c r="G2701" s="10">
        <v>0</v>
      </c>
      <c r="H2701" s="11">
        <f>Tabela14[[#This Row],[PR. ULT. COMP]]*Tabela14[[#This Row],[GIRO]]</f>
        <v>0</v>
      </c>
      <c r="I2701" s="12">
        <f>Tabela14[[#This Row],[PR. ULT. COMP]]*Tabela14[[#This Row],[ESTOQUE]]</f>
        <v>0</v>
      </c>
      <c r="J2701" s="13" t="s">
        <v>1107</v>
      </c>
      <c r="K2701" s="38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2322</v>
      </c>
      <c r="D2702" s="16" t="s">
        <v>2323</v>
      </c>
      <c r="E2702" s="22">
        <v>0</v>
      </c>
      <c r="F2702" s="30">
        <v>0</v>
      </c>
      <c r="G2702" s="17">
        <v>55</v>
      </c>
      <c r="H2702" s="11">
        <f>Tabela14[[#This Row],[PR. ULT. COMP]]*Tabela14[[#This Row],[GIRO]]</f>
        <v>0</v>
      </c>
      <c r="I2702" s="12">
        <f>Tabela14[[#This Row],[PR. ULT. COMP]]*Tabela14[[#This Row],[ESTOQUE]]</f>
        <v>0</v>
      </c>
      <c r="J2702" s="13" t="s">
        <v>1107</v>
      </c>
      <c r="K2702" s="38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2324</v>
      </c>
      <c r="D2703" s="9" t="s">
        <v>2323</v>
      </c>
      <c r="E2703" s="23">
        <v>0</v>
      </c>
      <c r="F2703" s="31">
        <v>0</v>
      </c>
      <c r="G2703" s="10">
        <v>61.18</v>
      </c>
      <c r="H2703" s="11">
        <f>Tabela14[[#This Row],[PR. ULT. COMP]]*Tabela14[[#This Row],[GIRO]]</f>
        <v>0</v>
      </c>
      <c r="I2703" s="12">
        <f>Tabela14[[#This Row],[PR. ULT. COMP]]*Tabela14[[#This Row],[ESTOQUE]]</f>
        <v>0</v>
      </c>
      <c r="J2703" s="13" t="s">
        <v>1107</v>
      </c>
      <c r="K2703" s="38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2325</v>
      </c>
      <c r="D2704" s="16" t="s">
        <v>2323</v>
      </c>
      <c r="E2704" s="22">
        <v>0</v>
      </c>
      <c r="F2704" s="30">
        <v>0</v>
      </c>
      <c r="G2704" s="17">
        <v>30.49</v>
      </c>
      <c r="H2704" s="11">
        <f>Tabela14[[#This Row],[PR. ULT. COMP]]*Tabela14[[#This Row],[GIRO]]</f>
        <v>0</v>
      </c>
      <c r="I2704" s="12">
        <f>Tabela14[[#This Row],[PR. ULT. COMP]]*Tabela14[[#This Row],[ESTOQUE]]</f>
        <v>0</v>
      </c>
      <c r="J2704" s="13" t="s">
        <v>1107</v>
      </c>
      <c r="K2704" s="38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2326</v>
      </c>
      <c r="D2705" s="9" t="s">
        <v>2323</v>
      </c>
      <c r="E2705" s="23">
        <v>0</v>
      </c>
      <c r="F2705" s="31">
        <v>0</v>
      </c>
      <c r="G2705" s="10">
        <v>36.75</v>
      </c>
      <c r="H2705" s="11">
        <f>Tabela14[[#This Row],[PR. ULT. COMP]]*Tabela14[[#This Row],[GIRO]]</f>
        <v>0</v>
      </c>
      <c r="I2705" s="12">
        <f>Tabela14[[#This Row],[PR. ULT. COMP]]*Tabela14[[#This Row],[ESTOQUE]]</f>
        <v>0</v>
      </c>
      <c r="J2705" s="13" t="s">
        <v>1107</v>
      </c>
      <c r="K2705" s="38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2327</v>
      </c>
      <c r="D2706" s="16" t="s">
        <v>2323</v>
      </c>
      <c r="E2706" s="22">
        <v>0</v>
      </c>
      <c r="F2706" s="30">
        <v>0</v>
      </c>
      <c r="G2706" s="17">
        <v>36</v>
      </c>
      <c r="H2706" s="11">
        <f>Tabela14[[#This Row],[PR. ULT. COMP]]*Tabela14[[#This Row],[GIRO]]</f>
        <v>0</v>
      </c>
      <c r="I2706" s="12">
        <f>Tabela14[[#This Row],[PR. ULT. COMP]]*Tabela14[[#This Row],[ESTOQUE]]</f>
        <v>0</v>
      </c>
      <c r="J2706" s="13" t="s">
        <v>1107</v>
      </c>
      <c r="K2706" s="38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2328</v>
      </c>
      <c r="D2707" s="9" t="s">
        <v>2323</v>
      </c>
      <c r="E2707" s="23">
        <v>0</v>
      </c>
      <c r="F2707" s="31">
        <v>0</v>
      </c>
      <c r="G2707" s="10">
        <v>17.3</v>
      </c>
      <c r="H2707" s="11">
        <f>Tabela14[[#This Row],[PR. ULT. COMP]]*Tabela14[[#This Row],[GIRO]]</f>
        <v>0</v>
      </c>
      <c r="I2707" s="12">
        <f>Tabela14[[#This Row],[PR. ULT. COMP]]*Tabela14[[#This Row],[ESTOQUE]]</f>
        <v>0</v>
      </c>
      <c r="J2707" s="13" t="s">
        <v>1107</v>
      </c>
      <c r="K2707" s="38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2329</v>
      </c>
      <c r="D2708" s="9" t="s">
        <v>858</v>
      </c>
      <c r="E2708" s="23">
        <v>0</v>
      </c>
      <c r="F2708" s="31">
        <v>0</v>
      </c>
      <c r="G2708" s="10">
        <v>9.8000000000000007</v>
      </c>
      <c r="H2708" s="11">
        <f>Tabela14[[#This Row],[PR. ULT. COMP]]*Tabela14[[#This Row],[GIRO]]</f>
        <v>0</v>
      </c>
      <c r="I2708" s="12">
        <f>Tabela14[[#This Row],[PR. ULT. COMP]]*Tabela14[[#This Row],[ESTOQUE]]</f>
        <v>0</v>
      </c>
      <c r="J2708" s="13" t="s">
        <v>1107</v>
      </c>
      <c r="K2708" s="38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2330</v>
      </c>
      <c r="D2709" s="9" t="s">
        <v>2331</v>
      </c>
      <c r="E2709" s="23">
        <v>0</v>
      </c>
      <c r="F2709" s="31">
        <v>6</v>
      </c>
      <c r="G2709" s="10">
        <v>0</v>
      </c>
      <c r="H2709" s="11">
        <f>Tabela14[[#This Row],[PR. ULT. COMP]]*Tabela14[[#This Row],[GIRO]]</f>
        <v>0</v>
      </c>
      <c r="I2709" s="12">
        <f>Tabela14[[#This Row],[PR. ULT. COMP]]*Tabela14[[#This Row],[ESTOQUE]]</f>
        <v>0</v>
      </c>
      <c r="J2709" s="13" t="s">
        <v>1107</v>
      </c>
      <c r="K2709" s="38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2332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>Tabela14[[#This Row],[PR. ULT. COMP]]*Tabela14[[#This Row],[GIRO]]</f>
        <v>0</v>
      </c>
      <c r="I2710" s="12">
        <f>Tabela14[[#This Row],[PR. ULT. COMP]]*Tabela14[[#This Row],[ESTOQUE]]</f>
        <v>0</v>
      </c>
      <c r="J2710" s="13" t="s">
        <v>1107</v>
      </c>
      <c r="K2710" s="38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2333</v>
      </c>
      <c r="D2711" s="16" t="s">
        <v>2334</v>
      </c>
      <c r="E2711" s="22">
        <v>0</v>
      </c>
      <c r="F2711" s="30">
        <v>0</v>
      </c>
      <c r="G2711" s="17">
        <v>82.22</v>
      </c>
      <c r="H2711" s="11">
        <f>Tabela14[[#This Row],[PR. ULT. COMP]]*Tabela14[[#This Row],[GIRO]]</f>
        <v>0</v>
      </c>
      <c r="I2711" s="12">
        <f>Tabela14[[#This Row],[PR. ULT. COMP]]*Tabela14[[#This Row],[ESTOQUE]]</f>
        <v>0</v>
      </c>
      <c r="J2711" s="13" t="s">
        <v>1107</v>
      </c>
      <c r="K2711" s="38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2335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>Tabela14[[#This Row],[PR. ULT. COMP]]*Tabela14[[#This Row],[GIRO]]</f>
        <v>0</v>
      </c>
      <c r="I2712" s="12">
        <f>Tabela14[[#This Row],[PR. ULT. COMP]]*Tabela14[[#This Row],[ESTOQUE]]</f>
        <v>0</v>
      </c>
      <c r="J2712" s="13" t="s">
        <v>1107</v>
      </c>
      <c r="K2712" s="38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2336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>Tabela14[[#This Row],[PR. ULT. COMP]]*Tabela14[[#This Row],[GIRO]]</f>
        <v>0</v>
      </c>
      <c r="I2713" s="12">
        <f>Tabela14[[#This Row],[PR. ULT. COMP]]*Tabela14[[#This Row],[ESTOQUE]]</f>
        <v>0</v>
      </c>
      <c r="J2713" s="13" t="s">
        <v>1107</v>
      </c>
      <c r="K2713" s="38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2337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>Tabela14[[#This Row],[PR. ULT. COMP]]*Tabela14[[#This Row],[GIRO]]</f>
        <v>0</v>
      </c>
      <c r="I2714" s="12">
        <f>Tabela14[[#This Row],[PR. ULT. COMP]]*Tabela14[[#This Row],[ESTOQUE]]</f>
        <v>0</v>
      </c>
      <c r="J2714" s="13" t="s">
        <v>1107</v>
      </c>
      <c r="K2714" s="38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2338</v>
      </c>
      <c r="D2715" s="16" t="s">
        <v>1116</v>
      </c>
      <c r="E2715" s="22">
        <v>0</v>
      </c>
      <c r="F2715" s="30">
        <v>-1</v>
      </c>
      <c r="G2715" s="17">
        <v>0</v>
      </c>
      <c r="H2715" s="11">
        <f>Tabela14[[#This Row],[PR. ULT. COMP]]*Tabela14[[#This Row],[GIRO]]</f>
        <v>0</v>
      </c>
      <c r="I2715" s="12">
        <f>Tabela14[[#This Row],[PR. ULT. COMP]]*Tabela14[[#This Row],[ESTOQUE]]</f>
        <v>0</v>
      </c>
      <c r="J2715" s="13" t="s">
        <v>1107</v>
      </c>
      <c r="K2715" s="38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2339</v>
      </c>
      <c r="D2716" s="9" t="s">
        <v>1116</v>
      </c>
      <c r="E2716" s="23">
        <v>0</v>
      </c>
      <c r="F2716" s="31">
        <v>-2</v>
      </c>
      <c r="G2716" s="10">
        <v>0</v>
      </c>
      <c r="H2716" s="11">
        <f>Tabela14[[#This Row],[PR. ULT. COMP]]*Tabela14[[#This Row],[GIRO]]</f>
        <v>0</v>
      </c>
      <c r="I2716" s="12">
        <f>Tabela14[[#This Row],[PR. ULT. COMP]]*Tabela14[[#This Row],[ESTOQUE]]</f>
        <v>0</v>
      </c>
      <c r="J2716" s="13" t="s">
        <v>1107</v>
      </c>
      <c r="K2716" s="38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2340</v>
      </c>
      <c r="D2717" s="16" t="s">
        <v>858</v>
      </c>
      <c r="E2717" s="22">
        <v>0</v>
      </c>
      <c r="F2717" s="30">
        <v>0</v>
      </c>
      <c r="G2717" s="17">
        <v>0</v>
      </c>
      <c r="H2717" s="11">
        <f>Tabela14[[#This Row],[PR. ULT. COMP]]*Tabela14[[#This Row],[GIRO]]</f>
        <v>0</v>
      </c>
      <c r="I2717" s="12">
        <f>Tabela14[[#This Row],[PR. ULT. COMP]]*Tabela14[[#This Row],[ESTOQUE]]</f>
        <v>0</v>
      </c>
      <c r="J2717" s="13" t="s">
        <v>1107</v>
      </c>
      <c r="K2717" s="38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2341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>Tabela14[[#This Row],[PR. ULT. COMP]]*Tabela14[[#This Row],[GIRO]]</f>
        <v>0</v>
      </c>
      <c r="I2718" s="12">
        <f>Tabela14[[#This Row],[PR. ULT. COMP]]*Tabela14[[#This Row],[ESTOQUE]]</f>
        <v>0</v>
      </c>
      <c r="J2718" s="13" t="s">
        <v>1107</v>
      </c>
      <c r="K2718" s="38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2342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>Tabela14[[#This Row],[PR. ULT. COMP]]*Tabela14[[#This Row],[GIRO]]</f>
        <v>0</v>
      </c>
      <c r="I2719" s="12">
        <f>Tabela14[[#This Row],[PR. ULT. COMP]]*Tabela14[[#This Row],[ESTOQUE]]</f>
        <v>0</v>
      </c>
      <c r="J2719" s="13" t="s">
        <v>1107</v>
      </c>
      <c r="K2719" s="38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2343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>Tabela14[[#This Row],[PR. ULT. COMP]]*Tabela14[[#This Row],[GIRO]]</f>
        <v>0</v>
      </c>
      <c r="I2720" s="12">
        <f>Tabela14[[#This Row],[PR. ULT. COMP]]*Tabela14[[#This Row],[ESTOQUE]]</f>
        <v>0</v>
      </c>
      <c r="J2720" s="13" t="s">
        <v>1107</v>
      </c>
      <c r="K2720" s="38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2344</v>
      </c>
      <c r="D2721" s="16" t="s">
        <v>1389</v>
      </c>
      <c r="E2721" s="22">
        <v>0</v>
      </c>
      <c r="F2721" s="30">
        <v>0</v>
      </c>
      <c r="G2721" s="17">
        <v>15</v>
      </c>
      <c r="H2721" s="11">
        <f>Tabela14[[#This Row],[PR. ULT. COMP]]*Tabela14[[#This Row],[GIRO]]</f>
        <v>0</v>
      </c>
      <c r="I2721" s="12">
        <f>Tabela14[[#This Row],[PR. ULT. COMP]]*Tabela14[[#This Row],[ESTOQUE]]</f>
        <v>0</v>
      </c>
      <c r="J2721" s="13" t="s">
        <v>1107</v>
      </c>
      <c r="K2721" s="38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2345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>Tabela14[[#This Row],[PR. ULT. COMP]]*Tabela14[[#This Row],[GIRO]]</f>
        <v>0</v>
      </c>
      <c r="I2722" s="12">
        <f>Tabela14[[#This Row],[PR. ULT. COMP]]*Tabela14[[#This Row],[ESTOQUE]]</f>
        <v>0</v>
      </c>
      <c r="J2722" s="13" t="s">
        <v>1107</v>
      </c>
      <c r="K2722" s="38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2346</v>
      </c>
      <c r="D2723" s="16" t="s">
        <v>1134</v>
      </c>
      <c r="E2723" s="22">
        <v>0</v>
      </c>
      <c r="F2723" s="30">
        <v>0</v>
      </c>
      <c r="G2723" s="17">
        <v>25.06</v>
      </c>
      <c r="H2723" s="11">
        <f>Tabela14[[#This Row],[PR. ULT. COMP]]*Tabela14[[#This Row],[GIRO]]</f>
        <v>0</v>
      </c>
      <c r="I2723" s="12">
        <f>Tabela14[[#This Row],[PR. ULT. COMP]]*Tabela14[[#This Row],[ESTOQUE]]</f>
        <v>0</v>
      </c>
      <c r="J2723" s="13" t="s">
        <v>1107</v>
      </c>
      <c r="K2723" s="38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2347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>Tabela14[[#This Row],[PR. ULT. COMP]]*Tabela14[[#This Row],[GIRO]]</f>
        <v>0</v>
      </c>
      <c r="I2724" s="12">
        <f>Tabela14[[#This Row],[PR. ULT. COMP]]*Tabela14[[#This Row],[ESTOQUE]]</f>
        <v>0</v>
      </c>
      <c r="J2724" s="13" t="s">
        <v>1107</v>
      </c>
      <c r="K2724" s="38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2348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>Tabela14[[#This Row],[PR. ULT. COMP]]*Tabela14[[#This Row],[GIRO]]</f>
        <v>0</v>
      </c>
      <c r="I2725" s="12">
        <f>Tabela14[[#This Row],[PR. ULT. COMP]]*Tabela14[[#This Row],[ESTOQUE]]</f>
        <v>0</v>
      </c>
      <c r="J2725" s="13" t="s">
        <v>1107</v>
      </c>
      <c r="K2725" s="38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2349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>Tabela14[[#This Row],[PR. ULT. COMP]]*Tabela14[[#This Row],[GIRO]]</f>
        <v>0</v>
      </c>
      <c r="I2726" s="12">
        <f>Tabela14[[#This Row],[PR. ULT. COMP]]*Tabela14[[#This Row],[ESTOQUE]]</f>
        <v>0</v>
      </c>
      <c r="J2726" s="13" t="s">
        <v>1107</v>
      </c>
      <c r="K2726" s="38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2350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>Tabela14[[#This Row],[PR. ULT. COMP]]*Tabela14[[#This Row],[GIRO]]</f>
        <v>0</v>
      </c>
      <c r="I2727" s="12">
        <f>Tabela14[[#This Row],[PR. ULT. COMP]]*Tabela14[[#This Row],[ESTOQUE]]</f>
        <v>0</v>
      </c>
      <c r="J2727" s="13" t="s">
        <v>1107</v>
      </c>
      <c r="K2727" s="38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2351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>Tabela14[[#This Row],[PR. ULT. COMP]]*Tabela14[[#This Row],[GIRO]]</f>
        <v>0</v>
      </c>
      <c r="I2728" s="12">
        <f>Tabela14[[#This Row],[PR. ULT. COMP]]*Tabela14[[#This Row],[ESTOQUE]]</f>
        <v>0</v>
      </c>
      <c r="J2728" s="13" t="s">
        <v>1107</v>
      </c>
      <c r="K2728" s="38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2352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>Tabela14[[#This Row],[PR. ULT. COMP]]*Tabela14[[#This Row],[GIRO]]</f>
        <v>0</v>
      </c>
      <c r="I2729" s="12">
        <f>Tabela14[[#This Row],[PR. ULT. COMP]]*Tabela14[[#This Row],[ESTOQUE]]</f>
        <v>0</v>
      </c>
      <c r="J2729" s="13" t="s">
        <v>1107</v>
      </c>
      <c r="K2729" s="38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2353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>Tabela14[[#This Row],[PR. ULT. COMP]]*Tabela14[[#This Row],[GIRO]]</f>
        <v>0</v>
      </c>
      <c r="I2730" s="12">
        <f>Tabela14[[#This Row],[PR. ULT. COMP]]*Tabela14[[#This Row],[ESTOQUE]]</f>
        <v>0</v>
      </c>
      <c r="J2730" s="13" t="s">
        <v>1107</v>
      </c>
      <c r="K2730" s="38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2354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>Tabela14[[#This Row],[PR. ULT. COMP]]*Tabela14[[#This Row],[GIRO]]</f>
        <v>0</v>
      </c>
      <c r="I2731" s="12">
        <f>Tabela14[[#This Row],[PR. ULT. COMP]]*Tabela14[[#This Row],[ESTOQUE]]</f>
        <v>0</v>
      </c>
      <c r="J2731" s="13" t="s">
        <v>1107</v>
      </c>
      <c r="K2731" s="38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2355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>Tabela14[[#This Row],[PR. ULT. COMP]]*Tabela14[[#This Row],[GIRO]]</f>
        <v>0</v>
      </c>
      <c r="I2732" s="12">
        <f>Tabela14[[#This Row],[PR. ULT. COMP]]*Tabela14[[#This Row],[ESTOQUE]]</f>
        <v>0</v>
      </c>
      <c r="J2732" s="13" t="s">
        <v>1107</v>
      </c>
      <c r="K2732" s="38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2356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>Tabela14[[#This Row],[PR. ULT. COMP]]*Tabela14[[#This Row],[GIRO]]</f>
        <v>0</v>
      </c>
      <c r="I2733" s="12">
        <f>Tabela14[[#This Row],[PR. ULT. COMP]]*Tabela14[[#This Row],[ESTOQUE]]</f>
        <v>0</v>
      </c>
      <c r="J2733" s="13" t="s">
        <v>1107</v>
      </c>
      <c r="K2733" s="38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2357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>Tabela14[[#This Row],[PR. ULT. COMP]]*Tabela14[[#This Row],[GIRO]]</f>
        <v>0</v>
      </c>
      <c r="I2734" s="12">
        <f>Tabela14[[#This Row],[PR. ULT. COMP]]*Tabela14[[#This Row],[ESTOQUE]]</f>
        <v>0</v>
      </c>
      <c r="J2734" s="13" t="s">
        <v>1107</v>
      </c>
      <c r="K2734" s="38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2358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>Tabela14[[#This Row],[PR. ULT. COMP]]*Tabela14[[#This Row],[GIRO]]</f>
        <v>0</v>
      </c>
      <c r="I2735" s="12">
        <f>Tabela14[[#This Row],[PR. ULT. COMP]]*Tabela14[[#This Row],[ESTOQUE]]</f>
        <v>0</v>
      </c>
      <c r="J2735" s="13" t="s">
        <v>1107</v>
      </c>
      <c r="K2735" s="38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2359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>Tabela14[[#This Row],[PR. ULT. COMP]]*Tabela14[[#This Row],[GIRO]]</f>
        <v>0</v>
      </c>
      <c r="I2736" s="12">
        <f>Tabela14[[#This Row],[PR. ULT. COMP]]*Tabela14[[#This Row],[ESTOQUE]]</f>
        <v>0</v>
      </c>
      <c r="J2736" s="13" t="s">
        <v>1107</v>
      </c>
      <c r="K2736" s="38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2360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>Tabela14[[#This Row],[PR. ULT. COMP]]*Tabela14[[#This Row],[GIRO]]</f>
        <v>0</v>
      </c>
      <c r="I2737" s="12">
        <f>Tabela14[[#This Row],[PR. ULT. COMP]]*Tabela14[[#This Row],[ESTOQUE]]</f>
        <v>0</v>
      </c>
      <c r="J2737" s="13" t="s">
        <v>1107</v>
      </c>
      <c r="K2737" s="38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2361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>Tabela14[[#This Row],[PR. ULT. COMP]]*Tabela14[[#This Row],[GIRO]]</f>
        <v>0</v>
      </c>
      <c r="I2738" s="12">
        <f>Tabela14[[#This Row],[PR. ULT. COMP]]*Tabela14[[#This Row],[ESTOQUE]]</f>
        <v>0</v>
      </c>
      <c r="J2738" s="13" t="s">
        <v>1107</v>
      </c>
      <c r="K2738" s="38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2362</v>
      </c>
      <c r="D2739" s="9" t="s">
        <v>1150</v>
      </c>
      <c r="E2739" s="23">
        <v>0</v>
      </c>
      <c r="F2739" s="31">
        <v>0</v>
      </c>
      <c r="G2739" s="10">
        <v>0</v>
      </c>
      <c r="H2739" s="11">
        <f>Tabela14[[#This Row],[PR. ULT. COMP]]*Tabela14[[#This Row],[GIRO]]</f>
        <v>0</v>
      </c>
      <c r="I2739" s="12">
        <f>Tabela14[[#This Row],[PR. ULT. COMP]]*Tabela14[[#This Row],[ESTOQUE]]</f>
        <v>0</v>
      </c>
      <c r="J2739" s="13" t="s">
        <v>1107</v>
      </c>
      <c r="K2739" s="38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2363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>Tabela14[[#This Row],[PR. ULT. COMP]]*Tabela14[[#This Row],[GIRO]]</f>
        <v>0</v>
      </c>
      <c r="I2740" s="12">
        <f>Tabela14[[#This Row],[PR. ULT. COMP]]*Tabela14[[#This Row],[ESTOQUE]]</f>
        <v>0</v>
      </c>
      <c r="J2740" s="13" t="s">
        <v>1107</v>
      </c>
      <c r="K2740" s="38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2364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>Tabela14[[#This Row],[PR. ULT. COMP]]*Tabela14[[#This Row],[GIRO]]</f>
        <v>0</v>
      </c>
      <c r="I2741" s="12">
        <f>Tabela14[[#This Row],[PR. ULT. COMP]]*Tabela14[[#This Row],[ESTOQUE]]</f>
        <v>0</v>
      </c>
      <c r="J2741" s="13" t="s">
        <v>1107</v>
      </c>
      <c r="K2741" s="38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2365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>Tabela14[[#This Row],[PR. ULT. COMP]]*Tabela14[[#This Row],[GIRO]]</f>
        <v>0</v>
      </c>
      <c r="I2742" s="12">
        <f>Tabela14[[#This Row],[PR. ULT. COMP]]*Tabela14[[#This Row],[ESTOQUE]]</f>
        <v>0</v>
      </c>
      <c r="J2742" s="13" t="s">
        <v>1107</v>
      </c>
      <c r="K2742" s="38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2366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>Tabela14[[#This Row],[PR. ULT. COMP]]*Tabela14[[#This Row],[GIRO]]</f>
        <v>0</v>
      </c>
      <c r="I2743" s="12">
        <f>Tabela14[[#This Row],[PR. ULT. COMP]]*Tabela14[[#This Row],[ESTOQUE]]</f>
        <v>0</v>
      </c>
      <c r="J2743" s="13" t="s">
        <v>1107</v>
      </c>
      <c r="K2743" s="38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2367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>Tabela14[[#This Row],[PR. ULT. COMP]]*Tabela14[[#This Row],[GIRO]]</f>
        <v>0</v>
      </c>
      <c r="I2744" s="12">
        <f>Tabela14[[#This Row],[PR. ULT. COMP]]*Tabela14[[#This Row],[ESTOQUE]]</f>
        <v>0</v>
      </c>
      <c r="J2744" s="13" t="s">
        <v>1107</v>
      </c>
      <c r="K2744" s="38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2368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>Tabela14[[#This Row],[PR. ULT. COMP]]*Tabela14[[#This Row],[GIRO]]</f>
        <v>0</v>
      </c>
      <c r="I2745" s="12">
        <f>Tabela14[[#This Row],[PR. ULT. COMP]]*Tabela14[[#This Row],[ESTOQUE]]</f>
        <v>0</v>
      </c>
      <c r="J2745" s="13" t="s">
        <v>1107</v>
      </c>
      <c r="K2745" s="38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2369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>Tabela14[[#This Row],[PR. ULT. COMP]]*Tabela14[[#This Row],[GIRO]]</f>
        <v>0</v>
      </c>
      <c r="I2746" s="12">
        <f>Tabela14[[#This Row],[PR. ULT. COMP]]*Tabela14[[#This Row],[ESTOQUE]]</f>
        <v>0</v>
      </c>
      <c r="J2746" s="13" t="s">
        <v>1107</v>
      </c>
      <c r="K2746" s="38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2370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>Tabela14[[#This Row],[PR. ULT. COMP]]*Tabela14[[#This Row],[GIRO]]</f>
        <v>0</v>
      </c>
      <c r="I2747" s="12">
        <f>Tabela14[[#This Row],[PR. ULT. COMP]]*Tabela14[[#This Row],[ESTOQUE]]</f>
        <v>0</v>
      </c>
      <c r="J2747" s="13" t="s">
        <v>1107</v>
      </c>
      <c r="K2747" s="38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2371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>Tabela14[[#This Row],[PR. ULT. COMP]]*Tabela14[[#This Row],[GIRO]]</f>
        <v>0</v>
      </c>
      <c r="I2748" s="12">
        <f>Tabela14[[#This Row],[PR. ULT. COMP]]*Tabela14[[#This Row],[ESTOQUE]]</f>
        <v>0</v>
      </c>
      <c r="J2748" s="13" t="s">
        <v>1107</v>
      </c>
      <c r="K2748" s="38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2372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>Tabela14[[#This Row],[PR. ULT. COMP]]*Tabela14[[#This Row],[GIRO]]</f>
        <v>0</v>
      </c>
      <c r="I2749" s="12">
        <f>Tabela14[[#This Row],[PR. ULT. COMP]]*Tabela14[[#This Row],[ESTOQUE]]</f>
        <v>0</v>
      </c>
      <c r="J2749" s="13" t="s">
        <v>1107</v>
      </c>
      <c r="K2749" s="38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2373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>Tabela14[[#This Row],[PR. ULT. COMP]]*Tabela14[[#This Row],[GIRO]]</f>
        <v>0</v>
      </c>
      <c r="I2750" s="12">
        <f>Tabela14[[#This Row],[PR. ULT. COMP]]*Tabela14[[#This Row],[ESTOQUE]]</f>
        <v>0</v>
      </c>
      <c r="J2750" s="13" t="s">
        <v>1107</v>
      </c>
      <c r="K2750" s="38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2374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>Tabela14[[#This Row],[PR. ULT. COMP]]*Tabela14[[#This Row],[GIRO]]</f>
        <v>0</v>
      </c>
      <c r="I2751" s="12">
        <f>Tabela14[[#This Row],[PR. ULT. COMP]]*Tabela14[[#This Row],[ESTOQUE]]</f>
        <v>0</v>
      </c>
      <c r="J2751" s="13" t="s">
        <v>1107</v>
      </c>
      <c r="K2751" s="38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2375</v>
      </c>
      <c r="D2752" s="9" t="s">
        <v>2376</v>
      </c>
      <c r="E2752" s="23">
        <v>0</v>
      </c>
      <c r="F2752" s="31">
        <v>0</v>
      </c>
      <c r="G2752" s="10">
        <v>642.45000000000005</v>
      </c>
      <c r="H2752" s="11">
        <f>Tabela14[[#This Row],[PR. ULT. COMP]]*Tabela14[[#This Row],[GIRO]]</f>
        <v>0</v>
      </c>
      <c r="I2752" s="12">
        <f>Tabela14[[#This Row],[PR. ULT. COMP]]*Tabela14[[#This Row],[ESTOQUE]]</f>
        <v>0</v>
      </c>
      <c r="J2752" s="13" t="s">
        <v>1107</v>
      </c>
      <c r="K2752" s="38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2377</v>
      </c>
      <c r="D2753" s="16" t="s">
        <v>1412</v>
      </c>
      <c r="E2753" s="22">
        <v>0</v>
      </c>
      <c r="F2753" s="30">
        <v>0</v>
      </c>
      <c r="G2753" s="17">
        <v>856</v>
      </c>
      <c r="H2753" s="11">
        <f>Tabela14[[#This Row],[PR. ULT. COMP]]*Tabela14[[#This Row],[GIRO]]</f>
        <v>0</v>
      </c>
      <c r="I2753" s="12">
        <f>Tabela14[[#This Row],[PR. ULT. COMP]]*Tabela14[[#This Row],[ESTOQUE]]</f>
        <v>0</v>
      </c>
      <c r="J2753" s="13" t="s">
        <v>1107</v>
      </c>
      <c r="K2753" s="38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2378</v>
      </c>
      <c r="D2754" s="9" t="s">
        <v>1412</v>
      </c>
      <c r="E2754" s="23">
        <v>0</v>
      </c>
      <c r="F2754" s="31">
        <v>0</v>
      </c>
      <c r="G2754" s="10">
        <v>856</v>
      </c>
      <c r="H2754" s="11">
        <f>Tabela14[[#This Row],[PR. ULT. COMP]]*Tabela14[[#This Row],[GIRO]]</f>
        <v>0</v>
      </c>
      <c r="I2754" s="12">
        <f>Tabela14[[#This Row],[PR. ULT. COMP]]*Tabela14[[#This Row],[ESTOQUE]]</f>
        <v>0</v>
      </c>
      <c r="J2754" s="13" t="s">
        <v>1107</v>
      </c>
      <c r="K2754" s="38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2379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>Tabela14[[#This Row],[PR. ULT. COMP]]*Tabela14[[#This Row],[GIRO]]</f>
        <v>0</v>
      </c>
      <c r="I2755" s="12">
        <f>Tabela14[[#This Row],[PR. ULT. COMP]]*Tabela14[[#This Row],[ESTOQUE]]</f>
        <v>0</v>
      </c>
      <c r="J2755" s="13" t="s">
        <v>1107</v>
      </c>
      <c r="K2755" s="38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2380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>Tabela14[[#This Row],[PR. ULT. COMP]]*Tabela14[[#This Row],[GIRO]]</f>
        <v>0</v>
      </c>
      <c r="I2756" s="12">
        <f>Tabela14[[#This Row],[PR. ULT. COMP]]*Tabela14[[#This Row],[ESTOQUE]]</f>
        <v>0</v>
      </c>
      <c r="J2756" s="13" t="s">
        <v>1107</v>
      </c>
      <c r="K2756" s="38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2381</v>
      </c>
      <c r="D2757" s="9" t="s">
        <v>2036</v>
      </c>
      <c r="E2757" s="23">
        <v>0</v>
      </c>
      <c r="F2757" s="31">
        <v>0</v>
      </c>
      <c r="G2757" s="10">
        <v>37.479999999999997</v>
      </c>
      <c r="H2757" s="11">
        <f>Tabela14[[#This Row],[PR. ULT. COMP]]*Tabela14[[#This Row],[GIRO]]</f>
        <v>0</v>
      </c>
      <c r="I2757" s="12">
        <f>Tabela14[[#This Row],[PR. ULT. COMP]]*Tabela14[[#This Row],[ESTOQUE]]</f>
        <v>0</v>
      </c>
      <c r="J2757" s="13" t="s">
        <v>1107</v>
      </c>
      <c r="K2757" s="38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2382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>Tabela14[[#This Row],[PR. ULT. COMP]]*Tabela14[[#This Row],[GIRO]]</f>
        <v>0</v>
      </c>
      <c r="I2758" s="12">
        <f>Tabela14[[#This Row],[PR. ULT. COMP]]*Tabela14[[#This Row],[ESTOQUE]]</f>
        <v>0</v>
      </c>
      <c r="J2758" s="13" t="s">
        <v>1107</v>
      </c>
      <c r="K2758" s="38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2383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>Tabela14[[#This Row],[PR. ULT. COMP]]*Tabela14[[#This Row],[GIRO]]</f>
        <v>0</v>
      </c>
      <c r="I2759" s="12">
        <f>Tabela14[[#This Row],[PR. ULT. COMP]]*Tabela14[[#This Row],[ESTOQUE]]</f>
        <v>0</v>
      </c>
      <c r="J2759" s="13" t="s">
        <v>1107</v>
      </c>
      <c r="K2759" s="38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2384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>Tabela14[[#This Row],[PR. ULT. COMP]]*Tabela14[[#This Row],[GIRO]]</f>
        <v>0</v>
      </c>
      <c r="I2760" s="12">
        <f>Tabela14[[#This Row],[PR. ULT. COMP]]*Tabela14[[#This Row],[ESTOQUE]]</f>
        <v>0</v>
      </c>
      <c r="J2760" s="13" t="s">
        <v>1107</v>
      </c>
      <c r="K2760" s="38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2385</v>
      </c>
      <c r="D2761" s="9" t="s">
        <v>1389</v>
      </c>
      <c r="E2761" s="23">
        <v>0</v>
      </c>
      <c r="F2761" s="31">
        <v>0</v>
      </c>
      <c r="G2761" s="10">
        <v>4.28</v>
      </c>
      <c r="H2761" s="11">
        <f>Tabela14[[#This Row],[PR. ULT. COMP]]*Tabela14[[#This Row],[GIRO]]</f>
        <v>0</v>
      </c>
      <c r="I2761" s="12">
        <f>Tabela14[[#This Row],[PR. ULT. COMP]]*Tabela14[[#This Row],[ESTOQUE]]</f>
        <v>0</v>
      </c>
      <c r="J2761" s="13" t="s">
        <v>1107</v>
      </c>
      <c r="K2761" s="38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2386</v>
      </c>
      <c r="D2762" s="16" t="s">
        <v>1389</v>
      </c>
      <c r="E2762" s="22">
        <v>0</v>
      </c>
      <c r="F2762" s="30">
        <v>0</v>
      </c>
      <c r="G2762" s="17">
        <v>4.28</v>
      </c>
      <c r="H2762" s="11">
        <f>Tabela14[[#This Row],[PR. ULT. COMP]]*Tabela14[[#This Row],[GIRO]]</f>
        <v>0</v>
      </c>
      <c r="I2762" s="12">
        <f>Tabela14[[#This Row],[PR. ULT. COMP]]*Tabela14[[#This Row],[ESTOQUE]]</f>
        <v>0</v>
      </c>
      <c r="J2762" s="13" t="s">
        <v>1107</v>
      </c>
      <c r="K2762" s="38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2387</v>
      </c>
      <c r="D2763" s="16" t="s">
        <v>1412</v>
      </c>
      <c r="E2763" s="22">
        <v>0</v>
      </c>
      <c r="F2763" s="30">
        <v>0</v>
      </c>
      <c r="G2763" s="17">
        <v>23.59</v>
      </c>
      <c r="H2763" s="11">
        <f>Tabela14[[#This Row],[PR. ULT. COMP]]*Tabela14[[#This Row],[GIRO]]</f>
        <v>0</v>
      </c>
      <c r="I2763" s="12">
        <f>Tabela14[[#This Row],[PR. ULT. COMP]]*Tabela14[[#This Row],[ESTOQUE]]</f>
        <v>0</v>
      </c>
      <c r="J2763" s="13" t="s">
        <v>1107</v>
      </c>
      <c r="K2763" s="38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2388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>Tabela14[[#This Row],[PR. ULT. COMP]]*Tabela14[[#This Row],[GIRO]]</f>
        <v>0</v>
      </c>
      <c r="I2764" s="12">
        <f>Tabela14[[#This Row],[PR. ULT. COMP]]*Tabela14[[#This Row],[ESTOQUE]]</f>
        <v>0</v>
      </c>
      <c r="J2764" s="13" t="s">
        <v>1107</v>
      </c>
      <c r="K2764" s="38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2389</v>
      </c>
      <c r="D2765" s="16" t="s">
        <v>858</v>
      </c>
      <c r="E2765" s="22">
        <v>0</v>
      </c>
      <c r="F2765" s="30">
        <v>0</v>
      </c>
      <c r="G2765" s="17">
        <v>1.3</v>
      </c>
      <c r="H2765" s="11">
        <f>Tabela14[[#This Row],[PR. ULT. COMP]]*Tabela14[[#This Row],[GIRO]]</f>
        <v>0</v>
      </c>
      <c r="I2765" s="12">
        <f>Tabela14[[#This Row],[PR. ULT. COMP]]*Tabela14[[#This Row],[ESTOQUE]]</f>
        <v>0</v>
      </c>
      <c r="J2765" s="13" t="s">
        <v>1107</v>
      </c>
      <c r="K2765" s="38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2390</v>
      </c>
      <c r="D2766" s="9" t="s">
        <v>858</v>
      </c>
      <c r="E2766" s="23">
        <v>0</v>
      </c>
      <c r="F2766" s="31">
        <v>0</v>
      </c>
      <c r="G2766" s="10">
        <v>17.5</v>
      </c>
      <c r="H2766" s="11">
        <f>Tabela14[[#This Row],[PR. ULT. COMP]]*Tabela14[[#This Row],[GIRO]]</f>
        <v>0</v>
      </c>
      <c r="I2766" s="12">
        <f>Tabela14[[#This Row],[PR. ULT. COMP]]*Tabela14[[#This Row],[ESTOQUE]]</f>
        <v>0</v>
      </c>
      <c r="J2766" s="13" t="s">
        <v>1107</v>
      </c>
      <c r="K2766" s="38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2391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>Tabela14[[#This Row],[PR. ULT. COMP]]*Tabela14[[#This Row],[GIRO]]</f>
        <v>0</v>
      </c>
      <c r="I2767" s="12">
        <f>Tabela14[[#This Row],[PR. ULT. COMP]]*Tabela14[[#This Row],[ESTOQUE]]</f>
        <v>0</v>
      </c>
      <c r="J2767" s="13" t="s">
        <v>1107</v>
      </c>
      <c r="K2767" s="38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2392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>Tabela14[[#This Row],[PR. ULT. COMP]]*Tabela14[[#This Row],[GIRO]]</f>
        <v>0</v>
      </c>
      <c r="I2768" s="12">
        <f>Tabela14[[#This Row],[PR. ULT. COMP]]*Tabela14[[#This Row],[ESTOQUE]]</f>
        <v>0</v>
      </c>
      <c r="J2768" s="13" t="s">
        <v>1107</v>
      </c>
      <c r="K2768" s="38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2393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>Tabela14[[#This Row],[PR. ULT. COMP]]*Tabela14[[#This Row],[GIRO]]</f>
        <v>0</v>
      </c>
      <c r="I2769" s="12">
        <f>Tabela14[[#This Row],[PR. ULT. COMP]]*Tabela14[[#This Row],[ESTOQUE]]</f>
        <v>0</v>
      </c>
      <c r="J2769" s="13" t="s">
        <v>1107</v>
      </c>
      <c r="K2769" s="38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2394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>Tabela14[[#This Row],[PR. ULT. COMP]]*Tabela14[[#This Row],[GIRO]]</f>
        <v>0</v>
      </c>
      <c r="I2770" s="12">
        <f>Tabela14[[#This Row],[PR. ULT. COMP]]*Tabela14[[#This Row],[ESTOQUE]]</f>
        <v>0</v>
      </c>
      <c r="J2770" s="13" t="s">
        <v>1107</v>
      </c>
      <c r="K2770" s="38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2395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>Tabela14[[#This Row],[PR. ULT. COMP]]*Tabela14[[#This Row],[GIRO]]</f>
        <v>0</v>
      </c>
      <c r="I2771" s="12">
        <f>Tabela14[[#This Row],[PR. ULT. COMP]]*Tabela14[[#This Row],[ESTOQUE]]</f>
        <v>0</v>
      </c>
      <c r="J2771" s="13" t="s">
        <v>1107</v>
      </c>
      <c r="K2771" s="38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2396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>Tabela14[[#This Row],[PR. ULT. COMP]]*Tabela14[[#This Row],[GIRO]]</f>
        <v>0</v>
      </c>
      <c r="I2772" s="12">
        <f>Tabela14[[#This Row],[PR. ULT. COMP]]*Tabela14[[#This Row],[ESTOQUE]]</f>
        <v>0</v>
      </c>
      <c r="J2772" s="13" t="s">
        <v>1107</v>
      </c>
      <c r="K2772" s="38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2397</v>
      </c>
      <c r="D2773" s="9" t="s">
        <v>858</v>
      </c>
      <c r="E2773" s="23">
        <v>0</v>
      </c>
      <c r="F2773" s="31">
        <v>0</v>
      </c>
      <c r="G2773" s="10">
        <v>1.24</v>
      </c>
      <c r="H2773" s="11">
        <f>Tabela14[[#This Row],[PR. ULT. COMP]]*Tabela14[[#This Row],[GIRO]]</f>
        <v>0</v>
      </c>
      <c r="I2773" s="12">
        <f>Tabela14[[#This Row],[PR. ULT. COMP]]*Tabela14[[#This Row],[ESTOQUE]]</f>
        <v>0</v>
      </c>
      <c r="J2773" s="13" t="s">
        <v>1107</v>
      </c>
      <c r="K2773" s="38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2398</v>
      </c>
      <c r="D2774" s="16" t="s">
        <v>858</v>
      </c>
      <c r="E2774" s="22">
        <v>0</v>
      </c>
      <c r="F2774" s="30">
        <v>0</v>
      </c>
      <c r="G2774" s="17">
        <v>2.99</v>
      </c>
      <c r="H2774" s="11">
        <f>Tabela14[[#This Row],[PR. ULT. COMP]]*Tabela14[[#This Row],[GIRO]]</f>
        <v>0</v>
      </c>
      <c r="I2774" s="12">
        <f>Tabela14[[#This Row],[PR. ULT. COMP]]*Tabela14[[#This Row],[ESTOQUE]]</f>
        <v>0</v>
      </c>
      <c r="J2774" s="13" t="s">
        <v>1107</v>
      </c>
      <c r="K2774" s="38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2399</v>
      </c>
      <c r="D2775" s="16" t="s">
        <v>858</v>
      </c>
      <c r="E2775" s="22">
        <v>0</v>
      </c>
      <c r="F2775" s="30">
        <v>0</v>
      </c>
      <c r="G2775" s="17">
        <v>2.9</v>
      </c>
      <c r="H2775" s="11">
        <f>Tabela14[[#This Row],[PR. ULT. COMP]]*Tabela14[[#This Row],[GIRO]]</f>
        <v>0</v>
      </c>
      <c r="I2775" s="12">
        <f>Tabela14[[#This Row],[PR. ULT. COMP]]*Tabela14[[#This Row],[ESTOQUE]]</f>
        <v>0</v>
      </c>
      <c r="J2775" s="13" t="s">
        <v>1107</v>
      </c>
      <c r="K2775" s="38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2400</v>
      </c>
      <c r="D2776" s="9" t="s">
        <v>2159</v>
      </c>
      <c r="E2776" s="23">
        <v>0</v>
      </c>
      <c r="F2776" s="31">
        <v>0</v>
      </c>
      <c r="G2776" s="10">
        <v>20.91</v>
      </c>
      <c r="H2776" s="11">
        <f>Tabela14[[#This Row],[PR. ULT. COMP]]*Tabela14[[#This Row],[GIRO]]</f>
        <v>0</v>
      </c>
      <c r="I2776" s="12">
        <f>Tabela14[[#This Row],[PR. ULT. COMP]]*Tabela14[[#This Row],[ESTOQUE]]</f>
        <v>0</v>
      </c>
      <c r="J2776" s="13" t="s">
        <v>1107</v>
      </c>
      <c r="K2776" s="38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2401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>Tabela14[[#This Row],[PR. ULT. COMP]]*Tabela14[[#This Row],[GIRO]]</f>
        <v>0</v>
      </c>
      <c r="I2777" s="12">
        <f>Tabela14[[#This Row],[PR. ULT. COMP]]*Tabela14[[#This Row],[ESTOQUE]]</f>
        <v>0</v>
      </c>
      <c r="J2777" s="13" t="s">
        <v>1107</v>
      </c>
      <c r="K2777" s="38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2402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>Tabela14[[#This Row],[PR. ULT. COMP]]*Tabela14[[#This Row],[GIRO]]</f>
        <v>0</v>
      </c>
      <c r="I2778" s="12">
        <f>Tabela14[[#This Row],[PR. ULT. COMP]]*Tabela14[[#This Row],[ESTOQUE]]</f>
        <v>0</v>
      </c>
      <c r="J2778" s="13" t="s">
        <v>1107</v>
      </c>
      <c r="K2778" s="38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2403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>Tabela14[[#This Row],[PR. ULT. COMP]]*Tabela14[[#This Row],[GIRO]]</f>
        <v>0</v>
      </c>
      <c r="I2779" s="12">
        <f>Tabela14[[#This Row],[PR. ULT. COMP]]*Tabela14[[#This Row],[ESTOQUE]]</f>
        <v>0</v>
      </c>
      <c r="J2779" s="13" t="s">
        <v>1107</v>
      </c>
      <c r="K2779" s="38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2404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>Tabela14[[#This Row],[PR. ULT. COMP]]*Tabela14[[#This Row],[GIRO]]</f>
        <v>0</v>
      </c>
      <c r="I2780" s="12">
        <f>Tabela14[[#This Row],[PR. ULT. COMP]]*Tabela14[[#This Row],[ESTOQUE]]</f>
        <v>0</v>
      </c>
      <c r="J2780" s="13" t="s">
        <v>1107</v>
      </c>
      <c r="K2780" s="38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2405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>Tabela14[[#This Row],[PR. ULT. COMP]]*Tabela14[[#This Row],[GIRO]]</f>
        <v>0</v>
      </c>
      <c r="I2781" s="12">
        <f>Tabela14[[#This Row],[PR. ULT. COMP]]*Tabela14[[#This Row],[ESTOQUE]]</f>
        <v>0</v>
      </c>
      <c r="J2781" s="13" t="s">
        <v>1107</v>
      </c>
      <c r="K2781" s="38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2406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>Tabela14[[#This Row],[PR. ULT. COMP]]*Tabela14[[#This Row],[GIRO]]</f>
        <v>0</v>
      </c>
      <c r="I2782" s="12">
        <f>Tabela14[[#This Row],[PR. ULT. COMP]]*Tabela14[[#This Row],[ESTOQUE]]</f>
        <v>0</v>
      </c>
      <c r="J2782" s="13" t="s">
        <v>1107</v>
      </c>
      <c r="K2782" s="38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2407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>Tabela14[[#This Row],[PR. ULT. COMP]]*Tabela14[[#This Row],[GIRO]]</f>
        <v>0</v>
      </c>
      <c r="I2783" s="12">
        <f>Tabela14[[#This Row],[PR. ULT. COMP]]*Tabela14[[#This Row],[ESTOQUE]]</f>
        <v>0</v>
      </c>
      <c r="J2783" s="13" t="s">
        <v>1107</v>
      </c>
      <c r="K2783" s="38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2408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>Tabela14[[#This Row],[PR. ULT. COMP]]*Tabela14[[#This Row],[GIRO]]</f>
        <v>0</v>
      </c>
      <c r="I2784" s="12">
        <f>Tabela14[[#This Row],[PR. ULT. COMP]]*Tabela14[[#This Row],[ESTOQUE]]</f>
        <v>0</v>
      </c>
      <c r="J2784" s="13" t="s">
        <v>1107</v>
      </c>
      <c r="K2784" s="38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2409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>Tabela14[[#This Row],[PR. ULT. COMP]]*Tabela14[[#This Row],[GIRO]]</f>
        <v>0</v>
      </c>
      <c r="I2785" s="12">
        <f>Tabela14[[#This Row],[PR. ULT. COMP]]*Tabela14[[#This Row],[ESTOQUE]]</f>
        <v>0</v>
      </c>
      <c r="J2785" s="13" t="s">
        <v>1107</v>
      </c>
      <c r="K2785" s="38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2410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>Tabela14[[#This Row],[PR. ULT. COMP]]*Tabela14[[#This Row],[GIRO]]</f>
        <v>0</v>
      </c>
      <c r="I2786" s="12">
        <f>Tabela14[[#This Row],[PR. ULT. COMP]]*Tabela14[[#This Row],[ESTOQUE]]</f>
        <v>0</v>
      </c>
      <c r="J2786" s="13" t="s">
        <v>1107</v>
      </c>
      <c r="K2786" s="38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2411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>Tabela14[[#This Row],[PR. ULT. COMP]]*Tabela14[[#This Row],[GIRO]]</f>
        <v>0</v>
      </c>
      <c r="I2787" s="12">
        <f>Tabela14[[#This Row],[PR. ULT. COMP]]*Tabela14[[#This Row],[ESTOQUE]]</f>
        <v>0</v>
      </c>
      <c r="J2787" s="13" t="s">
        <v>1107</v>
      </c>
      <c r="K2787" s="38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2412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>Tabela14[[#This Row],[PR. ULT. COMP]]*Tabela14[[#This Row],[GIRO]]</f>
        <v>0</v>
      </c>
      <c r="I2788" s="12">
        <f>Tabela14[[#This Row],[PR. ULT. COMP]]*Tabela14[[#This Row],[ESTOQUE]]</f>
        <v>0</v>
      </c>
      <c r="J2788" s="13" t="s">
        <v>1107</v>
      </c>
      <c r="K2788" s="38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2413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>Tabela14[[#This Row],[PR. ULT. COMP]]*Tabela14[[#This Row],[GIRO]]</f>
        <v>0</v>
      </c>
      <c r="I2789" s="12">
        <f>Tabela14[[#This Row],[PR. ULT. COMP]]*Tabela14[[#This Row],[ESTOQUE]]</f>
        <v>0</v>
      </c>
      <c r="J2789" s="13" t="s">
        <v>1107</v>
      </c>
      <c r="K2789" s="38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2414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>Tabela14[[#This Row],[PR. ULT. COMP]]*Tabela14[[#This Row],[GIRO]]</f>
        <v>0</v>
      </c>
      <c r="I2790" s="12">
        <f>Tabela14[[#This Row],[PR. ULT. COMP]]*Tabela14[[#This Row],[ESTOQUE]]</f>
        <v>0</v>
      </c>
      <c r="J2790" s="13" t="s">
        <v>1107</v>
      </c>
      <c r="K2790" s="38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2415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>Tabela14[[#This Row],[PR. ULT. COMP]]*Tabela14[[#This Row],[GIRO]]</f>
        <v>0</v>
      </c>
      <c r="I2791" s="12">
        <f>Tabela14[[#This Row],[PR. ULT. COMP]]*Tabela14[[#This Row],[ESTOQUE]]</f>
        <v>0</v>
      </c>
      <c r="J2791" s="13" t="s">
        <v>1107</v>
      </c>
      <c r="K2791" s="38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2416</v>
      </c>
      <c r="D2792" s="16" t="s">
        <v>1110</v>
      </c>
      <c r="E2792" s="22">
        <v>0</v>
      </c>
      <c r="F2792" s="30">
        <v>0</v>
      </c>
      <c r="G2792" s="17">
        <v>0</v>
      </c>
      <c r="H2792" s="11">
        <f>Tabela14[[#This Row],[PR. ULT. COMP]]*Tabela14[[#This Row],[GIRO]]</f>
        <v>0</v>
      </c>
      <c r="I2792" s="12">
        <f>Tabela14[[#This Row],[PR. ULT. COMP]]*Tabela14[[#This Row],[ESTOQUE]]</f>
        <v>0</v>
      </c>
      <c r="J2792" s="13" t="s">
        <v>1107</v>
      </c>
      <c r="K2792" s="38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2417</v>
      </c>
      <c r="D2793" s="16" t="s">
        <v>1110</v>
      </c>
      <c r="E2793" s="22">
        <v>0</v>
      </c>
      <c r="F2793" s="30">
        <v>0</v>
      </c>
      <c r="G2793" s="17">
        <v>0</v>
      </c>
      <c r="H2793" s="11">
        <f>Tabela14[[#This Row],[PR. ULT. COMP]]*Tabela14[[#This Row],[GIRO]]</f>
        <v>0</v>
      </c>
      <c r="I2793" s="12">
        <f>Tabela14[[#This Row],[PR. ULT. COMP]]*Tabela14[[#This Row],[ESTOQUE]]</f>
        <v>0</v>
      </c>
      <c r="J2793" s="13" t="s">
        <v>1107</v>
      </c>
      <c r="K2793" s="38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2418</v>
      </c>
      <c r="D2794" s="9" t="s">
        <v>1110</v>
      </c>
      <c r="E2794" s="23">
        <v>0</v>
      </c>
      <c r="F2794" s="31">
        <v>0</v>
      </c>
      <c r="G2794" s="10">
        <v>0</v>
      </c>
      <c r="H2794" s="11">
        <f>Tabela14[[#This Row],[PR. ULT. COMP]]*Tabela14[[#This Row],[GIRO]]</f>
        <v>0</v>
      </c>
      <c r="I2794" s="12">
        <f>Tabela14[[#This Row],[PR. ULT. COMP]]*Tabela14[[#This Row],[ESTOQUE]]</f>
        <v>0</v>
      </c>
      <c r="J2794" s="13" t="s">
        <v>1107</v>
      </c>
      <c r="K2794" s="38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2419</v>
      </c>
      <c r="D2795" s="9" t="s">
        <v>1110</v>
      </c>
      <c r="E2795" s="23">
        <v>0</v>
      </c>
      <c r="F2795" s="31">
        <v>0</v>
      </c>
      <c r="G2795" s="10">
        <v>0</v>
      </c>
      <c r="H2795" s="11">
        <f>Tabela14[[#This Row],[PR. ULT. COMP]]*Tabela14[[#This Row],[GIRO]]</f>
        <v>0</v>
      </c>
      <c r="I2795" s="12">
        <f>Tabela14[[#This Row],[PR. ULT. COMP]]*Tabela14[[#This Row],[ESTOQUE]]</f>
        <v>0</v>
      </c>
      <c r="J2795" s="13" t="s">
        <v>1107</v>
      </c>
      <c r="K2795" s="38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2420</v>
      </c>
      <c r="D2796" s="9" t="s">
        <v>1110</v>
      </c>
      <c r="E2796" s="23">
        <v>0</v>
      </c>
      <c r="F2796" s="31">
        <v>0</v>
      </c>
      <c r="G2796" s="10">
        <v>0</v>
      </c>
      <c r="H2796" s="11">
        <f>Tabela14[[#This Row],[PR. ULT. COMP]]*Tabela14[[#This Row],[GIRO]]</f>
        <v>0</v>
      </c>
      <c r="I2796" s="12">
        <f>Tabela14[[#This Row],[PR. ULT. COMP]]*Tabela14[[#This Row],[ESTOQUE]]</f>
        <v>0</v>
      </c>
      <c r="J2796" s="13" t="s">
        <v>1107</v>
      </c>
      <c r="K2796" s="38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2421</v>
      </c>
      <c r="D2797" s="16" t="s">
        <v>1110</v>
      </c>
      <c r="E2797" s="22">
        <v>0</v>
      </c>
      <c r="F2797" s="30">
        <v>0</v>
      </c>
      <c r="G2797" s="17">
        <v>0</v>
      </c>
      <c r="H2797" s="11">
        <f>Tabela14[[#This Row],[PR. ULT. COMP]]*Tabela14[[#This Row],[GIRO]]</f>
        <v>0</v>
      </c>
      <c r="I2797" s="12">
        <f>Tabela14[[#This Row],[PR. ULT. COMP]]*Tabela14[[#This Row],[ESTOQUE]]</f>
        <v>0</v>
      </c>
      <c r="J2797" s="13" t="s">
        <v>1107</v>
      </c>
      <c r="K2797" s="38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2422</v>
      </c>
      <c r="D2798" s="9" t="s">
        <v>1110</v>
      </c>
      <c r="E2798" s="23">
        <v>0</v>
      </c>
      <c r="F2798" s="31">
        <v>0</v>
      </c>
      <c r="G2798" s="10">
        <v>0</v>
      </c>
      <c r="H2798" s="11">
        <f>Tabela14[[#This Row],[PR. ULT. COMP]]*Tabela14[[#This Row],[GIRO]]</f>
        <v>0</v>
      </c>
      <c r="I2798" s="12">
        <f>Tabela14[[#This Row],[PR. ULT. COMP]]*Tabela14[[#This Row],[ESTOQUE]]</f>
        <v>0</v>
      </c>
      <c r="J2798" s="13" t="s">
        <v>1107</v>
      </c>
      <c r="K2798" s="38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2423</v>
      </c>
      <c r="D2799" s="16" t="s">
        <v>1110</v>
      </c>
      <c r="E2799" s="22">
        <v>0</v>
      </c>
      <c r="F2799" s="30">
        <v>0</v>
      </c>
      <c r="G2799" s="17">
        <v>0</v>
      </c>
      <c r="H2799" s="11">
        <f>Tabela14[[#This Row],[PR. ULT. COMP]]*Tabela14[[#This Row],[GIRO]]</f>
        <v>0</v>
      </c>
      <c r="I2799" s="12">
        <f>Tabela14[[#This Row],[PR. ULT. COMP]]*Tabela14[[#This Row],[ESTOQUE]]</f>
        <v>0</v>
      </c>
      <c r="J2799" s="13" t="s">
        <v>1107</v>
      </c>
      <c r="K2799" s="38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2424</v>
      </c>
      <c r="D2800" s="9" t="s">
        <v>1110</v>
      </c>
      <c r="E2800" s="23">
        <v>0</v>
      </c>
      <c r="F2800" s="31">
        <v>0</v>
      </c>
      <c r="G2800" s="10">
        <v>0</v>
      </c>
      <c r="H2800" s="11">
        <f>Tabela14[[#This Row],[PR. ULT. COMP]]*Tabela14[[#This Row],[GIRO]]</f>
        <v>0</v>
      </c>
      <c r="I2800" s="12">
        <f>Tabela14[[#This Row],[PR. ULT. COMP]]*Tabela14[[#This Row],[ESTOQUE]]</f>
        <v>0</v>
      </c>
      <c r="J2800" s="13" t="s">
        <v>1107</v>
      </c>
      <c r="K2800" s="38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2425</v>
      </c>
      <c r="D2801" s="16" t="s">
        <v>858</v>
      </c>
      <c r="E2801" s="22">
        <v>0</v>
      </c>
      <c r="F2801" s="30">
        <v>0</v>
      </c>
      <c r="G2801" s="17">
        <v>7.65</v>
      </c>
      <c r="H2801" s="11">
        <f>Tabela14[[#This Row],[PR. ULT. COMP]]*Tabela14[[#This Row],[GIRO]]</f>
        <v>0</v>
      </c>
      <c r="I2801" s="12">
        <f>Tabela14[[#This Row],[PR. ULT. COMP]]*Tabela14[[#This Row],[ESTOQUE]]</f>
        <v>0</v>
      </c>
      <c r="J2801" s="13" t="s">
        <v>1107</v>
      </c>
      <c r="K2801" s="38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2426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>Tabela14[[#This Row],[PR. ULT. COMP]]*Tabela14[[#This Row],[GIRO]]</f>
        <v>0</v>
      </c>
      <c r="I2802" s="12">
        <f>Tabela14[[#This Row],[PR. ULT. COMP]]*Tabela14[[#This Row],[ESTOQUE]]</f>
        <v>0</v>
      </c>
      <c r="J2802" s="13" t="s">
        <v>1107</v>
      </c>
      <c r="K2802" s="38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2427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>Tabela14[[#This Row],[PR. ULT. COMP]]*Tabela14[[#This Row],[GIRO]]</f>
        <v>0</v>
      </c>
      <c r="I2803" s="12">
        <f>Tabela14[[#This Row],[PR. ULT. COMP]]*Tabela14[[#This Row],[ESTOQUE]]</f>
        <v>0</v>
      </c>
      <c r="J2803" s="13" t="s">
        <v>1107</v>
      </c>
      <c r="K2803" s="38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2428</v>
      </c>
      <c r="D2804" s="9" t="s">
        <v>858</v>
      </c>
      <c r="E2804" s="23">
        <v>0</v>
      </c>
      <c r="F2804" s="31">
        <v>0</v>
      </c>
      <c r="G2804" s="10">
        <v>12.5</v>
      </c>
      <c r="H2804" s="11">
        <f>Tabela14[[#This Row],[PR. ULT. COMP]]*Tabela14[[#This Row],[GIRO]]</f>
        <v>0</v>
      </c>
      <c r="I2804" s="12">
        <f>Tabela14[[#This Row],[PR. ULT. COMP]]*Tabela14[[#This Row],[ESTOQUE]]</f>
        <v>0</v>
      </c>
      <c r="J2804" s="13" t="s">
        <v>1107</v>
      </c>
      <c r="K2804" s="38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2429</v>
      </c>
      <c r="D2805" s="9" t="s">
        <v>858</v>
      </c>
      <c r="E2805" s="23">
        <v>0</v>
      </c>
      <c r="F2805" s="31">
        <v>0</v>
      </c>
      <c r="G2805" s="10">
        <v>21.2</v>
      </c>
      <c r="H2805" s="11">
        <f>Tabela14[[#This Row],[PR. ULT. COMP]]*Tabela14[[#This Row],[GIRO]]</f>
        <v>0</v>
      </c>
      <c r="I2805" s="12">
        <f>Tabela14[[#This Row],[PR. ULT. COMP]]*Tabela14[[#This Row],[ESTOQUE]]</f>
        <v>0</v>
      </c>
      <c r="J2805" s="13" t="s">
        <v>1107</v>
      </c>
      <c r="K2805" s="38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2430</v>
      </c>
      <c r="D2806" s="16" t="s">
        <v>858</v>
      </c>
      <c r="E2806" s="22">
        <v>0</v>
      </c>
      <c r="F2806" s="30">
        <v>0</v>
      </c>
      <c r="G2806" s="17">
        <v>22.9</v>
      </c>
      <c r="H2806" s="11">
        <f>Tabela14[[#This Row],[PR. ULT. COMP]]*Tabela14[[#This Row],[GIRO]]</f>
        <v>0</v>
      </c>
      <c r="I2806" s="12">
        <f>Tabela14[[#This Row],[PR. ULT. COMP]]*Tabela14[[#This Row],[ESTOQUE]]</f>
        <v>0</v>
      </c>
      <c r="J2806" s="13" t="s">
        <v>1107</v>
      </c>
      <c r="K2806" s="38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2431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>Tabela14[[#This Row],[PR. ULT. COMP]]*Tabela14[[#This Row],[GIRO]]</f>
        <v>0</v>
      </c>
      <c r="I2807" s="12">
        <f>Tabela14[[#This Row],[PR. ULT. COMP]]*Tabela14[[#This Row],[ESTOQUE]]</f>
        <v>0</v>
      </c>
      <c r="J2807" s="13" t="s">
        <v>1107</v>
      </c>
      <c r="K2807" s="38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2432</v>
      </c>
      <c r="D2808" s="9" t="s">
        <v>2433</v>
      </c>
      <c r="E2808" s="23">
        <v>0</v>
      </c>
      <c r="F2808" s="31">
        <v>0</v>
      </c>
      <c r="G2808" s="10">
        <v>0</v>
      </c>
      <c r="H2808" s="11">
        <f>Tabela14[[#This Row],[PR. ULT. COMP]]*Tabela14[[#This Row],[GIRO]]</f>
        <v>0</v>
      </c>
      <c r="I2808" s="12">
        <f>Tabela14[[#This Row],[PR. ULT. COMP]]*Tabela14[[#This Row],[ESTOQUE]]</f>
        <v>0</v>
      </c>
      <c r="J2808" s="13" t="s">
        <v>1107</v>
      </c>
      <c r="K2808" s="38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2434</v>
      </c>
      <c r="D2809" s="16" t="s">
        <v>2433</v>
      </c>
      <c r="E2809" s="22">
        <v>0</v>
      </c>
      <c r="F2809" s="30">
        <v>0</v>
      </c>
      <c r="G2809" s="17">
        <v>0</v>
      </c>
      <c r="H2809" s="11">
        <f>Tabela14[[#This Row],[PR. ULT. COMP]]*Tabela14[[#This Row],[GIRO]]</f>
        <v>0</v>
      </c>
      <c r="I2809" s="12">
        <f>Tabela14[[#This Row],[PR. ULT. COMP]]*Tabela14[[#This Row],[ESTOQUE]]</f>
        <v>0</v>
      </c>
      <c r="J2809" s="13" t="s">
        <v>1107</v>
      </c>
      <c r="K2809" s="38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2435</v>
      </c>
      <c r="D2810" s="9" t="s">
        <v>2433</v>
      </c>
      <c r="E2810" s="23">
        <v>0</v>
      </c>
      <c r="F2810" s="31">
        <v>0</v>
      </c>
      <c r="G2810" s="10">
        <v>0</v>
      </c>
      <c r="H2810" s="11">
        <f>Tabela14[[#This Row],[PR. ULT. COMP]]*Tabela14[[#This Row],[GIRO]]</f>
        <v>0</v>
      </c>
      <c r="I2810" s="12">
        <f>Tabela14[[#This Row],[PR. ULT. COMP]]*Tabela14[[#This Row],[ESTOQUE]]</f>
        <v>0</v>
      </c>
      <c r="J2810" s="13" t="s">
        <v>1107</v>
      </c>
      <c r="K2810" s="38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2436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>Tabela14[[#This Row],[PR. ULT. COMP]]*Tabela14[[#This Row],[GIRO]]</f>
        <v>0</v>
      </c>
      <c r="I2811" s="12">
        <f>Tabela14[[#This Row],[PR. ULT. COMP]]*Tabela14[[#This Row],[ESTOQUE]]</f>
        <v>0</v>
      </c>
      <c r="J2811" s="13" t="s">
        <v>1107</v>
      </c>
      <c r="K2811" s="38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2437</v>
      </c>
      <c r="D2812" s="16" t="s">
        <v>1377</v>
      </c>
      <c r="E2812" s="22">
        <v>0</v>
      </c>
      <c r="F2812" s="30">
        <v>0</v>
      </c>
      <c r="G2812" s="17">
        <v>1415.77</v>
      </c>
      <c r="H2812" s="11">
        <f>Tabela14[[#This Row],[PR. ULT. COMP]]*Tabela14[[#This Row],[GIRO]]</f>
        <v>0</v>
      </c>
      <c r="I2812" s="12">
        <f>Tabela14[[#This Row],[PR. ULT. COMP]]*Tabela14[[#This Row],[ESTOQUE]]</f>
        <v>0</v>
      </c>
      <c r="J2812" s="13" t="s">
        <v>1107</v>
      </c>
      <c r="K2812" s="38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2438</v>
      </c>
      <c r="D2813" s="9" t="s">
        <v>1377</v>
      </c>
      <c r="E2813" s="23">
        <v>0</v>
      </c>
      <c r="F2813" s="31">
        <v>0</v>
      </c>
      <c r="G2813" s="10">
        <v>1583.35</v>
      </c>
      <c r="H2813" s="11">
        <f>Tabela14[[#This Row],[PR. ULT. COMP]]*Tabela14[[#This Row],[GIRO]]</f>
        <v>0</v>
      </c>
      <c r="I2813" s="12">
        <f>Tabela14[[#This Row],[PR. ULT. COMP]]*Tabela14[[#This Row],[ESTOQUE]]</f>
        <v>0</v>
      </c>
      <c r="J2813" s="13" t="s">
        <v>1107</v>
      </c>
      <c r="K2813" s="38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2439</v>
      </c>
      <c r="D2814" s="16" t="s">
        <v>1377</v>
      </c>
      <c r="E2814" s="22">
        <v>0</v>
      </c>
      <c r="F2814" s="30">
        <v>0</v>
      </c>
      <c r="G2814" s="17">
        <v>5209.72</v>
      </c>
      <c r="H2814" s="11">
        <f>Tabela14[[#This Row],[PR. ULT. COMP]]*Tabela14[[#This Row],[GIRO]]</f>
        <v>0</v>
      </c>
      <c r="I2814" s="12">
        <f>Tabela14[[#This Row],[PR. ULT. COMP]]*Tabela14[[#This Row],[ESTOQUE]]</f>
        <v>0</v>
      </c>
      <c r="J2814" s="13" t="s">
        <v>1107</v>
      </c>
      <c r="K2814" s="38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2440</v>
      </c>
      <c r="D2815" s="9" t="s">
        <v>1377</v>
      </c>
      <c r="E2815" s="23">
        <v>0</v>
      </c>
      <c r="F2815" s="31">
        <v>0</v>
      </c>
      <c r="G2815" s="10">
        <v>3361.89</v>
      </c>
      <c r="H2815" s="11">
        <f>Tabela14[[#This Row],[PR. ULT. COMP]]*Tabela14[[#This Row],[GIRO]]</f>
        <v>0</v>
      </c>
      <c r="I2815" s="12">
        <f>Tabela14[[#This Row],[PR. ULT. COMP]]*Tabela14[[#This Row],[ESTOQUE]]</f>
        <v>0</v>
      </c>
      <c r="J2815" s="13" t="s">
        <v>1107</v>
      </c>
      <c r="K2815" s="38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2441</v>
      </c>
      <c r="D2816" s="16" t="s">
        <v>1377</v>
      </c>
      <c r="E2816" s="22">
        <v>0</v>
      </c>
      <c r="F2816" s="30">
        <v>0</v>
      </c>
      <c r="G2816" s="17">
        <v>0</v>
      </c>
      <c r="H2816" s="11">
        <f>Tabela14[[#This Row],[PR. ULT. COMP]]*Tabela14[[#This Row],[GIRO]]</f>
        <v>0</v>
      </c>
      <c r="I2816" s="12">
        <f>Tabela14[[#This Row],[PR. ULT. COMP]]*Tabela14[[#This Row],[ESTOQUE]]</f>
        <v>0</v>
      </c>
      <c r="J2816" s="13" t="s">
        <v>1107</v>
      </c>
      <c r="K2816" s="38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2442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>Tabela14[[#This Row],[PR. ULT. COMP]]*Tabela14[[#This Row],[GIRO]]</f>
        <v>0</v>
      </c>
      <c r="I2817" s="12">
        <f>Tabela14[[#This Row],[PR. ULT. COMP]]*Tabela14[[#This Row],[ESTOQUE]]</f>
        <v>0</v>
      </c>
      <c r="J2817" s="13" t="s">
        <v>1107</v>
      </c>
      <c r="K2817" s="38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2443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>Tabela14[[#This Row],[PR. ULT. COMP]]*Tabela14[[#This Row],[GIRO]]</f>
        <v>0</v>
      </c>
      <c r="I2818" s="12">
        <f>Tabela14[[#This Row],[PR. ULT. COMP]]*Tabela14[[#This Row],[ESTOQUE]]</f>
        <v>0</v>
      </c>
      <c r="J2818" s="13" t="s">
        <v>1107</v>
      </c>
      <c r="K2818" s="38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2444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>Tabela14[[#This Row],[PR. ULT. COMP]]*Tabela14[[#This Row],[GIRO]]</f>
        <v>0</v>
      </c>
      <c r="I2819" s="12">
        <f>Tabela14[[#This Row],[PR. ULT. COMP]]*Tabela14[[#This Row],[ESTOQUE]]</f>
        <v>0</v>
      </c>
      <c r="J2819" s="13" t="s">
        <v>1107</v>
      </c>
      <c r="K2819" s="38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2445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>Tabela14[[#This Row],[PR. ULT. COMP]]*Tabela14[[#This Row],[GIRO]]</f>
        <v>0</v>
      </c>
      <c r="I2820" s="12">
        <f>Tabela14[[#This Row],[PR. ULT. COMP]]*Tabela14[[#This Row],[ESTOQUE]]</f>
        <v>0</v>
      </c>
      <c r="J2820" s="13" t="s">
        <v>1107</v>
      </c>
      <c r="K2820" s="38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2446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>Tabela14[[#This Row],[PR. ULT. COMP]]*Tabela14[[#This Row],[GIRO]]</f>
        <v>0</v>
      </c>
      <c r="I2821" s="12">
        <f>Tabela14[[#This Row],[PR. ULT. COMP]]*Tabela14[[#This Row],[ESTOQUE]]</f>
        <v>0</v>
      </c>
      <c r="J2821" s="13" t="s">
        <v>1107</v>
      </c>
      <c r="K2821" s="38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2447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>Tabela14[[#This Row],[PR. ULT. COMP]]*Tabela14[[#This Row],[GIRO]]</f>
        <v>0</v>
      </c>
      <c r="I2822" s="12">
        <f>Tabela14[[#This Row],[PR. ULT. COMP]]*Tabela14[[#This Row],[ESTOQUE]]</f>
        <v>0</v>
      </c>
      <c r="J2822" s="13" t="s">
        <v>1107</v>
      </c>
      <c r="K2822" s="38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2448</v>
      </c>
      <c r="D2823" s="16" t="s">
        <v>858</v>
      </c>
      <c r="E2823" s="22">
        <v>0</v>
      </c>
      <c r="F2823" s="30">
        <v>0</v>
      </c>
      <c r="G2823" s="17">
        <v>19.899999999999999</v>
      </c>
      <c r="H2823" s="11">
        <f>Tabela14[[#This Row],[PR. ULT. COMP]]*Tabela14[[#This Row],[GIRO]]</f>
        <v>0</v>
      </c>
      <c r="I2823" s="12">
        <f>Tabela14[[#This Row],[PR. ULT. COMP]]*Tabela14[[#This Row],[ESTOQUE]]</f>
        <v>0</v>
      </c>
      <c r="J2823" s="13" t="s">
        <v>1107</v>
      </c>
      <c r="K2823" s="38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2449</v>
      </c>
      <c r="D2824" s="9" t="s">
        <v>858</v>
      </c>
      <c r="E2824" s="23">
        <v>0</v>
      </c>
      <c r="F2824" s="31">
        <v>0</v>
      </c>
      <c r="G2824" s="10">
        <v>29.38</v>
      </c>
      <c r="H2824" s="11">
        <f>Tabela14[[#This Row],[PR. ULT. COMP]]*Tabela14[[#This Row],[GIRO]]</f>
        <v>0</v>
      </c>
      <c r="I2824" s="12">
        <f>Tabela14[[#This Row],[PR. ULT. COMP]]*Tabela14[[#This Row],[ESTOQUE]]</f>
        <v>0</v>
      </c>
      <c r="J2824" s="13" t="s">
        <v>1107</v>
      </c>
      <c r="K2824" s="38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2450</v>
      </c>
      <c r="D2825" s="9" t="s">
        <v>1389</v>
      </c>
      <c r="E2825" s="23">
        <v>0</v>
      </c>
      <c r="F2825" s="31">
        <v>0</v>
      </c>
      <c r="G2825" s="10">
        <v>7</v>
      </c>
      <c r="H2825" s="11">
        <f>Tabela14[[#This Row],[PR. ULT. COMP]]*Tabela14[[#This Row],[GIRO]]</f>
        <v>0</v>
      </c>
      <c r="I2825" s="12">
        <f>Tabela14[[#This Row],[PR. ULT. COMP]]*Tabela14[[#This Row],[ESTOQUE]]</f>
        <v>0</v>
      </c>
      <c r="J2825" s="13" t="s">
        <v>1107</v>
      </c>
      <c r="K2825" s="38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2451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>Tabela14[[#This Row],[PR. ULT. COMP]]*Tabela14[[#This Row],[GIRO]]</f>
        <v>0</v>
      </c>
      <c r="I2826" s="12">
        <f>Tabela14[[#This Row],[PR. ULT. COMP]]*Tabela14[[#This Row],[ESTOQUE]]</f>
        <v>0</v>
      </c>
      <c r="J2826" s="13" t="s">
        <v>1107</v>
      </c>
      <c r="K2826" s="38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2452</v>
      </c>
      <c r="D2827" s="16" t="s">
        <v>858</v>
      </c>
      <c r="E2827" s="22">
        <v>0</v>
      </c>
      <c r="F2827" s="30">
        <v>0</v>
      </c>
      <c r="G2827" s="17">
        <v>38.5</v>
      </c>
      <c r="H2827" s="11">
        <f>Tabela14[[#This Row],[PR. ULT. COMP]]*Tabela14[[#This Row],[GIRO]]</f>
        <v>0</v>
      </c>
      <c r="I2827" s="12">
        <f>Tabela14[[#This Row],[PR. ULT. COMP]]*Tabela14[[#This Row],[ESTOQUE]]</f>
        <v>0</v>
      </c>
      <c r="J2827" s="13" t="s">
        <v>1107</v>
      </c>
      <c r="K2827" s="38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2453</v>
      </c>
      <c r="D2828" s="9" t="s">
        <v>858</v>
      </c>
      <c r="E2828" s="23">
        <v>0</v>
      </c>
      <c r="F2828" s="31">
        <v>0</v>
      </c>
      <c r="G2828" s="10">
        <v>20.75</v>
      </c>
      <c r="H2828" s="11">
        <f>Tabela14[[#This Row],[PR. ULT. COMP]]*Tabela14[[#This Row],[GIRO]]</f>
        <v>0</v>
      </c>
      <c r="I2828" s="12">
        <f>Tabela14[[#This Row],[PR. ULT. COMP]]*Tabela14[[#This Row],[ESTOQUE]]</f>
        <v>0</v>
      </c>
      <c r="J2828" s="13" t="s">
        <v>1107</v>
      </c>
      <c r="K2828" s="38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2454</v>
      </c>
      <c r="D2829" s="16" t="s">
        <v>858</v>
      </c>
      <c r="E2829" s="22">
        <v>0</v>
      </c>
      <c r="F2829" s="30">
        <v>0</v>
      </c>
      <c r="G2829" s="17">
        <v>0</v>
      </c>
      <c r="H2829" s="11">
        <f>Tabela14[[#This Row],[PR. ULT. COMP]]*Tabela14[[#This Row],[GIRO]]</f>
        <v>0</v>
      </c>
      <c r="I2829" s="12">
        <f>Tabela14[[#This Row],[PR. ULT. COMP]]*Tabela14[[#This Row],[ESTOQUE]]</f>
        <v>0</v>
      </c>
      <c r="J2829" s="13" t="s">
        <v>1107</v>
      </c>
      <c r="K2829" s="38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2455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>Tabela14[[#This Row],[PR. ULT. COMP]]*Tabela14[[#This Row],[GIRO]]</f>
        <v>0</v>
      </c>
      <c r="I2830" s="12">
        <f>Tabela14[[#This Row],[PR. ULT. COMP]]*Tabela14[[#This Row],[ESTOQUE]]</f>
        <v>0</v>
      </c>
      <c r="J2830" s="13" t="s">
        <v>1107</v>
      </c>
      <c r="K2830" s="38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2456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>Tabela14[[#This Row],[PR. ULT. COMP]]*Tabela14[[#This Row],[GIRO]]</f>
        <v>0</v>
      </c>
      <c r="I2831" s="12">
        <f>Tabela14[[#This Row],[PR. ULT. COMP]]*Tabela14[[#This Row],[ESTOQUE]]</f>
        <v>0</v>
      </c>
      <c r="J2831" s="13" t="s">
        <v>1107</v>
      </c>
      <c r="K2831" s="38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2457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>Tabela14[[#This Row],[PR. ULT. COMP]]*Tabela14[[#This Row],[GIRO]]</f>
        <v>0</v>
      </c>
      <c r="I2832" s="12">
        <f>Tabela14[[#This Row],[PR. ULT. COMP]]*Tabela14[[#This Row],[ESTOQUE]]</f>
        <v>0</v>
      </c>
      <c r="J2832" s="13" t="s">
        <v>1107</v>
      </c>
      <c r="K2832" s="38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2458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>Tabela14[[#This Row],[PR. ULT. COMP]]*Tabela14[[#This Row],[GIRO]]</f>
        <v>0</v>
      </c>
      <c r="I2833" s="12">
        <f>Tabela14[[#This Row],[PR. ULT. COMP]]*Tabela14[[#This Row],[ESTOQUE]]</f>
        <v>0</v>
      </c>
      <c r="J2833" s="13" t="s">
        <v>1107</v>
      </c>
      <c r="K2833" s="38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2459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>Tabela14[[#This Row],[PR. ULT. COMP]]*Tabela14[[#This Row],[GIRO]]</f>
        <v>0</v>
      </c>
      <c r="I2834" s="12">
        <f>Tabela14[[#This Row],[PR. ULT. COMP]]*Tabela14[[#This Row],[ESTOQUE]]</f>
        <v>0</v>
      </c>
      <c r="J2834" s="13" t="s">
        <v>1107</v>
      </c>
      <c r="K2834" s="38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2460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>Tabela14[[#This Row],[PR. ULT. COMP]]*Tabela14[[#This Row],[GIRO]]</f>
        <v>0</v>
      </c>
      <c r="I2835" s="12">
        <f>Tabela14[[#This Row],[PR. ULT. COMP]]*Tabela14[[#This Row],[ESTOQUE]]</f>
        <v>0</v>
      </c>
      <c r="J2835" s="13" t="s">
        <v>1107</v>
      </c>
      <c r="K2835" s="38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2461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>Tabela14[[#This Row],[PR. ULT. COMP]]*Tabela14[[#This Row],[GIRO]]</f>
        <v>0</v>
      </c>
      <c r="I2836" s="12">
        <f>Tabela14[[#This Row],[PR. ULT. COMP]]*Tabela14[[#This Row],[ESTOQUE]]</f>
        <v>0</v>
      </c>
      <c r="J2836" s="13" t="s">
        <v>1107</v>
      </c>
      <c r="K2836" s="38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2462</v>
      </c>
      <c r="D2837" s="9" t="s">
        <v>1116</v>
      </c>
      <c r="E2837" s="23">
        <v>0</v>
      </c>
      <c r="F2837" s="31">
        <v>0</v>
      </c>
      <c r="G2837" s="10">
        <v>21.3</v>
      </c>
      <c r="H2837" s="11">
        <f>Tabela14[[#This Row],[PR. ULT. COMP]]*Tabela14[[#This Row],[GIRO]]</f>
        <v>0</v>
      </c>
      <c r="I2837" s="12">
        <f>Tabela14[[#This Row],[PR. ULT. COMP]]*Tabela14[[#This Row],[ESTOQUE]]</f>
        <v>0</v>
      </c>
      <c r="J2837" s="13" t="s">
        <v>1107</v>
      </c>
      <c r="K2837" s="38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2463</v>
      </c>
      <c r="D2838" s="16" t="s">
        <v>1116</v>
      </c>
      <c r="E2838" s="22">
        <v>0</v>
      </c>
      <c r="F2838" s="30">
        <v>0</v>
      </c>
      <c r="G2838" s="17">
        <v>27.62</v>
      </c>
      <c r="H2838" s="11">
        <f>Tabela14[[#This Row],[PR. ULT. COMP]]*Tabela14[[#This Row],[GIRO]]</f>
        <v>0</v>
      </c>
      <c r="I2838" s="12">
        <f>Tabela14[[#This Row],[PR. ULT. COMP]]*Tabela14[[#This Row],[ESTOQUE]]</f>
        <v>0</v>
      </c>
      <c r="J2838" s="13" t="s">
        <v>1107</v>
      </c>
      <c r="K2838" s="38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2464</v>
      </c>
      <c r="D2839" s="9" t="s">
        <v>1116</v>
      </c>
      <c r="E2839" s="23">
        <v>0</v>
      </c>
      <c r="F2839" s="31">
        <v>0</v>
      </c>
      <c r="G2839" s="10">
        <v>27.19</v>
      </c>
      <c r="H2839" s="11">
        <f>Tabela14[[#This Row],[PR. ULT. COMP]]*Tabela14[[#This Row],[GIRO]]</f>
        <v>0</v>
      </c>
      <c r="I2839" s="12">
        <f>Tabela14[[#This Row],[PR. ULT. COMP]]*Tabela14[[#This Row],[ESTOQUE]]</f>
        <v>0</v>
      </c>
      <c r="J2839" s="13" t="s">
        <v>1107</v>
      </c>
      <c r="K2839" s="38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2465</v>
      </c>
      <c r="D2840" s="16" t="s">
        <v>1116</v>
      </c>
      <c r="E2840" s="22">
        <v>0</v>
      </c>
      <c r="F2840" s="30">
        <v>0</v>
      </c>
      <c r="G2840" s="17">
        <v>23.7</v>
      </c>
      <c r="H2840" s="11">
        <f>Tabela14[[#This Row],[PR. ULT. COMP]]*Tabela14[[#This Row],[GIRO]]</f>
        <v>0</v>
      </c>
      <c r="I2840" s="12">
        <f>Tabela14[[#This Row],[PR. ULT. COMP]]*Tabela14[[#This Row],[ESTOQUE]]</f>
        <v>0</v>
      </c>
      <c r="J2840" s="13" t="s">
        <v>1107</v>
      </c>
      <c r="K2840" s="38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2466</v>
      </c>
      <c r="D2841" s="9" t="s">
        <v>1116</v>
      </c>
      <c r="E2841" s="23">
        <v>0</v>
      </c>
      <c r="F2841" s="31">
        <v>0</v>
      </c>
      <c r="G2841" s="10">
        <v>33.74</v>
      </c>
      <c r="H2841" s="11">
        <f>Tabela14[[#This Row],[PR. ULT. COMP]]*Tabela14[[#This Row],[GIRO]]</f>
        <v>0</v>
      </c>
      <c r="I2841" s="12">
        <f>Tabela14[[#This Row],[PR. ULT. COMP]]*Tabela14[[#This Row],[ESTOQUE]]</f>
        <v>0</v>
      </c>
      <c r="J2841" s="13" t="s">
        <v>1107</v>
      </c>
      <c r="K2841" s="38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2467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>Tabela14[[#This Row],[PR. ULT. COMP]]*Tabela14[[#This Row],[GIRO]]</f>
        <v>0</v>
      </c>
      <c r="I2842" s="12">
        <f>Tabela14[[#This Row],[PR. ULT. COMP]]*Tabela14[[#This Row],[ESTOQUE]]</f>
        <v>0</v>
      </c>
      <c r="J2842" s="13" t="s">
        <v>1107</v>
      </c>
      <c r="K2842" s="38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2468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>Tabela14[[#This Row],[PR. ULT. COMP]]*Tabela14[[#This Row],[GIRO]]</f>
        <v>0</v>
      </c>
      <c r="I2843" s="12">
        <f>Tabela14[[#This Row],[PR. ULT. COMP]]*Tabela14[[#This Row],[ESTOQUE]]</f>
        <v>0</v>
      </c>
      <c r="J2843" s="13" t="s">
        <v>1107</v>
      </c>
      <c r="K2843" s="38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2469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>Tabela14[[#This Row],[PR. ULT. COMP]]*Tabela14[[#This Row],[GIRO]]</f>
        <v>0</v>
      </c>
      <c r="I2844" s="12">
        <f>Tabela14[[#This Row],[PR. ULT. COMP]]*Tabela14[[#This Row],[ESTOQUE]]</f>
        <v>0</v>
      </c>
      <c r="J2844" s="13" t="s">
        <v>1107</v>
      </c>
      <c r="K2844" s="38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2470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>Tabela14[[#This Row],[PR. ULT. COMP]]*Tabela14[[#This Row],[GIRO]]</f>
        <v>0</v>
      </c>
      <c r="I2845" s="12">
        <f>Tabela14[[#This Row],[PR. ULT. COMP]]*Tabela14[[#This Row],[ESTOQUE]]</f>
        <v>0</v>
      </c>
      <c r="J2845" s="13" t="s">
        <v>1107</v>
      </c>
      <c r="K2845" s="38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2471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>Tabela14[[#This Row],[PR. ULT. COMP]]*Tabela14[[#This Row],[GIRO]]</f>
        <v>0</v>
      </c>
      <c r="I2846" s="12">
        <f>Tabela14[[#This Row],[PR. ULT. COMP]]*Tabela14[[#This Row],[ESTOQUE]]</f>
        <v>0</v>
      </c>
      <c r="J2846" s="13" t="s">
        <v>1107</v>
      </c>
      <c r="K2846" s="38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2472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>Tabela14[[#This Row],[PR. ULT. COMP]]*Tabela14[[#This Row],[GIRO]]</f>
        <v>0</v>
      </c>
      <c r="I2847" s="12">
        <f>Tabela14[[#This Row],[PR. ULT. COMP]]*Tabela14[[#This Row],[ESTOQUE]]</f>
        <v>0</v>
      </c>
      <c r="J2847" s="13" t="s">
        <v>1107</v>
      </c>
      <c r="K2847" s="38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2473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>Tabela14[[#This Row],[PR. ULT. COMP]]*Tabela14[[#This Row],[GIRO]]</f>
        <v>0</v>
      </c>
      <c r="I2848" s="12">
        <f>Tabela14[[#This Row],[PR. ULT. COMP]]*Tabela14[[#This Row],[ESTOQUE]]</f>
        <v>0</v>
      </c>
      <c r="J2848" s="13" t="s">
        <v>1107</v>
      </c>
      <c r="K2848" s="38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2474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>Tabela14[[#This Row],[PR. ULT. COMP]]*Tabela14[[#This Row],[GIRO]]</f>
        <v>0</v>
      </c>
      <c r="I2849" s="12">
        <f>Tabela14[[#This Row],[PR. ULT. COMP]]*Tabela14[[#This Row],[ESTOQUE]]</f>
        <v>0</v>
      </c>
      <c r="J2849" s="13" t="s">
        <v>1107</v>
      </c>
      <c r="K2849" s="38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2475</v>
      </c>
      <c r="D2850" s="9" t="s">
        <v>858</v>
      </c>
      <c r="E2850" s="23">
        <v>0</v>
      </c>
      <c r="F2850" s="31">
        <v>0</v>
      </c>
      <c r="G2850" s="10">
        <v>1.1499999999999999</v>
      </c>
      <c r="H2850" s="11">
        <f>Tabela14[[#This Row],[PR. ULT. COMP]]*Tabela14[[#This Row],[GIRO]]</f>
        <v>0</v>
      </c>
      <c r="I2850" s="12">
        <f>Tabela14[[#This Row],[PR. ULT. COMP]]*Tabela14[[#This Row],[ESTOQUE]]</f>
        <v>0</v>
      </c>
      <c r="J2850" s="13" t="s">
        <v>1107</v>
      </c>
      <c r="K2850" s="38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2476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>Tabela14[[#This Row],[PR. ULT. COMP]]*Tabela14[[#This Row],[GIRO]]</f>
        <v>0</v>
      </c>
      <c r="I2851" s="12">
        <f>Tabela14[[#This Row],[PR. ULT. COMP]]*Tabela14[[#This Row],[ESTOQUE]]</f>
        <v>0</v>
      </c>
      <c r="J2851" s="13" t="s">
        <v>1107</v>
      </c>
      <c r="K2851" s="38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2477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>Tabela14[[#This Row],[PR. ULT. COMP]]*Tabela14[[#This Row],[GIRO]]</f>
        <v>0</v>
      </c>
      <c r="I2852" s="12">
        <f>Tabela14[[#This Row],[PR. ULT. COMP]]*Tabela14[[#This Row],[ESTOQUE]]</f>
        <v>0</v>
      </c>
      <c r="J2852" s="13" t="s">
        <v>1107</v>
      </c>
      <c r="K2852" s="38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2478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>Tabela14[[#This Row],[PR. ULT. COMP]]*Tabela14[[#This Row],[GIRO]]</f>
        <v>0</v>
      </c>
      <c r="I2853" s="12">
        <f>Tabela14[[#This Row],[PR. ULT. COMP]]*Tabela14[[#This Row],[ESTOQUE]]</f>
        <v>0</v>
      </c>
      <c r="J2853" s="13" t="s">
        <v>1107</v>
      </c>
      <c r="K2853" s="38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2479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>Tabela14[[#This Row],[PR. ULT. COMP]]*Tabela14[[#This Row],[GIRO]]</f>
        <v>0</v>
      </c>
      <c r="I2854" s="12">
        <f>Tabela14[[#This Row],[PR. ULT. COMP]]*Tabela14[[#This Row],[ESTOQUE]]</f>
        <v>0</v>
      </c>
      <c r="J2854" s="13" t="s">
        <v>1107</v>
      </c>
      <c r="K2854" s="38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2480</v>
      </c>
      <c r="D2855" s="16" t="s">
        <v>2481</v>
      </c>
      <c r="E2855" s="22">
        <v>0</v>
      </c>
      <c r="F2855" s="30">
        <v>0</v>
      </c>
      <c r="G2855" s="17">
        <v>170</v>
      </c>
      <c r="H2855" s="11">
        <f>Tabela14[[#This Row],[PR. ULT. COMP]]*Tabela14[[#This Row],[GIRO]]</f>
        <v>0</v>
      </c>
      <c r="I2855" s="12">
        <f>Tabela14[[#This Row],[PR. ULT. COMP]]*Tabela14[[#This Row],[ESTOQUE]]</f>
        <v>0</v>
      </c>
      <c r="J2855" s="13" t="s">
        <v>1107</v>
      </c>
      <c r="K2855" s="38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2482</v>
      </c>
      <c r="D2856" s="9" t="s">
        <v>1110</v>
      </c>
      <c r="E2856" s="23">
        <v>0</v>
      </c>
      <c r="F2856" s="31">
        <v>0</v>
      </c>
      <c r="G2856" s="10">
        <v>0</v>
      </c>
      <c r="H2856" s="11">
        <f>Tabela14[[#This Row],[PR. ULT. COMP]]*Tabela14[[#This Row],[GIRO]]</f>
        <v>0</v>
      </c>
      <c r="I2856" s="12">
        <f>Tabela14[[#This Row],[PR. ULT. COMP]]*Tabela14[[#This Row],[ESTOQUE]]</f>
        <v>0</v>
      </c>
      <c r="J2856" s="13" t="s">
        <v>1107</v>
      </c>
      <c r="K2856" s="38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2483</v>
      </c>
      <c r="D2857" s="16" t="s">
        <v>1110</v>
      </c>
      <c r="E2857" s="22">
        <v>0</v>
      </c>
      <c r="F2857" s="30">
        <v>0</v>
      </c>
      <c r="G2857" s="17">
        <v>0</v>
      </c>
      <c r="H2857" s="11">
        <f>Tabela14[[#This Row],[PR. ULT. COMP]]*Tabela14[[#This Row],[GIRO]]</f>
        <v>0</v>
      </c>
      <c r="I2857" s="12">
        <f>Tabela14[[#This Row],[PR. ULT. COMP]]*Tabela14[[#This Row],[ESTOQUE]]</f>
        <v>0</v>
      </c>
      <c r="J2857" s="13" t="s">
        <v>1107</v>
      </c>
      <c r="K2857" s="38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2484</v>
      </c>
      <c r="D2858" s="9" t="s">
        <v>1110</v>
      </c>
      <c r="E2858" s="23">
        <v>1</v>
      </c>
      <c r="F2858" s="31">
        <v>-1</v>
      </c>
      <c r="G2858" s="10">
        <v>0</v>
      </c>
      <c r="H2858" s="11">
        <f>Tabela14[[#This Row],[PR. ULT. COMP]]*Tabela14[[#This Row],[GIRO]]</f>
        <v>0</v>
      </c>
      <c r="I2858" s="12">
        <f>Tabela14[[#This Row],[PR. ULT. COMP]]*Tabela14[[#This Row],[ESTOQUE]]</f>
        <v>0</v>
      </c>
      <c r="J2858" s="13" t="s">
        <v>1107</v>
      </c>
      <c r="K2858" s="38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2485</v>
      </c>
      <c r="D2859" s="16" t="s">
        <v>1110</v>
      </c>
      <c r="E2859" s="22">
        <v>0</v>
      </c>
      <c r="F2859" s="30">
        <v>0</v>
      </c>
      <c r="G2859" s="17">
        <v>0</v>
      </c>
      <c r="H2859" s="11">
        <f>Tabela14[[#This Row],[PR. ULT. COMP]]*Tabela14[[#This Row],[GIRO]]</f>
        <v>0</v>
      </c>
      <c r="I2859" s="12">
        <f>Tabela14[[#This Row],[PR. ULT. COMP]]*Tabela14[[#This Row],[ESTOQUE]]</f>
        <v>0</v>
      </c>
      <c r="J2859" s="13" t="s">
        <v>1107</v>
      </c>
      <c r="K2859" s="38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2486</v>
      </c>
      <c r="D2860" s="16" t="s">
        <v>1389</v>
      </c>
      <c r="E2860" s="22">
        <v>0</v>
      </c>
      <c r="F2860" s="30">
        <v>0</v>
      </c>
      <c r="G2860" s="17">
        <v>12</v>
      </c>
      <c r="H2860" s="11">
        <f>Tabela14[[#This Row],[PR. ULT. COMP]]*Tabela14[[#This Row],[GIRO]]</f>
        <v>0</v>
      </c>
      <c r="I2860" s="12">
        <f>Tabela14[[#This Row],[PR. ULT. COMP]]*Tabela14[[#This Row],[ESTOQUE]]</f>
        <v>0</v>
      </c>
      <c r="J2860" s="13" t="s">
        <v>1107</v>
      </c>
      <c r="K2860" s="38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2487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>Tabela14[[#This Row],[PR. ULT. COMP]]*Tabela14[[#This Row],[GIRO]]</f>
        <v>0</v>
      </c>
      <c r="I2861" s="12">
        <f>Tabela14[[#This Row],[PR. ULT. COMP]]*Tabela14[[#This Row],[ESTOQUE]]</f>
        <v>0</v>
      </c>
      <c r="J2861" s="13" t="s">
        <v>1107</v>
      </c>
      <c r="K2861" s="38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2488</v>
      </c>
      <c r="D2862" s="16" t="s">
        <v>1394</v>
      </c>
      <c r="E2862" s="22">
        <v>0</v>
      </c>
      <c r="F2862" s="30">
        <v>0</v>
      </c>
      <c r="G2862" s="17">
        <v>3.81</v>
      </c>
      <c r="H2862" s="11">
        <f>Tabela14[[#This Row],[PR. ULT. COMP]]*Tabela14[[#This Row],[GIRO]]</f>
        <v>0</v>
      </c>
      <c r="I2862" s="12">
        <f>Tabela14[[#This Row],[PR. ULT. COMP]]*Tabela14[[#This Row],[ESTOQUE]]</f>
        <v>0</v>
      </c>
      <c r="J2862" s="13" t="s">
        <v>1107</v>
      </c>
      <c r="K2862" s="38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2489</v>
      </c>
      <c r="D2863" s="9" t="s">
        <v>858</v>
      </c>
      <c r="E2863" s="23">
        <v>0</v>
      </c>
      <c r="F2863" s="31">
        <v>0</v>
      </c>
      <c r="G2863" s="10">
        <v>42.09</v>
      </c>
      <c r="H2863" s="11">
        <f>Tabela14[[#This Row],[PR. ULT. COMP]]*Tabela14[[#This Row],[GIRO]]</f>
        <v>0</v>
      </c>
      <c r="I2863" s="12">
        <f>Tabela14[[#This Row],[PR. ULT. COMP]]*Tabela14[[#This Row],[ESTOQUE]]</f>
        <v>0</v>
      </c>
      <c r="J2863" s="13" t="s">
        <v>1107</v>
      </c>
      <c r="K2863" s="38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2490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>Tabela14[[#This Row],[PR. ULT. COMP]]*Tabela14[[#This Row],[GIRO]]</f>
        <v>0</v>
      </c>
      <c r="I2864" s="12">
        <f>Tabela14[[#This Row],[PR. ULT. COMP]]*Tabela14[[#This Row],[ESTOQUE]]</f>
        <v>0</v>
      </c>
      <c r="J2864" s="13" t="s">
        <v>1107</v>
      </c>
      <c r="K2864" s="38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2491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>Tabela14[[#This Row],[PR. ULT. COMP]]*Tabela14[[#This Row],[GIRO]]</f>
        <v>0</v>
      </c>
      <c r="I2865" s="12">
        <f>Tabela14[[#This Row],[PR. ULT. COMP]]*Tabela14[[#This Row],[ESTOQUE]]</f>
        <v>0</v>
      </c>
      <c r="J2865" s="13" t="s">
        <v>1107</v>
      </c>
      <c r="K2865" s="38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2492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>Tabela14[[#This Row],[PR. ULT. COMP]]*Tabela14[[#This Row],[GIRO]]</f>
        <v>0</v>
      </c>
      <c r="I2866" s="12">
        <f>Tabela14[[#This Row],[PR. ULT. COMP]]*Tabela14[[#This Row],[ESTOQUE]]</f>
        <v>0</v>
      </c>
      <c r="J2866" s="13" t="s">
        <v>1107</v>
      </c>
      <c r="K2866" s="38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2493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>Tabela14[[#This Row],[PR. ULT. COMP]]*Tabela14[[#This Row],[GIRO]]</f>
        <v>0</v>
      </c>
      <c r="I2867" s="12">
        <f>Tabela14[[#This Row],[PR. ULT. COMP]]*Tabela14[[#This Row],[ESTOQUE]]</f>
        <v>0</v>
      </c>
      <c r="J2867" s="13" t="s">
        <v>1107</v>
      </c>
      <c r="K2867" s="38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2494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>Tabela14[[#This Row],[PR. ULT. COMP]]*Tabela14[[#This Row],[GIRO]]</f>
        <v>0</v>
      </c>
      <c r="I2868" s="12">
        <f>Tabela14[[#This Row],[PR. ULT. COMP]]*Tabela14[[#This Row],[ESTOQUE]]</f>
        <v>0</v>
      </c>
      <c r="J2868" s="13" t="s">
        <v>1107</v>
      </c>
      <c r="K2868" s="38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2495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>Tabela14[[#This Row],[PR. ULT. COMP]]*Tabela14[[#This Row],[GIRO]]</f>
        <v>0</v>
      </c>
      <c r="I2869" s="12">
        <f>Tabela14[[#This Row],[PR. ULT. COMP]]*Tabela14[[#This Row],[ESTOQUE]]</f>
        <v>0</v>
      </c>
      <c r="J2869" s="13" t="s">
        <v>1107</v>
      </c>
      <c r="K2869" s="38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2496</v>
      </c>
      <c r="D2870" s="9" t="s">
        <v>1123</v>
      </c>
      <c r="E2870" s="23">
        <v>0</v>
      </c>
      <c r="F2870" s="31">
        <v>0</v>
      </c>
      <c r="G2870" s="10">
        <v>19</v>
      </c>
      <c r="H2870" s="11">
        <f>Tabela14[[#This Row],[PR. ULT. COMP]]*Tabela14[[#This Row],[GIRO]]</f>
        <v>0</v>
      </c>
      <c r="I2870" s="12">
        <f>Tabela14[[#This Row],[PR. ULT. COMP]]*Tabela14[[#This Row],[ESTOQUE]]</f>
        <v>0</v>
      </c>
      <c r="J2870" s="13" t="s">
        <v>1107</v>
      </c>
      <c r="K2870" s="38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2497</v>
      </c>
      <c r="D2871" s="9" t="s">
        <v>2498</v>
      </c>
      <c r="E2871" s="23">
        <v>0</v>
      </c>
      <c r="F2871" s="31">
        <v>0</v>
      </c>
      <c r="G2871" s="10">
        <v>21</v>
      </c>
      <c r="H2871" s="11">
        <f>Tabela14[[#This Row],[PR. ULT. COMP]]*Tabela14[[#This Row],[GIRO]]</f>
        <v>0</v>
      </c>
      <c r="I2871" s="12">
        <f>Tabela14[[#This Row],[PR. ULT. COMP]]*Tabela14[[#This Row],[ESTOQUE]]</f>
        <v>0</v>
      </c>
      <c r="J2871" s="13" t="s">
        <v>1107</v>
      </c>
      <c r="K2871" s="38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2499</v>
      </c>
      <c r="D2872" s="9" t="s">
        <v>2500</v>
      </c>
      <c r="E2872" s="23">
        <v>0</v>
      </c>
      <c r="F2872" s="31">
        <v>0</v>
      </c>
      <c r="G2872" s="10">
        <v>0</v>
      </c>
      <c r="H2872" s="11">
        <f>Tabela14[[#This Row],[PR. ULT. COMP]]*Tabela14[[#This Row],[GIRO]]</f>
        <v>0</v>
      </c>
      <c r="I2872" s="12">
        <f>Tabela14[[#This Row],[PR. ULT. COMP]]*Tabela14[[#This Row],[ESTOQUE]]</f>
        <v>0</v>
      </c>
      <c r="J2872" s="13" t="s">
        <v>1107</v>
      </c>
      <c r="K2872" s="38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2501</v>
      </c>
      <c r="D2873" s="16" t="s">
        <v>2500</v>
      </c>
      <c r="E2873" s="22">
        <v>0</v>
      </c>
      <c r="F2873" s="30">
        <v>0</v>
      </c>
      <c r="G2873" s="17">
        <v>0</v>
      </c>
      <c r="H2873" s="11">
        <f>Tabela14[[#This Row],[PR. ULT. COMP]]*Tabela14[[#This Row],[GIRO]]</f>
        <v>0</v>
      </c>
      <c r="I2873" s="12">
        <f>Tabela14[[#This Row],[PR. ULT. COMP]]*Tabela14[[#This Row],[ESTOQUE]]</f>
        <v>0</v>
      </c>
      <c r="J2873" s="13" t="s">
        <v>1107</v>
      </c>
      <c r="K2873" s="38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2502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>Tabela14[[#This Row],[PR. ULT. COMP]]*Tabela14[[#This Row],[GIRO]]</f>
        <v>0</v>
      </c>
      <c r="I2874" s="12">
        <f>Tabela14[[#This Row],[PR. ULT. COMP]]*Tabela14[[#This Row],[ESTOQUE]]</f>
        <v>0</v>
      </c>
      <c r="J2874" s="13" t="s">
        <v>1107</v>
      </c>
      <c r="K2874" s="38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2503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>Tabela14[[#This Row],[PR. ULT. COMP]]*Tabela14[[#This Row],[GIRO]]</f>
        <v>0</v>
      </c>
      <c r="I2875" s="12">
        <f>Tabela14[[#This Row],[PR. ULT. COMP]]*Tabela14[[#This Row],[ESTOQUE]]</f>
        <v>0</v>
      </c>
      <c r="J2875" s="13" t="s">
        <v>1107</v>
      </c>
      <c r="K2875" s="38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2504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>Tabela14[[#This Row],[PR. ULT. COMP]]*Tabela14[[#This Row],[GIRO]]</f>
        <v>0</v>
      </c>
      <c r="I2876" s="12">
        <f>Tabela14[[#This Row],[PR. ULT. COMP]]*Tabela14[[#This Row],[ESTOQUE]]</f>
        <v>0</v>
      </c>
      <c r="J2876" s="13" t="s">
        <v>1107</v>
      </c>
      <c r="K2876" s="38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2505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>Tabela14[[#This Row],[PR. ULT. COMP]]*Tabela14[[#This Row],[GIRO]]</f>
        <v>0</v>
      </c>
      <c r="I2877" s="12">
        <f>Tabela14[[#This Row],[PR. ULT. COMP]]*Tabela14[[#This Row],[ESTOQUE]]</f>
        <v>0</v>
      </c>
      <c r="J2877" s="13" t="s">
        <v>1107</v>
      </c>
      <c r="K2877" s="38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2506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>Tabela14[[#This Row],[PR. ULT. COMP]]*Tabela14[[#This Row],[GIRO]]</f>
        <v>0</v>
      </c>
      <c r="I2878" s="12">
        <f>Tabela14[[#This Row],[PR. ULT. COMP]]*Tabela14[[#This Row],[ESTOQUE]]</f>
        <v>0</v>
      </c>
      <c r="J2878" s="13" t="s">
        <v>1107</v>
      </c>
      <c r="K2878" s="38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2507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>Tabela14[[#This Row],[PR. ULT. COMP]]*Tabela14[[#This Row],[GIRO]]</f>
        <v>0</v>
      </c>
      <c r="I2879" s="12">
        <f>Tabela14[[#This Row],[PR. ULT. COMP]]*Tabela14[[#This Row],[ESTOQUE]]</f>
        <v>0</v>
      </c>
      <c r="J2879" s="13" t="s">
        <v>1107</v>
      </c>
      <c r="K2879" s="38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2508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>Tabela14[[#This Row],[PR. ULT. COMP]]*Tabela14[[#This Row],[GIRO]]</f>
        <v>0</v>
      </c>
      <c r="I2880" s="12">
        <f>Tabela14[[#This Row],[PR. ULT. COMP]]*Tabela14[[#This Row],[ESTOQUE]]</f>
        <v>0</v>
      </c>
      <c r="J2880" s="13" t="s">
        <v>1107</v>
      </c>
      <c r="K2880" s="38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2509</v>
      </c>
      <c r="D2881" s="16" t="s">
        <v>2159</v>
      </c>
      <c r="E2881" s="22">
        <v>0</v>
      </c>
      <c r="F2881" s="30">
        <v>0</v>
      </c>
      <c r="G2881" s="17">
        <v>13.94</v>
      </c>
      <c r="H2881" s="11">
        <f>Tabela14[[#This Row],[PR. ULT. COMP]]*Tabela14[[#This Row],[GIRO]]</f>
        <v>0</v>
      </c>
      <c r="I2881" s="12">
        <f>Tabela14[[#This Row],[PR. ULT. COMP]]*Tabela14[[#This Row],[ESTOQUE]]</f>
        <v>0</v>
      </c>
      <c r="J2881" s="13" t="s">
        <v>1107</v>
      </c>
      <c r="K2881" s="38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2510</v>
      </c>
      <c r="D2882" s="9" t="s">
        <v>1308</v>
      </c>
      <c r="E2882" s="23">
        <v>0</v>
      </c>
      <c r="F2882" s="31">
        <v>0</v>
      </c>
      <c r="G2882" s="10">
        <v>0</v>
      </c>
      <c r="H2882" s="11">
        <f>Tabela14[[#This Row],[PR. ULT. COMP]]*Tabela14[[#This Row],[GIRO]]</f>
        <v>0</v>
      </c>
      <c r="I2882" s="12">
        <f>Tabela14[[#This Row],[PR. ULT. COMP]]*Tabela14[[#This Row],[ESTOQUE]]</f>
        <v>0</v>
      </c>
      <c r="J2882" s="13" t="s">
        <v>1107</v>
      </c>
      <c r="K2882" s="38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2511</v>
      </c>
      <c r="D2883" s="16" t="s">
        <v>2512</v>
      </c>
      <c r="E2883" s="22">
        <v>0</v>
      </c>
      <c r="F2883" s="30">
        <v>0</v>
      </c>
      <c r="G2883" s="17">
        <v>5.25</v>
      </c>
      <c r="H2883" s="11">
        <f>Tabela14[[#This Row],[PR. ULT. COMP]]*Tabela14[[#This Row],[GIRO]]</f>
        <v>0</v>
      </c>
      <c r="I2883" s="12">
        <f>Tabela14[[#This Row],[PR. ULT. COMP]]*Tabela14[[#This Row],[ESTOQUE]]</f>
        <v>0</v>
      </c>
      <c r="J2883" s="13" t="s">
        <v>1107</v>
      </c>
      <c r="K2883" s="38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2513</v>
      </c>
      <c r="D2884" s="9" t="s">
        <v>2512</v>
      </c>
      <c r="E2884" s="23">
        <v>0</v>
      </c>
      <c r="F2884" s="31">
        <v>0</v>
      </c>
      <c r="G2884" s="10">
        <v>42.9</v>
      </c>
      <c r="H2884" s="11">
        <f>Tabela14[[#This Row],[PR. ULT. COMP]]*Tabela14[[#This Row],[GIRO]]</f>
        <v>0</v>
      </c>
      <c r="I2884" s="12">
        <f>Tabela14[[#This Row],[PR. ULT. COMP]]*Tabela14[[#This Row],[ESTOQUE]]</f>
        <v>0</v>
      </c>
      <c r="J2884" s="13" t="s">
        <v>1107</v>
      </c>
      <c r="K2884" s="38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2514</v>
      </c>
      <c r="D2885" s="16" t="s">
        <v>2515</v>
      </c>
      <c r="E2885" s="22">
        <v>0</v>
      </c>
      <c r="F2885" s="30">
        <v>0</v>
      </c>
      <c r="G2885" s="17">
        <v>79.88</v>
      </c>
      <c r="H2885" s="11">
        <f>Tabela14[[#This Row],[PR. ULT. COMP]]*Tabela14[[#This Row],[GIRO]]</f>
        <v>0</v>
      </c>
      <c r="I2885" s="12">
        <f>Tabela14[[#This Row],[PR. ULT. COMP]]*Tabela14[[#This Row],[ESTOQUE]]</f>
        <v>0</v>
      </c>
      <c r="J2885" s="13" t="s">
        <v>1107</v>
      </c>
      <c r="K2885" s="38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2516</v>
      </c>
      <c r="D2886" s="9" t="s">
        <v>1116</v>
      </c>
      <c r="E2886" s="23">
        <v>0</v>
      </c>
      <c r="F2886" s="31">
        <v>0</v>
      </c>
      <c r="G2886" s="10">
        <v>128.34</v>
      </c>
      <c r="H2886" s="11">
        <f>Tabela14[[#This Row],[PR. ULT. COMP]]*Tabela14[[#This Row],[GIRO]]</f>
        <v>0</v>
      </c>
      <c r="I2886" s="12">
        <f>Tabela14[[#This Row],[PR. ULT. COMP]]*Tabela14[[#This Row],[ESTOQUE]]</f>
        <v>0</v>
      </c>
      <c r="J2886" s="13" t="s">
        <v>1107</v>
      </c>
      <c r="K2886" s="38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2517</v>
      </c>
      <c r="D2887" s="16" t="s">
        <v>1116</v>
      </c>
      <c r="E2887" s="22">
        <v>0</v>
      </c>
      <c r="F2887" s="30">
        <v>0</v>
      </c>
      <c r="G2887" s="17">
        <v>34.92</v>
      </c>
      <c r="H2887" s="11">
        <f>Tabela14[[#This Row],[PR. ULT. COMP]]*Tabela14[[#This Row],[GIRO]]</f>
        <v>0</v>
      </c>
      <c r="I2887" s="12">
        <f>Tabela14[[#This Row],[PR. ULT. COMP]]*Tabela14[[#This Row],[ESTOQUE]]</f>
        <v>0</v>
      </c>
      <c r="J2887" s="13" t="s">
        <v>1107</v>
      </c>
      <c r="K2887" s="38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2518</v>
      </c>
      <c r="D2888" s="9" t="s">
        <v>1116</v>
      </c>
      <c r="E2888" s="23">
        <v>0</v>
      </c>
      <c r="F2888" s="31">
        <v>0</v>
      </c>
      <c r="G2888" s="10">
        <v>32.619999999999997</v>
      </c>
      <c r="H2888" s="11">
        <f>Tabela14[[#This Row],[PR. ULT. COMP]]*Tabela14[[#This Row],[GIRO]]</f>
        <v>0</v>
      </c>
      <c r="I2888" s="12">
        <f>Tabela14[[#This Row],[PR. ULT. COMP]]*Tabela14[[#This Row],[ESTOQUE]]</f>
        <v>0</v>
      </c>
      <c r="J2888" s="13" t="s">
        <v>1107</v>
      </c>
      <c r="K2888" s="38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2519</v>
      </c>
      <c r="D2889" s="16" t="s">
        <v>1116</v>
      </c>
      <c r="E2889" s="22">
        <v>0</v>
      </c>
      <c r="F2889" s="30">
        <v>0</v>
      </c>
      <c r="G2889" s="17">
        <v>134.86000000000001</v>
      </c>
      <c r="H2889" s="11">
        <f>Tabela14[[#This Row],[PR. ULT. COMP]]*Tabela14[[#This Row],[GIRO]]</f>
        <v>0</v>
      </c>
      <c r="I2889" s="12">
        <f>Tabela14[[#This Row],[PR. ULT. COMP]]*Tabela14[[#This Row],[ESTOQUE]]</f>
        <v>0</v>
      </c>
      <c r="J2889" s="13" t="s">
        <v>1107</v>
      </c>
      <c r="K2889" s="38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2520</v>
      </c>
      <c r="D2890" s="16" t="s">
        <v>1116</v>
      </c>
      <c r="E2890" s="22">
        <v>0</v>
      </c>
      <c r="F2890" s="30">
        <v>0</v>
      </c>
      <c r="G2890" s="17">
        <v>125.62</v>
      </c>
      <c r="H2890" s="11">
        <f>Tabela14[[#This Row],[PR. ULT. COMP]]*Tabela14[[#This Row],[GIRO]]</f>
        <v>0</v>
      </c>
      <c r="I2890" s="12">
        <f>Tabela14[[#This Row],[PR. ULT. COMP]]*Tabela14[[#This Row],[ESTOQUE]]</f>
        <v>0</v>
      </c>
      <c r="J2890" s="13" t="s">
        <v>1107</v>
      </c>
      <c r="K2890" s="38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2521</v>
      </c>
      <c r="D2891" s="9" t="s">
        <v>1116</v>
      </c>
      <c r="E2891" s="23">
        <v>0</v>
      </c>
      <c r="F2891" s="31">
        <v>0</v>
      </c>
      <c r="G2891" s="10">
        <v>31.32</v>
      </c>
      <c r="H2891" s="11">
        <f>Tabela14[[#This Row],[PR. ULT. COMP]]*Tabela14[[#This Row],[GIRO]]</f>
        <v>0</v>
      </c>
      <c r="I2891" s="12">
        <f>Tabela14[[#This Row],[PR. ULT. COMP]]*Tabela14[[#This Row],[ESTOQUE]]</f>
        <v>0</v>
      </c>
      <c r="J2891" s="13" t="s">
        <v>1107</v>
      </c>
      <c r="K2891" s="38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2522</v>
      </c>
      <c r="D2892" s="9" t="s">
        <v>1116</v>
      </c>
      <c r="E2892" s="23">
        <v>0</v>
      </c>
      <c r="F2892" s="31">
        <v>0</v>
      </c>
      <c r="G2892" s="10">
        <v>39.68</v>
      </c>
      <c r="H2892" s="11">
        <f>Tabela14[[#This Row],[PR. ULT. COMP]]*Tabela14[[#This Row],[GIRO]]</f>
        <v>0</v>
      </c>
      <c r="I2892" s="12">
        <f>Tabela14[[#This Row],[PR. ULT. COMP]]*Tabela14[[#This Row],[ESTOQUE]]</f>
        <v>0</v>
      </c>
      <c r="J2892" s="13" t="s">
        <v>1107</v>
      </c>
      <c r="K2892" s="38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2523</v>
      </c>
      <c r="D2893" s="16" t="s">
        <v>1116</v>
      </c>
      <c r="E2893" s="22">
        <v>0</v>
      </c>
      <c r="F2893" s="30">
        <v>0</v>
      </c>
      <c r="G2893" s="17">
        <v>68.739999999999995</v>
      </c>
      <c r="H2893" s="11">
        <f>Tabela14[[#This Row],[PR. ULT. COMP]]*Tabela14[[#This Row],[GIRO]]</f>
        <v>0</v>
      </c>
      <c r="I2893" s="12">
        <f>Tabela14[[#This Row],[PR. ULT. COMP]]*Tabela14[[#This Row],[ESTOQUE]]</f>
        <v>0</v>
      </c>
      <c r="J2893" s="13" t="s">
        <v>1107</v>
      </c>
      <c r="K2893" s="38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2524</v>
      </c>
      <c r="D2894" s="9" t="s">
        <v>1116</v>
      </c>
      <c r="E2894" s="23">
        <v>0</v>
      </c>
      <c r="F2894" s="31">
        <v>0</v>
      </c>
      <c r="G2894" s="10">
        <v>60.41</v>
      </c>
      <c r="H2894" s="11">
        <f>Tabela14[[#This Row],[PR. ULT. COMP]]*Tabela14[[#This Row],[GIRO]]</f>
        <v>0</v>
      </c>
      <c r="I2894" s="12">
        <f>Tabela14[[#This Row],[PR. ULT. COMP]]*Tabela14[[#This Row],[ESTOQUE]]</f>
        <v>0</v>
      </c>
      <c r="J2894" s="13" t="s">
        <v>1107</v>
      </c>
      <c r="K2894" s="38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2525</v>
      </c>
      <c r="D2895" s="9" t="s">
        <v>1116</v>
      </c>
      <c r="E2895" s="23">
        <v>0</v>
      </c>
      <c r="F2895" s="31">
        <v>0</v>
      </c>
      <c r="G2895" s="10">
        <v>198.97</v>
      </c>
      <c r="H2895" s="11">
        <f>Tabela14[[#This Row],[PR. ULT. COMP]]*Tabela14[[#This Row],[GIRO]]</f>
        <v>0</v>
      </c>
      <c r="I2895" s="12">
        <f>Tabela14[[#This Row],[PR. ULT. COMP]]*Tabela14[[#This Row],[ESTOQUE]]</f>
        <v>0</v>
      </c>
      <c r="J2895" s="13" t="s">
        <v>1107</v>
      </c>
      <c r="K2895" s="38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2526</v>
      </c>
      <c r="D2896" s="16" t="s">
        <v>1116</v>
      </c>
      <c r="E2896" s="22">
        <v>0</v>
      </c>
      <c r="F2896" s="30">
        <v>0</v>
      </c>
      <c r="G2896" s="17">
        <v>216.49</v>
      </c>
      <c r="H2896" s="11">
        <f>Tabela14[[#This Row],[PR. ULT. COMP]]*Tabela14[[#This Row],[GIRO]]</f>
        <v>0</v>
      </c>
      <c r="I2896" s="12">
        <f>Tabela14[[#This Row],[PR. ULT. COMP]]*Tabela14[[#This Row],[ESTOQUE]]</f>
        <v>0</v>
      </c>
      <c r="J2896" s="13" t="s">
        <v>1107</v>
      </c>
      <c r="K2896" s="38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2527</v>
      </c>
      <c r="D2897" s="9" t="s">
        <v>1116</v>
      </c>
      <c r="E2897" s="23">
        <v>0</v>
      </c>
      <c r="F2897" s="31">
        <v>0</v>
      </c>
      <c r="G2897" s="10">
        <v>155.68</v>
      </c>
      <c r="H2897" s="11">
        <f>Tabela14[[#This Row],[PR. ULT. COMP]]*Tabela14[[#This Row],[GIRO]]</f>
        <v>0</v>
      </c>
      <c r="I2897" s="12">
        <f>Tabela14[[#This Row],[PR. ULT. COMP]]*Tabela14[[#This Row],[ESTOQUE]]</f>
        <v>0</v>
      </c>
      <c r="J2897" s="13" t="s">
        <v>1107</v>
      </c>
      <c r="K2897" s="38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2528</v>
      </c>
      <c r="D2898" s="9" t="s">
        <v>1116</v>
      </c>
      <c r="E2898" s="23">
        <v>0</v>
      </c>
      <c r="F2898" s="31">
        <v>0</v>
      </c>
      <c r="G2898" s="10">
        <v>147.47999999999999</v>
      </c>
      <c r="H2898" s="11">
        <f>Tabela14[[#This Row],[PR. ULT. COMP]]*Tabela14[[#This Row],[GIRO]]</f>
        <v>0</v>
      </c>
      <c r="I2898" s="12">
        <f>Tabela14[[#This Row],[PR. ULT. COMP]]*Tabela14[[#This Row],[ESTOQUE]]</f>
        <v>0</v>
      </c>
      <c r="J2898" s="13" t="s">
        <v>1107</v>
      </c>
      <c r="K2898" s="38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2529</v>
      </c>
      <c r="D2899" s="16" t="s">
        <v>1116</v>
      </c>
      <c r="E2899" s="22">
        <v>0</v>
      </c>
      <c r="F2899" s="30">
        <v>0</v>
      </c>
      <c r="G2899" s="17">
        <v>172.06</v>
      </c>
      <c r="H2899" s="11">
        <f>Tabela14[[#This Row],[PR. ULT. COMP]]*Tabela14[[#This Row],[GIRO]]</f>
        <v>0</v>
      </c>
      <c r="I2899" s="12">
        <f>Tabela14[[#This Row],[PR. ULT. COMP]]*Tabela14[[#This Row],[ESTOQUE]]</f>
        <v>0</v>
      </c>
      <c r="J2899" s="13" t="s">
        <v>1107</v>
      </c>
      <c r="K2899" s="38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2530</v>
      </c>
      <c r="D2900" s="9" t="s">
        <v>1116</v>
      </c>
      <c r="E2900" s="23">
        <v>0</v>
      </c>
      <c r="F2900" s="31">
        <v>0</v>
      </c>
      <c r="G2900" s="10">
        <v>39.520000000000003</v>
      </c>
      <c r="H2900" s="11">
        <f>Tabela14[[#This Row],[PR. ULT. COMP]]*Tabela14[[#This Row],[GIRO]]</f>
        <v>0</v>
      </c>
      <c r="I2900" s="12">
        <f>Tabela14[[#This Row],[PR. ULT. COMP]]*Tabela14[[#This Row],[ESTOQUE]]</f>
        <v>0</v>
      </c>
      <c r="J2900" s="13" t="s">
        <v>1107</v>
      </c>
      <c r="K2900" s="38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2531</v>
      </c>
      <c r="D2901" s="9" t="s">
        <v>1116</v>
      </c>
      <c r="E2901" s="23">
        <v>0</v>
      </c>
      <c r="F2901" s="31">
        <v>0</v>
      </c>
      <c r="G2901" s="10">
        <v>170.42</v>
      </c>
      <c r="H2901" s="11">
        <f>Tabela14[[#This Row],[PR. ULT. COMP]]*Tabela14[[#This Row],[GIRO]]</f>
        <v>0</v>
      </c>
      <c r="I2901" s="12">
        <f>Tabela14[[#This Row],[PR. ULT. COMP]]*Tabela14[[#This Row],[ESTOQUE]]</f>
        <v>0</v>
      </c>
      <c r="J2901" s="13" t="s">
        <v>1107</v>
      </c>
      <c r="K2901" s="38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2532</v>
      </c>
      <c r="D2902" s="16" t="s">
        <v>1116</v>
      </c>
      <c r="E2902" s="22">
        <v>0</v>
      </c>
      <c r="F2902" s="30">
        <v>0</v>
      </c>
      <c r="G2902" s="17">
        <v>45.23</v>
      </c>
      <c r="H2902" s="11">
        <f>Tabela14[[#This Row],[PR. ULT. COMP]]*Tabela14[[#This Row],[GIRO]]</f>
        <v>0</v>
      </c>
      <c r="I2902" s="12">
        <f>Tabela14[[#This Row],[PR. ULT. COMP]]*Tabela14[[#This Row],[ESTOQUE]]</f>
        <v>0</v>
      </c>
      <c r="J2902" s="13" t="s">
        <v>1107</v>
      </c>
      <c r="K2902" s="38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2533</v>
      </c>
      <c r="D2903" s="9" t="s">
        <v>1116</v>
      </c>
      <c r="E2903" s="23">
        <v>0</v>
      </c>
      <c r="F2903" s="31">
        <v>0</v>
      </c>
      <c r="G2903" s="10">
        <v>215.92</v>
      </c>
      <c r="H2903" s="11">
        <f>Tabela14[[#This Row],[PR. ULT. COMP]]*Tabela14[[#This Row],[GIRO]]</f>
        <v>0</v>
      </c>
      <c r="I2903" s="12">
        <f>Tabela14[[#This Row],[PR. ULT. COMP]]*Tabela14[[#This Row],[ESTOQUE]]</f>
        <v>0</v>
      </c>
      <c r="J2903" s="13" t="s">
        <v>1107</v>
      </c>
      <c r="K2903" s="38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2534</v>
      </c>
      <c r="D2904" s="16" t="s">
        <v>1116</v>
      </c>
      <c r="E2904" s="22">
        <v>0</v>
      </c>
      <c r="F2904" s="30">
        <v>0</v>
      </c>
      <c r="G2904" s="17">
        <v>262.11</v>
      </c>
      <c r="H2904" s="11">
        <f>Tabela14[[#This Row],[PR. ULT. COMP]]*Tabela14[[#This Row],[GIRO]]</f>
        <v>0</v>
      </c>
      <c r="I2904" s="12">
        <f>Tabela14[[#This Row],[PR. ULT. COMP]]*Tabela14[[#This Row],[ESTOQUE]]</f>
        <v>0</v>
      </c>
      <c r="J2904" s="13" t="s">
        <v>1107</v>
      </c>
      <c r="K2904" s="38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2535</v>
      </c>
      <c r="D2905" s="16" t="s">
        <v>1116</v>
      </c>
      <c r="E2905" s="22">
        <v>0</v>
      </c>
      <c r="F2905" s="30">
        <v>0</v>
      </c>
      <c r="G2905" s="17">
        <v>64.760000000000005</v>
      </c>
      <c r="H2905" s="11">
        <f>Tabela14[[#This Row],[PR. ULT. COMP]]*Tabela14[[#This Row],[GIRO]]</f>
        <v>0</v>
      </c>
      <c r="I2905" s="12">
        <f>Tabela14[[#This Row],[PR. ULT. COMP]]*Tabela14[[#This Row],[ESTOQUE]]</f>
        <v>0</v>
      </c>
      <c r="J2905" s="13" t="s">
        <v>1107</v>
      </c>
      <c r="K2905" s="38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2536</v>
      </c>
      <c r="D2906" s="9" t="s">
        <v>1116</v>
      </c>
      <c r="E2906" s="23">
        <v>0</v>
      </c>
      <c r="F2906" s="31">
        <v>0</v>
      </c>
      <c r="G2906" s="10">
        <v>26.22</v>
      </c>
      <c r="H2906" s="11">
        <f>Tabela14[[#This Row],[PR. ULT. COMP]]*Tabela14[[#This Row],[GIRO]]</f>
        <v>0</v>
      </c>
      <c r="I2906" s="12">
        <f>Tabela14[[#This Row],[PR. ULT. COMP]]*Tabela14[[#This Row],[ESTOQUE]]</f>
        <v>0</v>
      </c>
      <c r="J2906" s="13" t="s">
        <v>1107</v>
      </c>
      <c r="K2906" s="38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2537</v>
      </c>
      <c r="D2907" s="9" t="s">
        <v>1116</v>
      </c>
      <c r="E2907" s="23">
        <v>0</v>
      </c>
      <c r="F2907" s="31">
        <v>0</v>
      </c>
      <c r="G2907" s="10">
        <v>84.76</v>
      </c>
      <c r="H2907" s="11">
        <f>Tabela14[[#This Row],[PR. ULT. COMP]]*Tabela14[[#This Row],[GIRO]]</f>
        <v>0</v>
      </c>
      <c r="I2907" s="12">
        <f>Tabela14[[#This Row],[PR. ULT. COMP]]*Tabela14[[#This Row],[ESTOQUE]]</f>
        <v>0</v>
      </c>
      <c r="J2907" s="13" t="s">
        <v>1107</v>
      </c>
      <c r="K2907" s="38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2538</v>
      </c>
      <c r="D2908" s="16" t="s">
        <v>1116</v>
      </c>
      <c r="E2908" s="22">
        <v>0</v>
      </c>
      <c r="F2908" s="30">
        <v>0</v>
      </c>
      <c r="G2908" s="17">
        <v>111.85</v>
      </c>
      <c r="H2908" s="11">
        <f>Tabela14[[#This Row],[PR. ULT. COMP]]*Tabela14[[#This Row],[GIRO]]</f>
        <v>0</v>
      </c>
      <c r="I2908" s="12">
        <f>Tabela14[[#This Row],[PR. ULT. COMP]]*Tabela14[[#This Row],[ESTOQUE]]</f>
        <v>0</v>
      </c>
      <c r="J2908" s="13" t="s">
        <v>1107</v>
      </c>
      <c r="K2908" s="38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2539</v>
      </c>
      <c r="D2909" s="9" t="s">
        <v>1116</v>
      </c>
      <c r="E2909" s="23">
        <v>0</v>
      </c>
      <c r="F2909" s="31">
        <v>0</v>
      </c>
      <c r="G2909" s="10">
        <v>94.68</v>
      </c>
      <c r="H2909" s="11">
        <f>Tabela14[[#This Row],[PR. ULT. COMP]]*Tabela14[[#This Row],[GIRO]]</f>
        <v>0</v>
      </c>
      <c r="I2909" s="12">
        <f>Tabela14[[#This Row],[PR. ULT. COMP]]*Tabela14[[#This Row],[ESTOQUE]]</f>
        <v>0</v>
      </c>
      <c r="J2909" s="13" t="s">
        <v>1107</v>
      </c>
      <c r="K2909" s="38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2540</v>
      </c>
      <c r="D2910" s="16" t="s">
        <v>1116</v>
      </c>
      <c r="E2910" s="22">
        <v>0</v>
      </c>
      <c r="F2910" s="30">
        <v>0</v>
      </c>
      <c r="G2910" s="17">
        <v>17.149999999999999</v>
      </c>
      <c r="H2910" s="11">
        <f>Tabela14[[#This Row],[PR. ULT. COMP]]*Tabela14[[#This Row],[GIRO]]</f>
        <v>0</v>
      </c>
      <c r="I2910" s="12">
        <f>Tabela14[[#This Row],[PR. ULT. COMP]]*Tabela14[[#This Row],[ESTOQUE]]</f>
        <v>0</v>
      </c>
      <c r="J2910" s="13" t="s">
        <v>1107</v>
      </c>
      <c r="K2910" s="38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2541</v>
      </c>
      <c r="D2911" s="9" t="s">
        <v>1116</v>
      </c>
      <c r="E2911" s="23">
        <v>0</v>
      </c>
      <c r="F2911" s="31">
        <v>0</v>
      </c>
      <c r="G2911" s="10">
        <v>21.28</v>
      </c>
      <c r="H2911" s="11">
        <f>Tabela14[[#This Row],[PR. ULT. COMP]]*Tabela14[[#This Row],[GIRO]]</f>
        <v>0</v>
      </c>
      <c r="I2911" s="12">
        <f>Tabela14[[#This Row],[PR. ULT. COMP]]*Tabela14[[#This Row],[ESTOQUE]]</f>
        <v>0</v>
      </c>
      <c r="J2911" s="13" t="s">
        <v>1107</v>
      </c>
      <c r="K2911" s="38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2542</v>
      </c>
      <c r="D2912" s="16" t="s">
        <v>1116</v>
      </c>
      <c r="E2912" s="22">
        <v>0</v>
      </c>
      <c r="F2912" s="30">
        <v>0</v>
      </c>
      <c r="G2912" s="17">
        <v>23.66</v>
      </c>
      <c r="H2912" s="11">
        <f>Tabela14[[#This Row],[PR. ULT. COMP]]*Tabela14[[#This Row],[GIRO]]</f>
        <v>0</v>
      </c>
      <c r="I2912" s="12">
        <f>Tabela14[[#This Row],[PR. ULT. COMP]]*Tabela14[[#This Row],[ESTOQUE]]</f>
        <v>0</v>
      </c>
      <c r="J2912" s="13" t="s">
        <v>1107</v>
      </c>
      <c r="K2912" s="38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2543</v>
      </c>
      <c r="D2913" s="16" t="s">
        <v>2500</v>
      </c>
      <c r="E2913" s="22">
        <v>0</v>
      </c>
      <c r="F2913" s="30">
        <v>0</v>
      </c>
      <c r="G2913" s="17">
        <v>0</v>
      </c>
      <c r="H2913" s="11">
        <f>Tabela14[[#This Row],[PR. ULT. COMP]]*Tabela14[[#This Row],[GIRO]]</f>
        <v>0</v>
      </c>
      <c r="I2913" s="12">
        <f>Tabela14[[#This Row],[PR. ULT. COMP]]*Tabela14[[#This Row],[ESTOQUE]]</f>
        <v>0</v>
      </c>
      <c r="J2913" s="13" t="s">
        <v>1107</v>
      </c>
      <c r="K2913" s="38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2544</v>
      </c>
      <c r="D2914" s="9" t="s">
        <v>2500</v>
      </c>
      <c r="E2914" s="23">
        <v>0</v>
      </c>
      <c r="F2914" s="31">
        <v>0</v>
      </c>
      <c r="G2914" s="10">
        <v>0</v>
      </c>
      <c r="H2914" s="11">
        <f>Tabela14[[#This Row],[PR. ULT. COMP]]*Tabela14[[#This Row],[GIRO]]</f>
        <v>0</v>
      </c>
      <c r="I2914" s="12">
        <f>Tabela14[[#This Row],[PR. ULT. COMP]]*Tabela14[[#This Row],[ESTOQUE]]</f>
        <v>0</v>
      </c>
      <c r="J2914" s="13" t="s">
        <v>1107</v>
      </c>
      <c r="K2914" s="38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2545</v>
      </c>
      <c r="D2915" s="16" t="s">
        <v>2500</v>
      </c>
      <c r="E2915" s="22">
        <v>0</v>
      </c>
      <c r="F2915" s="30">
        <v>0</v>
      </c>
      <c r="G2915" s="17">
        <v>0</v>
      </c>
      <c r="H2915" s="11">
        <f>Tabela14[[#This Row],[PR. ULT. COMP]]*Tabela14[[#This Row],[GIRO]]</f>
        <v>0</v>
      </c>
      <c r="I2915" s="12">
        <f>Tabela14[[#This Row],[PR. ULT. COMP]]*Tabela14[[#This Row],[ESTOQUE]]</f>
        <v>0</v>
      </c>
      <c r="J2915" s="13" t="s">
        <v>1107</v>
      </c>
      <c r="K2915" s="38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2546</v>
      </c>
      <c r="D2916" s="9" t="s">
        <v>2500</v>
      </c>
      <c r="E2916" s="23">
        <v>0</v>
      </c>
      <c r="F2916" s="31">
        <v>0</v>
      </c>
      <c r="G2916" s="10">
        <v>0</v>
      </c>
      <c r="H2916" s="11">
        <f>Tabela14[[#This Row],[PR. ULT. COMP]]*Tabela14[[#This Row],[GIRO]]</f>
        <v>0</v>
      </c>
      <c r="I2916" s="12">
        <f>Tabela14[[#This Row],[PR. ULT. COMP]]*Tabela14[[#This Row],[ESTOQUE]]</f>
        <v>0</v>
      </c>
      <c r="J2916" s="13" t="s">
        <v>1107</v>
      </c>
      <c r="K2916" s="38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2547</v>
      </c>
      <c r="D2917" s="16" t="s">
        <v>2500</v>
      </c>
      <c r="E2917" s="22">
        <v>0</v>
      </c>
      <c r="F2917" s="30">
        <v>0</v>
      </c>
      <c r="G2917" s="17">
        <v>0</v>
      </c>
      <c r="H2917" s="11">
        <f>Tabela14[[#This Row],[PR. ULT. COMP]]*Tabela14[[#This Row],[GIRO]]</f>
        <v>0</v>
      </c>
      <c r="I2917" s="12">
        <f>Tabela14[[#This Row],[PR. ULT. COMP]]*Tabela14[[#This Row],[ESTOQUE]]</f>
        <v>0</v>
      </c>
      <c r="J2917" s="13" t="s">
        <v>1107</v>
      </c>
      <c r="K2917" s="38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2548</v>
      </c>
      <c r="D2918" s="9" t="s">
        <v>2500</v>
      </c>
      <c r="E2918" s="23">
        <v>0</v>
      </c>
      <c r="F2918" s="31">
        <v>0</v>
      </c>
      <c r="G2918" s="10">
        <v>0</v>
      </c>
      <c r="H2918" s="11">
        <f>Tabela14[[#This Row],[PR. ULT. COMP]]*Tabela14[[#This Row],[GIRO]]</f>
        <v>0</v>
      </c>
      <c r="I2918" s="12">
        <f>Tabela14[[#This Row],[PR. ULT. COMP]]*Tabela14[[#This Row],[ESTOQUE]]</f>
        <v>0</v>
      </c>
      <c r="J2918" s="13" t="s">
        <v>1107</v>
      </c>
      <c r="K2918" s="38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2549</v>
      </c>
      <c r="D2919" s="16" t="s">
        <v>2500</v>
      </c>
      <c r="E2919" s="22">
        <v>0</v>
      </c>
      <c r="F2919" s="30">
        <v>0</v>
      </c>
      <c r="G2919" s="17">
        <v>0</v>
      </c>
      <c r="H2919" s="11">
        <f>Tabela14[[#This Row],[PR. ULT. COMP]]*Tabela14[[#This Row],[GIRO]]</f>
        <v>0</v>
      </c>
      <c r="I2919" s="12">
        <f>Tabela14[[#This Row],[PR. ULT. COMP]]*Tabela14[[#This Row],[ESTOQUE]]</f>
        <v>0</v>
      </c>
      <c r="J2919" s="13" t="s">
        <v>1107</v>
      </c>
      <c r="K2919" s="38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2550</v>
      </c>
      <c r="D2920" s="9" t="s">
        <v>2500</v>
      </c>
      <c r="E2920" s="23">
        <v>0</v>
      </c>
      <c r="F2920" s="31">
        <v>0</v>
      </c>
      <c r="G2920" s="10">
        <v>0</v>
      </c>
      <c r="H2920" s="11">
        <f>Tabela14[[#This Row],[PR. ULT. COMP]]*Tabela14[[#This Row],[GIRO]]</f>
        <v>0</v>
      </c>
      <c r="I2920" s="12">
        <f>Tabela14[[#This Row],[PR. ULT. COMP]]*Tabela14[[#This Row],[ESTOQUE]]</f>
        <v>0</v>
      </c>
      <c r="J2920" s="13" t="s">
        <v>1107</v>
      </c>
      <c r="K2920" s="38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2551</v>
      </c>
      <c r="D2921" s="16" t="s">
        <v>2500</v>
      </c>
      <c r="E2921" s="22">
        <v>0</v>
      </c>
      <c r="F2921" s="30">
        <v>0</v>
      </c>
      <c r="G2921" s="17">
        <v>0</v>
      </c>
      <c r="H2921" s="11">
        <f>Tabela14[[#This Row],[PR. ULT. COMP]]*Tabela14[[#This Row],[GIRO]]</f>
        <v>0</v>
      </c>
      <c r="I2921" s="12">
        <f>Tabela14[[#This Row],[PR. ULT. COMP]]*Tabela14[[#This Row],[ESTOQUE]]</f>
        <v>0</v>
      </c>
      <c r="J2921" s="13" t="s">
        <v>1107</v>
      </c>
      <c r="K2921" s="38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2552</v>
      </c>
      <c r="D2922" s="9" t="s">
        <v>2500</v>
      </c>
      <c r="E2922" s="23">
        <v>0</v>
      </c>
      <c r="F2922" s="31">
        <v>0</v>
      </c>
      <c r="G2922" s="10">
        <v>0</v>
      </c>
      <c r="H2922" s="11">
        <f>Tabela14[[#This Row],[PR. ULT. COMP]]*Tabela14[[#This Row],[GIRO]]</f>
        <v>0</v>
      </c>
      <c r="I2922" s="12">
        <f>Tabela14[[#This Row],[PR. ULT. COMP]]*Tabela14[[#This Row],[ESTOQUE]]</f>
        <v>0</v>
      </c>
      <c r="J2922" s="13" t="s">
        <v>1107</v>
      </c>
      <c r="K2922" s="38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2553</v>
      </c>
      <c r="D2923" s="16" t="s">
        <v>2500</v>
      </c>
      <c r="E2923" s="22">
        <v>0</v>
      </c>
      <c r="F2923" s="30">
        <v>0</v>
      </c>
      <c r="G2923" s="17">
        <v>0</v>
      </c>
      <c r="H2923" s="11">
        <f>Tabela14[[#This Row],[PR. ULT. COMP]]*Tabela14[[#This Row],[GIRO]]</f>
        <v>0</v>
      </c>
      <c r="I2923" s="12">
        <f>Tabela14[[#This Row],[PR. ULT. COMP]]*Tabela14[[#This Row],[ESTOQUE]]</f>
        <v>0</v>
      </c>
      <c r="J2923" s="13" t="s">
        <v>1107</v>
      </c>
      <c r="K2923" s="38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2554</v>
      </c>
      <c r="D2924" s="9" t="s">
        <v>2500</v>
      </c>
      <c r="E2924" s="23">
        <v>0</v>
      </c>
      <c r="F2924" s="31">
        <v>0</v>
      </c>
      <c r="G2924" s="10">
        <v>0</v>
      </c>
      <c r="H2924" s="11">
        <f>Tabela14[[#This Row],[PR. ULT. COMP]]*Tabela14[[#This Row],[GIRO]]</f>
        <v>0</v>
      </c>
      <c r="I2924" s="12">
        <f>Tabela14[[#This Row],[PR. ULT. COMP]]*Tabela14[[#This Row],[ESTOQUE]]</f>
        <v>0</v>
      </c>
      <c r="J2924" s="13" t="s">
        <v>1107</v>
      </c>
      <c r="K2924" s="38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2555</v>
      </c>
      <c r="D2925" s="16" t="s">
        <v>2500</v>
      </c>
      <c r="E2925" s="22">
        <v>0</v>
      </c>
      <c r="F2925" s="30">
        <v>0</v>
      </c>
      <c r="G2925" s="17">
        <v>0</v>
      </c>
      <c r="H2925" s="11">
        <f>Tabela14[[#This Row],[PR. ULT. COMP]]*Tabela14[[#This Row],[GIRO]]</f>
        <v>0</v>
      </c>
      <c r="I2925" s="12">
        <f>Tabela14[[#This Row],[PR. ULT. COMP]]*Tabela14[[#This Row],[ESTOQUE]]</f>
        <v>0</v>
      </c>
      <c r="J2925" s="13" t="s">
        <v>1107</v>
      </c>
      <c r="K2925" s="38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2556</v>
      </c>
      <c r="D2926" s="9" t="s">
        <v>2500</v>
      </c>
      <c r="E2926" s="23">
        <v>0</v>
      </c>
      <c r="F2926" s="31">
        <v>0</v>
      </c>
      <c r="G2926" s="10">
        <v>0</v>
      </c>
      <c r="H2926" s="11">
        <f>Tabela14[[#This Row],[PR. ULT. COMP]]*Tabela14[[#This Row],[GIRO]]</f>
        <v>0</v>
      </c>
      <c r="I2926" s="12">
        <f>Tabela14[[#This Row],[PR. ULT. COMP]]*Tabela14[[#This Row],[ESTOQUE]]</f>
        <v>0</v>
      </c>
      <c r="J2926" s="13" t="s">
        <v>1107</v>
      </c>
      <c r="K2926" s="38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2557</v>
      </c>
      <c r="D2927" s="16" t="s">
        <v>2500</v>
      </c>
      <c r="E2927" s="22">
        <v>0</v>
      </c>
      <c r="F2927" s="30">
        <v>0</v>
      </c>
      <c r="G2927" s="17">
        <v>0</v>
      </c>
      <c r="H2927" s="11">
        <f>Tabela14[[#This Row],[PR. ULT. COMP]]*Tabela14[[#This Row],[GIRO]]</f>
        <v>0</v>
      </c>
      <c r="I2927" s="12">
        <f>Tabela14[[#This Row],[PR. ULT. COMP]]*Tabela14[[#This Row],[ESTOQUE]]</f>
        <v>0</v>
      </c>
      <c r="J2927" s="13" t="s">
        <v>1107</v>
      </c>
      <c r="K2927" s="38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2558</v>
      </c>
      <c r="D2928" s="9" t="s">
        <v>2500</v>
      </c>
      <c r="E2928" s="23">
        <v>0</v>
      </c>
      <c r="F2928" s="31">
        <v>0</v>
      </c>
      <c r="G2928" s="10">
        <v>0</v>
      </c>
      <c r="H2928" s="11">
        <f>Tabela14[[#This Row],[PR. ULT. COMP]]*Tabela14[[#This Row],[GIRO]]</f>
        <v>0</v>
      </c>
      <c r="I2928" s="12">
        <f>Tabela14[[#This Row],[PR. ULT. COMP]]*Tabela14[[#This Row],[ESTOQUE]]</f>
        <v>0</v>
      </c>
      <c r="J2928" s="13" t="s">
        <v>1107</v>
      </c>
      <c r="K2928" s="38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2559</v>
      </c>
      <c r="D2929" s="16" t="s">
        <v>2500</v>
      </c>
      <c r="E2929" s="22">
        <v>0</v>
      </c>
      <c r="F2929" s="30">
        <v>0</v>
      </c>
      <c r="G2929" s="17">
        <v>0</v>
      </c>
      <c r="H2929" s="11">
        <f>Tabela14[[#This Row],[PR. ULT. COMP]]*Tabela14[[#This Row],[GIRO]]</f>
        <v>0</v>
      </c>
      <c r="I2929" s="12">
        <f>Tabela14[[#This Row],[PR. ULT. COMP]]*Tabela14[[#This Row],[ESTOQUE]]</f>
        <v>0</v>
      </c>
      <c r="J2929" s="13" t="s">
        <v>1107</v>
      </c>
      <c r="K2929" s="38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2560</v>
      </c>
      <c r="D2930" s="9" t="s">
        <v>2500</v>
      </c>
      <c r="E2930" s="23">
        <v>0</v>
      </c>
      <c r="F2930" s="31">
        <v>0</v>
      </c>
      <c r="G2930" s="10">
        <v>0</v>
      </c>
      <c r="H2930" s="11">
        <f>Tabela14[[#This Row],[PR. ULT. COMP]]*Tabela14[[#This Row],[GIRO]]</f>
        <v>0</v>
      </c>
      <c r="I2930" s="12">
        <f>Tabela14[[#This Row],[PR. ULT. COMP]]*Tabela14[[#This Row],[ESTOQUE]]</f>
        <v>0</v>
      </c>
      <c r="J2930" s="13" t="s">
        <v>1107</v>
      </c>
      <c r="K2930" s="38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2561</v>
      </c>
      <c r="D2931" s="16" t="s">
        <v>2500</v>
      </c>
      <c r="E2931" s="22">
        <v>0</v>
      </c>
      <c r="F2931" s="30">
        <v>0</v>
      </c>
      <c r="G2931" s="17">
        <v>0</v>
      </c>
      <c r="H2931" s="11">
        <f>Tabela14[[#This Row],[PR. ULT. COMP]]*Tabela14[[#This Row],[GIRO]]</f>
        <v>0</v>
      </c>
      <c r="I2931" s="12">
        <f>Tabela14[[#This Row],[PR. ULT. COMP]]*Tabela14[[#This Row],[ESTOQUE]]</f>
        <v>0</v>
      </c>
      <c r="J2931" s="13" t="s">
        <v>1107</v>
      </c>
      <c r="K2931" s="38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2562</v>
      </c>
      <c r="D2932" s="16" t="s">
        <v>2500</v>
      </c>
      <c r="E2932" s="22">
        <v>0</v>
      </c>
      <c r="F2932" s="30">
        <v>0</v>
      </c>
      <c r="G2932" s="17">
        <v>0</v>
      </c>
      <c r="H2932" s="11">
        <f>Tabela14[[#This Row],[PR. ULT. COMP]]*Tabela14[[#This Row],[GIRO]]</f>
        <v>0</v>
      </c>
      <c r="I2932" s="12">
        <f>Tabela14[[#This Row],[PR. ULT. COMP]]*Tabela14[[#This Row],[ESTOQUE]]</f>
        <v>0</v>
      </c>
      <c r="J2932" s="13" t="s">
        <v>1107</v>
      </c>
      <c r="K2932" s="38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2563</v>
      </c>
      <c r="D2933" s="9" t="s">
        <v>2500</v>
      </c>
      <c r="E2933" s="23">
        <v>0</v>
      </c>
      <c r="F2933" s="31">
        <v>0</v>
      </c>
      <c r="G2933" s="10">
        <v>0</v>
      </c>
      <c r="H2933" s="11">
        <f>Tabela14[[#This Row],[PR. ULT. COMP]]*Tabela14[[#This Row],[GIRO]]</f>
        <v>0</v>
      </c>
      <c r="I2933" s="12">
        <f>Tabela14[[#This Row],[PR. ULT. COMP]]*Tabela14[[#This Row],[ESTOQUE]]</f>
        <v>0</v>
      </c>
      <c r="J2933" s="13" t="s">
        <v>1107</v>
      </c>
      <c r="K2933" s="38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2564</v>
      </c>
      <c r="D2934" s="16" t="s">
        <v>2500</v>
      </c>
      <c r="E2934" s="22">
        <v>0</v>
      </c>
      <c r="F2934" s="30">
        <v>0</v>
      </c>
      <c r="G2934" s="17">
        <v>0</v>
      </c>
      <c r="H2934" s="11">
        <f>Tabela14[[#This Row],[PR. ULT. COMP]]*Tabela14[[#This Row],[GIRO]]</f>
        <v>0</v>
      </c>
      <c r="I2934" s="12">
        <f>Tabela14[[#This Row],[PR. ULT. COMP]]*Tabela14[[#This Row],[ESTOQUE]]</f>
        <v>0</v>
      </c>
      <c r="J2934" s="13" t="s">
        <v>1107</v>
      </c>
      <c r="K2934" s="38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2565</v>
      </c>
      <c r="D2935" s="9" t="s">
        <v>2500</v>
      </c>
      <c r="E2935" s="23">
        <v>0</v>
      </c>
      <c r="F2935" s="31">
        <v>0</v>
      </c>
      <c r="G2935" s="10">
        <v>0</v>
      </c>
      <c r="H2935" s="11">
        <f>Tabela14[[#This Row],[PR. ULT. COMP]]*Tabela14[[#This Row],[GIRO]]</f>
        <v>0</v>
      </c>
      <c r="I2935" s="12">
        <f>Tabela14[[#This Row],[PR. ULT. COMP]]*Tabela14[[#This Row],[ESTOQUE]]</f>
        <v>0</v>
      </c>
      <c r="J2935" s="13" t="s">
        <v>1107</v>
      </c>
      <c r="K2935" s="38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2566</v>
      </c>
      <c r="D2936" s="16" t="s">
        <v>2500</v>
      </c>
      <c r="E2936" s="22">
        <v>0</v>
      </c>
      <c r="F2936" s="30">
        <v>0</v>
      </c>
      <c r="G2936" s="17">
        <v>0</v>
      </c>
      <c r="H2936" s="11">
        <f>Tabela14[[#This Row],[PR. ULT. COMP]]*Tabela14[[#This Row],[GIRO]]</f>
        <v>0</v>
      </c>
      <c r="I2936" s="12">
        <f>Tabela14[[#This Row],[PR. ULT. COMP]]*Tabela14[[#This Row],[ESTOQUE]]</f>
        <v>0</v>
      </c>
      <c r="J2936" s="13" t="s">
        <v>1107</v>
      </c>
      <c r="K2936" s="38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2567</v>
      </c>
      <c r="D2937" s="9" t="s">
        <v>2500</v>
      </c>
      <c r="E2937" s="23">
        <v>0</v>
      </c>
      <c r="F2937" s="31">
        <v>0</v>
      </c>
      <c r="G2937" s="10">
        <v>0</v>
      </c>
      <c r="H2937" s="11">
        <f>Tabela14[[#This Row],[PR. ULT. COMP]]*Tabela14[[#This Row],[GIRO]]</f>
        <v>0</v>
      </c>
      <c r="I2937" s="12">
        <f>Tabela14[[#This Row],[PR. ULT. COMP]]*Tabela14[[#This Row],[ESTOQUE]]</f>
        <v>0</v>
      </c>
      <c r="J2937" s="13" t="s">
        <v>1107</v>
      </c>
      <c r="K2937" s="38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2568</v>
      </c>
      <c r="D2938" s="16" t="s">
        <v>2500</v>
      </c>
      <c r="E2938" s="22">
        <v>0</v>
      </c>
      <c r="F2938" s="30">
        <v>0</v>
      </c>
      <c r="G2938" s="17">
        <v>0</v>
      </c>
      <c r="H2938" s="11">
        <f>Tabela14[[#This Row],[PR. ULT. COMP]]*Tabela14[[#This Row],[GIRO]]</f>
        <v>0</v>
      </c>
      <c r="I2938" s="12">
        <f>Tabela14[[#This Row],[PR. ULT. COMP]]*Tabela14[[#This Row],[ESTOQUE]]</f>
        <v>0</v>
      </c>
      <c r="J2938" s="13" t="s">
        <v>1107</v>
      </c>
      <c r="K2938" s="38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2569</v>
      </c>
      <c r="D2939" s="9" t="s">
        <v>2500</v>
      </c>
      <c r="E2939" s="23">
        <v>0</v>
      </c>
      <c r="F2939" s="31">
        <v>0</v>
      </c>
      <c r="G2939" s="10">
        <v>0</v>
      </c>
      <c r="H2939" s="11">
        <f>Tabela14[[#This Row],[PR. ULT. COMP]]*Tabela14[[#This Row],[GIRO]]</f>
        <v>0</v>
      </c>
      <c r="I2939" s="12">
        <f>Tabela14[[#This Row],[PR. ULT. COMP]]*Tabela14[[#This Row],[ESTOQUE]]</f>
        <v>0</v>
      </c>
      <c r="J2939" s="13" t="s">
        <v>1107</v>
      </c>
      <c r="K2939" s="38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2570</v>
      </c>
      <c r="D2940" s="16" t="s">
        <v>2500</v>
      </c>
      <c r="E2940" s="22">
        <v>0</v>
      </c>
      <c r="F2940" s="30">
        <v>0</v>
      </c>
      <c r="G2940" s="17">
        <v>0</v>
      </c>
      <c r="H2940" s="11">
        <f>Tabela14[[#This Row],[PR. ULT. COMP]]*Tabela14[[#This Row],[GIRO]]</f>
        <v>0</v>
      </c>
      <c r="I2940" s="12">
        <f>Tabela14[[#This Row],[PR. ULT. COMP]]*Tabela14[[#This Row],[ESTOQUE]]</f>
        <v>0</v>
      </c>
      <c r="J2940" s="13" t="s">
        <v>1107</v>
      </c>
      <c r="K2940" s="38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2571</v>
      </c>
      <c r="D2941" s="9" t="s">
        <v>2500</v>
      </c>
      <c r="E2941" s="23">
        <v>0</v>
      </c>
      <c r="F2941" s="31">
        <v>0</v>
      </c>
      <c r="G2941" s="10">
        <v>0</v>
      </c>
      <c r="H2941" s="11">
        <f>Tabela14[[#This Row],[PR. ULT. COMP]]*Tabela14[[#This Row],[GIRO]]</f>
        <v>0</v>
      </c>
      <c r="I2941" s="12">
        <f>Tabela14[[#This Row],[PR. ULT. COMP]]*Tabela14[[#This Row],[ESTOQUE]]</f>
        <v>0</v>
      </c>
      <c r="J2941" s="13" t="s">
        <v>1107</v>
      </c>
      <c r="K2941" s="38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2572</v>
      </c>
      <c r="D2942" s="16" t="s">
        <v>2500</v>
      </c>
      <c r="E2942" s="22">
        <v>0</v>
      </c>
      <c r="F2942" s="30">
        <v>0</v>
      </c>
      <c r="G2942" s="17">
        <v>0</v>
      </c>
      <c r="H2942" s="11">
        <f>Tabela14[[#This Row],[PR. ULT. COMP]]*Tabela14[[#This Row],[GIRO]]</f>
        <v>0</v>
      </c>
      <c r="I2942" s="12">
        <f>Tabela14[[#This Row],[PR. ULT. COMP]]*Tabela14[[#This Row],[ESTOQUE]]</f>
        <v>0</v>
      </c>
      <c r="J2942" s="13" t="s">
        <v>1107</v>
      </c>
      <c r="K2942" s="38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2573</v>
      </c>
      <c r="D2943" s="9" t="s">
        <v>2500</v>
      </c>
      <c r="E2943" s="23">
        <v>0</v>
      </c>
      <c r="F2943" s="31">
        <v>0</v>
      </c>
      <c r="G2943" s="10">
        <v>0</v>
      </c>
      <c r="H2943" s="11">
        <f>Tabela14[[#This Row],[PR. ULT. COMP]]*Tabela14[[#This Row],[GIRO]]</f>
        <v>0</v>
      </c>
      <c r="I2943" s="12">
        <f>Tabela14[[#This Row],[PR. ULT. COMP]]*Tabela14[[#This Row],[ESTOQUE]]</f>
        <v>0</v>
      </c>
      <c r="J2943" s="13" t="s">
        <v>1107</v>
      </c>
      <c r="K2943" s="38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2574</v>
      </c>
      <c r="D2944" s="16" t="s">
        <v>2500</v>
      </c>
      <c r="E2944" s="22">
        <v>0</v>
      </c>
      <c r="F2944" s="30">
        <v>0</v>
      </c>
      <c r="G2944" s="17">
        <v>0</v>
      </c>
      <c r="H2944" s="11">
        <f>Tabela14[[#This Row],[PR. ULT. COMP]]*Tabela14[[#This Row],[GIRO]]</f>
        <v>0</v>
      </c>
      <c r="I2944" s="12">
        <f>Tabela14[[#This Row],[PR. ULT. COMP]]*Tabela14[[#This Row],[ESTOQUE]]</f>
        <v>0</v>
      </c>
      <c r="J2944" s="13" t="s">
        <v>1107</v>
      </c>
      <c r="K2944" s="38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2575</v>
      </c>
      <c r="D2945" s="9" t="s">
        <v>2500</v>
      </c>
      <c r="E2945" s="23">
        <v>0</v>
      </c>
      <c r="F2945" s="31">
        <v>0</v>
      </c>
      <c r="G2945" s="10">
        <v>0</v>
      </c>
      <c r="H2945" s="11">
        <f>Tabela14[[#This Row],[PR. ULT. COMP]]*Tabela14[[#This Row],[GIRO]]</f>
        <v>0</v>
      </c>
      <c r="I2945" s="12">
        <f>Tabela14[[#This Row],[PR. ULT. COMP]]*Tabela14[[#This Row],[ESTOQUE]]</f>
        <v>0</v>
      </c>
      <c r="J2945" s="13" t="s">
        <v>1107</v>
      </c>
      <c r="K2945" s="38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2576</v>
      </c>
      <c r="D2946" s="16" t="s">
        <v>2500</v>
      </c>
      <c r="E2946" s="22">
        <v>0</v>
      </c>
      <c r="F2946" s="30">
        <v>0</v>
      </c>
      <c r="G2946" s="17">
        <v>0</v>
      </c>
      <c r="H2946" s="11">
        <f>Tabela14[[#This Row],[PR. ULT. COMP]]*Tabela14[[#This Row],[GIRO]]</f>
        <v>0</v>
      </c>
      <c r="I2946" s="12">
        <f>Tabela14[[#This Row],[PR. ULT. COMP]]*Tabela14[[#This Row],[ESTOQUE]]</f>
        <v>0</v>
      </c>
      <c r="J2946" s="13" t="s">
        <v>1107</v>
      </c>
      <c r="K2946" s="38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2577</v>
      </c>
      <c r="D2947" s="9" t="s">
        <v>2500</v>
      </c>
      <c r="E2947" s="23">
        <v>0</v>
      </c>
      <c r="F2947" s="31">
        <v>0</v>
      </c>
      <c r="G2947" s="10">
        <v>0</v>
      </c>
      <c r="H2947" s="11">
        <f>Tabela14[[#This Row],[PR. ULT. COMP]]*Tabela14[[#This Row],[GIRO]]</f>
        <v>0</v>
      </c>
      <c r="I2947" s="12">
        <f>Tabela14[[#This Row],[PR. ULT. COMP]]*Tabela14[[#This Row],[ESTOQUE]]</f>
        <v>0</v>
      </c>
      <c r="J2947" s="13" t="s">
        <v>1107</v>
      </c>
      <c r="K2947" s="38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2578</v>
      </c>
      <c r="D2948" s="16" t="s">
        <v>2500</v>
      </c>
      <c r="E2948" s="22">
        <v>0</v>
      </c>
      <c r="F2948" s="30">
        <v>0</v>
      </c>
      <c r="G2948" s="17">
        <v>0</v>
      </c>
      <c r="H2948" s="11">
        <f>Tabela14[[#This Row],[PR. ULT. COMP]]*Tabela14[[#This Row],[GIRO]]</f>
        <v>0</v>
      </c>
      <c r="I2948" s="12">
        <f>Tabela14[[#This Row],[PR. ULT. COMP]]*Tabela14[[#This Row],[ESTOQUE]]</f>
        <v>0</v>
      </c>
      <c r="J2948" s="13" t="s">
        <v>1107</v>
      </c>
      <c r="K2948" s="38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2579</v>
      </c>
      <c r="D2949" s="9" t="s">
        <v>2500</v>
      </c>
      <c r="E2949" s="23">
        <v>0</v>
      </c>
      <c r="F2949" s="31">
        <v>0</v>
      </c>
      <c r="G2949" s="10">
        <v>0</v>
      </c>
      <c r="H2949" s="11">
        <f>Tabela14[[#This Row],[PR. ULT. COMP]]*Tabela14[[#This Row],[GIRO]]</f>
        <v>0</v>
      </c>
      <c r="I2949" s="12">
        <f>Tabela14[[#This Row],[PR. ULT. COMP]]*Tabela14[[#This Row],[ESTOQUE]]</f>
        <v>0</v>
      </c>
      <c r="J2949" s="13" t="s">
        <v>1107</v>
      </c>
      <c r="K2949" s="38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2580</v>
      </c>
      <c r="D2950" s="16" t="s">
        <v>2500</v>
      </c>
      <c r="E2950" s="22">
        <v>0</v>
      </c>
      <c r="F2950" s="30">
        <v>0</v>
      </c>
      <c r="G2950" s="17">
        <v>0</v>
      </c>
      <c r="H2950" s="11">
        <f>Tabela14[[#This Row],[PR. ULT. COMP]]*Tabela14[[#This Row],[GIRO]]</f>
        <v>0</v>
      </c>
      <c r="I2950" s="12">
        <f>Tabela14[[#This Row],[PR. ULT. COMP]]*Tabela14[[#This Row],[ESTOQUE]]</f>
        <v>0</v>
      </c>
      <c r="J2950" s="13" t="s">
        <v>1107</v>
      </c>
      <c r="K2950" s="38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2581</v>
      </c>
      <c r="D2951" s="9" t="s">
        <v>2500</v>
      </c>
      <c r="E2951" s="23">
        <v>0</v>
      </c>
      <c r="F2951" s="31">
        <v>0</v>
      </c>
      <c r="G2951" s="10">
        <v>0</v>
      </c>
      <c r="H2951" s="11">
        <f>Tabela14[[#This Row],[PR. ULT. COMP]]*Tabela14[[#This Row],[GIRO]]</f>
        <v>0</v>
      </c>
      <c r="I2951" s="12">
        <f>Tabela14[[#This Row],[PR. ULT. COMP]]*Tabela14[[#This Row],[ESTOQUE]]</f>
        <v>0</v>
      </c>
      <c r="J2951" s="13" t="s">
        <v>1107</v>
      </c>
      <c r="K2951" s="38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2582</v>
      </c>
      <c r="D2952" s="16" t="s">
        <v>2500</v>
      </c>
      <c r="E2952" s="22">
        <v>0</v>
      </c>
      <c r="F2952" s="30">
        <v>0</v>
      </c>
      <c r="G2952" s="17">
        <v>0</v>
      </c>
      <c r="H2952" s="11">
        <f>Tabela14[[#This Row],[PR. ULT. COMP]]*Tabela14[[#This Row],[GIRO]]</f>
        <v>0</v>
      </c>
      <c r="I2952" s="12">
        <f>Tabela14[[#This Row],[PR. ULT. COMP]]*Tabela14[[#This Row],[ESTOQUE]]</f>
        <v>0</v>
      </c>
      <c r="J2952" s="13" t="s">
        <v>1107</v>
      </c>
      <c r="K2952" s="38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2583</v>
      </c>
      <c r="D2953" s="9" t="s">
        <v>2500</v>
      </c>
      <c r="E2953" s="23">
        <v>0</v>
      </c>
      <c r="F2953" s="31">
        <v>0</v>
      </c>
      <c r="G2953" s="10">
        <v>0</v>
      </c>
      <c r="H2953" s="11">
        <f>Tabela14[[#This Row],[PR. ULT. COMP]]*Tabela14[[#This Row],[GIRO]]</f>
        <v>0</v>
      </c>
      <c r="I2953" s="12">
        <f>Tabela14[[#This Row],[PR. ULT. COMP]]*Tabela14[[#This Row],[ESTOQUE]]</f>
        <v>0</v>
      </c>
      <c r="J2953" s="13" t="s">
        <v>1107</v>
      </c>
      <c r="K2953" s="38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2584</v>
      </c>
      <c r="D2954" s="16" t="s">
        <v>2500</v>
      </c>
      <c r="E2954" s="22">
        <v>0</v>
      </c>
      <c r="F2954" s="30">
        <v>0</v>
      </c>
      <c r="G2954" s="17">
        <v>0</v>
      </c>
      <c r="H2954" s="11">
        <f>Tabela14[[#This Row],[PR. ULT. COMP]]*Tabela14[[#This Row],[GIRO]]</f>
        <v>0</v>
      </c>
      <c r="I2954" s="12">
        <f>Tabela14[[#This Row],[PR. ULT. COMP]]*Tabela14[[#This Row],[ESTOQUE]]</f>
        <v>0</v>
      </c>
      <c r="J2954" s="13" t="s">
        <v>1107</v>
      </c>
      <c r="K2954" s="38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2585</v>
      </c>
      <c r="D2955" s="9" t="s">
        <v>2500</v>
      </c>
      <c r="E2955" s="23">
        <v>0</v>
      </c>
      <c r="F2955" s="31">
        <v>0</v>
      </c>
      <c r="G2955" s="10">
        <v>0</v>
      </c>
      <c r="H2955" s="11">
        <f>Tabela14[[#This Row],[PR. ULT. COMP]]*Tabela14[[#This Row],[GIRO]]</f>
        <v>0</v>
      </c>
      <c r="I2955" s="12">
        <f>Tabela14[[#This Row],[PR. ULT. COMP]]*Tabela14[[#This Row],[ESTOQUE]]</f>
        <v>0</v>
      </c>
      <c r="J2955" s="13" t="s">
        <v>1107</v>
      </c>
      <c r="K2955" s="38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2586</v>
      </c>
      <c r="D2956" s="16" t="s">
        <v>2500</v>
      </c>
      <c r="E2956" s="22">
        <v>0</v>
      </c>
      <c r="F2956" s="30">
        <v>0</v>
      </c>
      <c r="G2956" s="17">
        <v>0</v>
      </c>
      <c r="H2956" s="11">
        <f>Tabela14[[#This Row],[PR. ULT. COMP]]*Tabela14[[#This Row],[GIRO]]</f>
        <v>0</v>
      </c>
      <c r="I2956" s="12">
        <f>Tabela14[[#This Row],[PR. ULT. COMP]]*Tabela14[[#This Row],[ESTOQUE]]</f>
        <v>0</v>
      </c>
      <c r="J2956" s="13" t="s">
        <v>1107</v>
      </c>
      <c r="K2956" s="38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2587</v>
      </c>
      <c r="D2957" s="9" t="s">
        <v>2500</v>
      </c>
      <c r="E2957" s="23">
        <v>0</v>
      </c>
      <c r="F2957" s="31">
        <v>0</v>
      </c>
      <c r="G2957" s="10">
        <v>0</v>
      </c>
      <c r="H2957" s="11">
        <f>Tabela14[[#This Row],[PR. ULT. COMP]]*Tabela14[[#This Row],[GIRO]]</f>
        <v>0</v>
      </c>
      <c r="I2957" s="12">
        <f>Tabela14[[#This Row],[PR. ULT. COMP]]*Tabela14[[#This Row],[ESTOQUE]]</f>
        <v>0</v>
      </c>
      <c r="J2957" s="13" t="s">
        <v>1107</v>
      </c>
      <c r="K2957" s="38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2588</v>
      </c>
      <c r="D2958" s="16" t="s">
        <v>2500</v>
      </c>
      <c r="E2958" s="22">
        <v>0</v>
      </c>
      <c r="F2958" s="30">
        <v>0</v>
      </c>
      <c r="G2958" s="17">
        <v>0</v>
      </c>
      <c r="H2958" s="11">
        <f>Tabela14[[#This Row],[PR. ULT. COMP]]*Tabela14[[#This Row],[GIRO]]</f>
        <v>0</v>
      </c>
      <c r="I2958" s="12">
        <f>Tabela14[[#This Row],[PR. ULT. COMP]]*Tabela14[[#This Row],[ESTOQUE]]</f>
        <v>0</v>
      </c>
      <c r="J2958" s="13" t="s">
        <v>1107</v>
      </c>
      <c r="K2958" s="38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2589</v>
      </c>
      <c r="D2959" s="9" t="s">
        <v>2500</v>
      </c>
      <c r="E2959" s="23">
        <v>0</v>
      </c>
      <c r="F2959" s="31">
        <v>0</v>
      </c>
      <c r="G2959" s="10">
        <v>0</v>
      </c>
      <c r="H2959" s="11">
        <f>Tabela14[[#This Row],[PR. ULT. COMP]]*Tabela14[[#This Row],[GIRO]]</f>
        <v>0</v>
      </c>
      <c r="I2959" s="12">
        <f>Tabela14[[#This Row],[PR. ULT. COMP]]*Tabela14[[#This Row],[ESTOQUE]]</f>
        <v>0</v>
      </c>
      <c r="J2959" s="13" t="s">
        <v>1107</v>
      </c>
      <c r="K2959" s="38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2590</v>
      </c>
      <c r="D2960" s="16" t="s">
        <v>2500</v>
      </c>
      <c r="E2960" s="22">
        <v>0</v>
      </c>
      <c r="F2960" s="30">
        <v>0</v>
      </c>
      <c r="G2960" s="17">
        <v>0</v>
      </c>
      <c r="H2960" s="11">
        <f>Tabela14[[#This Row],[PR. ULT. COMP]]*Tabela14[[#This Row],[GIRO]]</f>
        <v>0</v>
      </c>
      <c r="I2960" s="12">
        <f>Tabela14[[#This Row],[PR. ULT. COMP]]*Tabela14[[#This Row],[ESTOQUE]]</f>
        <v>0</v>
      </c>
      <c r="J2960" s="13" t="s">
        <v>1107</v>
      </c>
      <c r="K2960" s="38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2591</v>
      </c>
      <c r="D2961" s="9" t="s">
        <v>2500</v>
      </c>
      <c r="E2961" s="23">
        <v>0</v>
      </c>
      <c r="F2961" s="31">
        <v>0</v>
      </c>
      <c r="G2961" s="10">
        <v>0</v>
      </c>
      <c r="H2961" s="11">
        <f>Tabela14[[#This Row],[PR. ULT. COMP]]*Tabela14[[#This Row],[GIRO]]</f>
        <v>0</v>
      </c>
      <c r="I2961" s="12">
        <f>Tabela14[[#This Row],[PR. ULT. COMP]]*Tabela14[[#This Row],[ESTOQUE]]</f>
        <v>0</v>
      </c>
      <c r="J2961" s="13" t="s">
        <v>1107</v>
      </c>
      <c r="K2961" s="38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2592</v>
      </c>
      <c r="D2962" s="16" t="s">
        <v>2500</v>
      </c>
      <c r="E2962" s="22">
        <v>0</v>
      </c>
      <c r="F2962" s="30">
        <v>0</v>
      </c>
      <c r="G2962" s="17">
        <v>0</v>
      </c>
      <c r="H2962" s="11">
        <f>Tabela14[[#This Row],[PR. ULT. COMP]]*Tabela14[[#This Row],[GIRO]]</f>
        <v>0</v>
      </c>
      <c r="I2962" s="12">
        <f>Tabela14[[#This Row],[PR. ULT. COMP]]*Tabela14[[#This Row],[ESTOQUE]]</f>
        <v>0</v>
      </c>
      <c r="J2962" s="13" t="s">
        <v>1107</v>
      </c>
      <c r="K2962" s="38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2593</v>
      </c>
      <c r="D2963" s="9" t="s">
        <v>2500</v>
      </c>
      <c r="E2963" s="23">
        <v>0</v>
      </c>
      <c r="F2963" s="31">
        <v>0</v>
      </c>
      <c r="G2963" s="10">
        <v>0</v>
      </c>
      <c r="H2963" s="11">
        <f>Tabela14[[#This Row],[PR. ULT. COMP]]*Tabela14[[#This Row],[GIRO]]</f>
        <v>0</v>
      </c>
      <c r="I2963" s="12">
        <f>Tabela14[[#This Row],[PR. ULT. COMP]]*Tabela14[[#This Row],[ESTOQUE]]</f>
        <v>0</v>
      </c>
      <c r="J2963" s="13" t="s">
        <v>1107</v>
      </c>
      <c r="K2963" s="38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2594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>Tabela14[[#This Row],[PR. ULT. COMP]]*Tabela14[[#This Row],[GIRO]]</f>
        <v>0</v>
      </c>
      <c r="I2964" s="12">
        <f>Tabela14[[#This Row],[PR. ULT. COMP]]*Tabela14[[#This Row],[ESTOQUE]]</f>
        <v>0</v>
      </c>
      <c r="J2964" s="13" t="s">
        <v>1107</v>
      </c>
      <c r="K2964" s="38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2595</v>
      </c>
      <c r="D2965" s="9" t="s">
        <v>1389</v>
      </c>
      <c r="E2965" s="23">
        <v>0</v>
      </c>
      <c r="F2965" s="31">
        <v>0</v>
      </c>
      <c r="G2965" s="10">
        <v>7.14</v>
      </c>
      <c r="H2965" s="11">
        <f>Tabela14[[#This Row],[PR. ULT. COMP]]*Tabela14[[#This Row],[GIRO]]</f>
        <v>0</v>
      </c>
      <c r="I2965" s="12">
        <f>Tabela14[[#This Row],[PR. ULT. COMP]]*Tabela14[[#This Row],[ESTOQUE]]</f>
        <v>0</v>
      </c>
      <c r="J2965" s="13" t="s">
        <v>1107</v>
      </c>
      <c r="K2965" s="38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2596</v>
      </c>
      <c r="D2966" s="16" t="s">
        <v>1389</v>
      </c>
      <c r="E2966" s="22">
        <v>0</v>
      </c>
      <c r="F2966" s="30">
        <v>0</v>
      </c>
      <c r="G2966" s="17">
        <v>7.14</v>
      </c>
      <c r="H2966" s="11">
        <f>Tabela14[[#This Row],[PR. ULT. COMP]]*Tabela14[[#This Row],[GIRO]]</f>
        <v>0</v>
      </c>
      <c r="I2966" s="12">
        <f>Tabela14[[#This Row],[PR. ULT. COMP]]*Tabela14[[#This Row],[ESTOQUE]]</f>
        <v>0</v>
      </c>
      <c r="J2966" s="13" t="s">
        <v>1107</v>
      </c>
      <c r="K2966" s="38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2597</v>
      </c>
      <c r="D2967" s="9" t="s">
        <v>1389</v>
      </c>
      <c r="E2967" s="23">
        <v>0</v>
      </c>
      <c r="F2967" s="31">
        <v>0</v>
      </c>
      <c r="G2967" s="10">
        <v>14.71</v>
      </c>
      <c r="H2967" s="11">
        <f>Tabela14[[#This Row],[PR. ULT. COMP]]*Tabela14[[#This Row],[GIRO]]</f>
        <v>0</v>
      </c>
      <c r="I2967" s="12">
        <f>Tabela14[[#This Row],[PR. ULT. COMP]]*Tabela14[[#This Row],[ESTOQUE]]</f>
        <v>0</v>
      </c>
      <c r="J2967" s="13" t="s">
        <v>1107</v>
      </c>
      <c r="K2967" s="38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2598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>Tabela14[[#This Row],[PR. ULT. COMP]]*Tabela14[[#This Row],[GIRO]]</f>
        <v>0</v>
      </c>
      <c r="I2968" s="12">
        <f>Tabela14[[#This Row],[PR. ULT. COMP]]*Tabela14[[#This Row],[ESTOQUE]]</f>
        <v>0</v>
      </c>
      <c r="J2968" s="13" t="s">
        <v>1107</v>
      </c>
      <c r="K2968" s="38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2599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>Tabela14[[#This Row],[PR. ULT. COMP]]*Tabela14[[#This Row],[GIRO]]</f>
        <v>0</v>
      </c>
      <c r="I2969" s="12">
        <f>Tabela14[[#This Row],[PR. ULT. COMP]]*Tabela14[[#This Row],[ESTOQUE]]</f>
        <v>0</v>
      </c>
      <c r="J2969" s="13" t="s">
        <v>1107</v>
      </c>
      <c r="K2969" s="38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2600</v>
      </c>
      <c r="D2970" s="9" t="s">
        <v>1182</v>
      </c>
      <c r="E2970" s="23">
        <v>0</v>
      </c>
      <c r="F2970" s="31">
        <v>0</v>
      </c>
      <c r="G2970" s="10">
        <v>6.36</v>
      </c>
      <c r="H2970" s="11">
        <f>Tabela14[[#This Row],[PR. ULT. COMP]]*Tabela14[[#This Row],[GIRO]]</f>
        <v>0</v>
      </c>
      <c r="I2970" s="12">
        <f>Tabela14[[#This Row],[PR. ULT. COMP]]*Tabela14[[#This Row],[ESTOQUE]]</f>
        <v>0</v>
      </c>
      <c r="J2970" s="13" t="s">
        <v>1107</v>
      </c>
      <c r="K2970" s="38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2601</v>
      </c>
      <c r="D2971" s="9" t="s">
        <v>2602</v>
      </c>
      <c r="E2971" s="23">
        <v>0</v>
      </c>
      <c r="F2971" s="31">
        <v>0</v>
      </c>
      <c r="G2971" s="10">
        <v>11.84</v>
      </c>
      <c r="H2971" s="11">
        <f>Tabela14[[#This Row],[PR. ULT. COMP]]*Tabela14[[#This Row],[GIRO]]</f>
        <v>0</v>
      </c>
      <c r="I2971" s="12">
        <f>Tabela14[[#This Row],[PR. ULT. COMP]]*Tabela14[[#This Row],[ESTOQUE]]</f>
        <v>0</v>
      </c>
      <c r="J2971" s="13" t="s">
        <v>1107</v>
      </c>
      <c r="K2971" s="38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2603</v>
      </c>
      <c r="D2972" s="16" t="s">
        <v>2602</v>
      </c>
      <c r="E2972" s="22">
        <v>0</v>
      </c>
      <c r="F2972" s="30">
        <v>0</v>
      </c>
      <c r="G2972" s="17">
        <v>0</v>
      </c>
      <c r="H2972" s="11">
        <f>Tabela14[[#This Row],[PR. ULT. COMP]]*Tabela14[[#This Row],[GIRO]]</f>
        <v>0</v>
      </c>
      <c r="I2972" s="12">
        <f>Tabela14[[#This Row],[PR. ULT. COMP]]*Tabela14[[#This Row],[ESTOQUE]]</f>
        <v>0</v>
      </c>
      <c r="J2972" s="13" t="s">
        <v>1107</v>
      </c>
      <c r="K2972" s="38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2604</v>
      </c>
      <c r="D2973" s="9" t="s">
        <v>2602</v>
      </c>
      <c r="E2973" s="23">
        <v>0</v>
      </c>
      <c r="F2973" s="31">
        <v>0</v>
      </c>
      <c r="G2973" s="10">
        <v>0</v>
      </c>
      <c r="H2973" s="11">
        <f>Tabela14[[#This Row],[PR. ULT. COMP]]*Tabela14[[#This Row],[GIRO]]</f>
        <v>0</v>
      </c>
      <c r="I2973" s="12">
        <f>Tabela14[[#This Row],[PR. ULT. COMP]]*Tabela14[[#This Row],[ESTOQUE]]</f>
        <v>0</v>
      </c>
      <c r="J2973" s="13" t="s">
        <v>1107</v>
      </c>
      <c r="K2973" s="38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2605</v>
      </c>
      <c r="D2974" s="16" t="s">
        <v>2602</v>
      </c>
      <c r="E2974" s="22">
        <v>0</v>
      </c>
      <c r="F2974" s="30">
        <v>0</v>
      </c>
      <c r="G2974" s="17">
        <v>0</v>
      </c>
      <c r="H2974" s="11">
        <f>Tabela14[[#This Row],[PR. ULT. COMP]]*Tabela14[[#This Row],[GIRO]]</f>
        <v>0</v>
      </c>
      <c r="I2974" s="12">
        <f>Tabela14[[#This Row],[PR. ULT. COMP]]*Tabela14[[#This Row],[ESTOQUE]]</f>
        <v>0</v>
      </c>
      <c r="J2974" s="13" t="s">
        <v>1107</v>
      </c>
      <c r="K2974" s="38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2606</v>
      </c>
      <c r="D2975" s="9" t="s">
        <v>2602</v>
      </c>
      <c r="E2975" s="23">
        <v>0</v>
      </c>
      <c r="F2975" s="31">
        <v>0</v>
      </c>
      <c r="G2975" s="10">
        <v>0</v>
      </c>
      <c r="H2975" s="11">
        <f>Tabela14[[#This Row],[PR. ULT. COMP]]*Tabela14[[#This Row],[GIRO]]</f>
        <v>0</v>
      </c>
      <c r="I2975" s="12">
        <f>Tabela14[[#This Row],[PR. ULT. COMP]]*Tabela14[[#This Row],[ESTOQUE]]</f>
        <v>0</v>
      </c>
      <c r="J2975" s="13" t="s">
        <v>1107</v>
      </c>
      <c r="K2975" s="38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2607</v>
      </c>
      <c r="D2976" s="16" t="s">
        <v>2602</v>
      </c>
      <c r="E2976" s="22">
        <v>0</v>
      </c>
      <c r="F2976" s="30">
        <v>0</v>
      </c>
      <c r="G2976" s="17">
        <v>0</v>
      </c>
      <c r="H2976" s="11">
        <f>Tabela14[[#This Row],[PR. ULT. COMP]]*Tabela14[[#This Row],[GIRO]]</f>
        <v>0</v>
      </c>
      <c r="I2976" s="12">
        <f>Tabela14[[#This Row],[PR. ULT. COMP]]*Tabela14[[#This Row],[ESTOQUE]]</f>
        <v>0</v>
      </c>
      <c r="J2976" s="13" t="s">
        <v>1107</v>
      </c>
      <c r="K2976" s="38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2608</v>
      </c>
      <c r="D2977" s="9" t="s">
        <v>2602</v>
      </c>
      <c r="E2977" s="23">
        <v>0</v>
      </c>
      <c r="F2977" s="31">
        <v>0</v>
      </c>
      <c r="G2977" s="10">
        <v>0</v>
      </c>
      <c r="H2977" s="11">
        <f>Tabela14[[#This Row],[PR. ULT. COMP]]*Tabela14[[#This Row],[GIRO]]</f>
        <v>0</v>
      </c>
      <c r="I2977" s="12">
        <f>Tabela14[[#This Row],[PR. ULT. COMP]]*Tabela14[[#This Row],[ESTOQUE]]</f>
        <v>0</v>
      </c>
      <c r="J2977" s="13" t="s">
        <v>1107</v>
      </c>
      <c r="K2977" s="38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2609</v>
      </c>
      <c r="D2978" s="16" t="s">
        <v>2602</v>
      </c>
      <c r="E2978" s="22">
        <v>0</v>
      </c>
      <c r="F2978" s="30">
        <v>0</v>
      </c>
      <c r="G2978" s="17">
        <v>11.84</v>
      </c>
      <c r="H2978" s="11">
        <f>Tabela14[[#This Row],[PR. ULT. COMP]]*Tabela14[[#This Row],[GIRO]]</f>
        <v>0</v>
      </c>
      <c r="I2978" s="12">
        <f>Tabela14[[#This Row],[PR. ULT. COMP]]*Tabela14[[#This Row],[ESTOQUE]]</f>
        <v>0</v>
      </c>
      <c r="J2978" s="13" t="s">
        <v>1107</v>
      </c>
      <c r="K2978" s="38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2610</v>
      </c>
      <c r="D2979" s="9" t="s">
        <v>2602</v>
      </c>
      <c r="E2979" s="23">
        <v>0</v>
      </c>
      <c r="F2979" s="31">
        <v>0</v>
      </c>
      <c r="G2979" s="10">
        <v>0</v>
      </c>
      <c r="H2979" s="11">
        <f>Tabela14[[#This Row],[PR. ULT. COMP]]*Tabela14[[#This Row],[GIRO]]</f>
        <v>0</v>
      </c>
      <c r="I2979" s="12">
        <f>Tabela14[[#This Row],[PR. ULT. COMP]]*Tabela14[[#This Row],[ESTOQUE]]</f>
        <v>0</v>
      </c>
      <c r="J2979" s="13" t="s">
        <v>1107</v>
      </c>
      <c r="K2979" s="38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2611</v>
      </c>
      <c r="D2980" s="16" t="s">
        <v>2602</v>
      </c>
      <c r="E2980" s="22">
        <v>0</v>
      </c>
      <c r="F2980" s="30">
        <v>0</v>
      </c>
      <c r="G2980" s="17">
        <v>11.84</v>
      </c>
      <c r="H2980" s="11">
        <f>Tabela14[[#This Row],[PR. ULT. COMP]]*Tabela14[[#This Row],[GIRO]]</f>
        <v>0</v>
      </c>
      <c r="I2980" s="12">
        <f>Tabela14[[#This Row],[PR. ULT. COMP]]*Tabela14[[#This Row],[ESTOQUE]]</f>
        <v>0</v>
      </c>
      <c r="J2980" s="13" t="s">
        <v>1107</v>
      </c>
      <c r="K2980" s="38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2612</v>
      </c>
      <c r="D2981" s="9" t="s">
        <v>2602</v>
      </c>
      <c r="E2981" s="23">
        <v>0</v>
      </c>
      <c r="F2981" s="31">
        <v>0</v>
      </c>
      <c r="G2981" s="10">
        <v>0</v>
      </c>
      <c r="H2981" s="11">
        <f>Tabela14[[#This Row],[PR. ULT. COMP]]*Tabela14[[#This Row],[GIRO]]</f>
        <v>0</v>
      </c>
      <c r="I2981" s="12">
        <f>Tabela14[[#This Row],[PR. ULT. COMP]]*Tabela14[[#This Row],[ESTOQUE]]</f>
        <v>0</v>
      </c>
      <c r="J2981" s="13" t="s">
        <v>1107</v>
      </c>
      <c r="K2981" s="38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2613</v>
      </c>
      <c r="D2982" s="16" t="s">
        <v>2602</v>
      </c>
      <c r="E2982" s="22">
        <v>0</v>
      </c>
      <c r="F2982" s="30">
        <v>0</v>
      </c>
      <c r="G2982" s="17">
        <v>0</v>
      </c>
      <c r="H2982" s="11">
        <f>Tabela14[[#This Row],[PR. ULT. COMP]]*Tabela14[[#This Row],[GIRO]]</f>
        <v>0</v>
      </c>
      <c r="I2982" s="12">
        <f>Tabela14[[#This Row],[PR. ULT. COMP]]*Tabela14[[#This Row],[ESTOQUE]]</f>
        <v>0</v>
      </c>
      <c r="J2982" s="13" t="s">
        <v>1107</v>
      </c>
      <c r="K2982" s="38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2614</v>
      </c>
      <c r="D2983" s="9" t="s">
        <v>2602</v>
      </c>
      <c r="E2983" s="23">
        <v>0</v>
      </c>
      <c r="F2983" s="31">
        <v>0</v>
      </c>
      <c r="G2983" s="10">
        <v>0</v>
      </c>
      <c r="H2983" s="11">
        <f>Tabela14[[#This Row],[PR. ULT. COMP]]*Tabela14[[#This Row],[GIRO]]</f>
        <v>0</v>
      </c>
      <c r="I2983" s="12">
        <f>Tabela14[[#This Row],[PR. ULT. COMP]]*Tabela14[[#This Row],[ESTOQUE]]</f>
        <v>0</v>
      </c>
      <c r="J2983" s="13" t="s">
        <v>1107</v>
      </c>
      <c r="K2983" s="38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2615</v>
      </c>
      <c r="D2984" s="16" t="s">
        <v>2602</v>
      </c>
      <c r="E2984" s="22">
        <v>0</v>
      </c>
      <c r="F2984" s="30">
        <v>0</v>
      </c>
      <c r="G2984" s="17">
        <v>0</v>
      </c>
      <c r="H2984" s="11">
        <f>Tabela14[[#This Row],[PR. ULT. COMP]]*Tabela14[[#This Row],[GIRO]]</f>
        <v>0</v>
      </c>
      <c r="I2984" s="12">
        <f>Tabela14[[#This Row],[PR. ULT. COMP]]*Tabela14[[#This Row],[ESTOQUE]]</f>
        <v>0</v>
      </c>
      <c r="J2984" s="13" t="s">
        <v>1107</v>
      </c>
      <c r="K2984" s="38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2616</v>
      </c>
      <c r="D2985" s="9" t="s">
        <v>2602</v>
      </c>
      <c r="E2985" s="23">
        <v>0</v>
      </c>
      <c r="F2985" s="31">
        <v>0</v>
      </c>
      <c r="G2985" s="10">
        <v>12.1</v>
      </c>
      <c r="H2985" s="11">
        <f>Tabela14[[#This Row],[PR. ULT. COMP]]*Tabela14[[#This Row],[GIRO]]</f>
        <v>0</v>
      </c>
      <c r="I2985" s="12">
        <f>Tabela14[[#This Row],[PR. ULT. COMP]]*Tabela14[[#This Row],[ESTOQUE]]</f>
        <v>0</v>
      </c>
      <c r="J2985" s="13" t="s">
        <v>1107</v>
      </c>
      <c r="K2985" s="38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2617</v>
      </c>
      <c r="D2986" s="16" t="s">
        <v>2602</v>
      </c>
      <c r="E2986" s="22">
        <v>0</v>
      </c>
      <c r="F2986" s="30">
        <v>0</v>
      </c>
      <c r="G2986" s="17">
        <v>11.84</v>
      </c>
      <c r="H2986" s="11">
        <f>Tabela14[[#This Row],[PR. ULT. COMP]]*Tabela14[[#This Row],[GIRO]]</f>
        <v>0</v>
      </c>
      <c r="I2986" s="12">
        <f>Tabela14[[#This Row],[PR. ULT. COMP]]*Tabela14[[#This Row],[ESTOQUE]]</f>
        <v>0</v>
      </c>
      <c r="J2986" s="13" t="s">
        <v>1107</v>
      </c>
      <c r="K2986" s="38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2618</v>
      </c>
      <c r="D2987" s="9" t="s">
        <v>2602</v>
      </c>
      <c r="E2987" s="23">
        <v>0</v>
      </c>
      <c r="F2987" s="31">
        <v>0</v>
      </c>
      <c r="G2987" s="10">
        <v>11.84</v>
      </c>
      <c r="H2987" s="11">
        <f>Tabela14[[#This Row],[PR. ULT. COMP]]*Tabela14[[#This Row],[GIRO]]</f>
        <v>0</v>
      </c>
      <c r="I2987" s="12">
        <f>Tabela14[[#This Row],[PR. ULT. COMP]]*Tabela14[[#This Row],[ESTOQUE]]</f>
        <v>0</v>
      </c>
      <c r="J2987" s="13" t="s">
        <v>1107</v>
      </c>
      <c r="K2987" s="38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2619</v>
      </c>
      <c r="D2988" s="16" t="s">
        <v>2602</v>
      </c>
      <c r="E2988" s="22">
        <v>0</v>
      </c>
      <c r="F2988" s="30">
        <v>0</v>
      </c>
      <c r="G2988" s="17">
        <v>0</v>
      </c>
      <c r="H2988" s="11">
        <f>Tabela14[[#This Row],[PR. ULT. COMP]]*Tabela14[[#This Row],[GIRO]]</f>
        <v>0</v>
      </c>
      <c r="I2988" s="12">
        <f>Tabela14[[#This Row],[PR. ULT. COMP]]*Tabela14[[#This Row],[ESTOQUE]]</f>
        <v>0</v>
      </c>
      <c r="J2988" s="13" t="s">
        <v>1107</v>
      </c>
      <c r="K2988" s="38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2620</v>
      </c>
      <c r="D2989" s="9" t="s">
        <v>2602</v>
      </c>
      <c r="E2989" s="23">
        <v>0</v>
      </c>
      <c r="F2989" s="31">
        <v>0</v>
      </c>
      <c r="G2989" s="10">
        <v>0</v>
      </c>
      <c r="H2989" s="11">
        <f>Tabela14[[#This Row],[PR. ULT. COMP]]*Tabela14[[#This Row],[GIRO]]</f>
        <v>0</v>
      </c>
      <c r="I2989" s="12">
        <f>Tabela14[[#This Row],[PR. ULT. COMP]]*Tabela14[[#This Row],[ESTOQUE]]</f>
        <v>0</v>
      </c>
      <c r="J2989" s="13" t="s">
        <v>1107</v>
      </c>
      <c r="K2989" s="38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2621</v>
      </c>
      <c r="D2990" s="16" t="s">
        <v>2602</v>
      </c>
      <c r="E2990" s="22">
        <v>0</v>
      </c>
      <c r="F2990" s="30">
        <v>0</v>
      </c>
      <c r="G2990" s="17">
        <v>0</v>
      </c>
      <c r="H2990" s="11">
        <f>Tabela14[[#This Row],[PR. ULT. COMP]]*Tabela14[[#This Row],[GIRO]]</f>
        <v>0</v>
      </c>
      <c r="I2990" s="12">
        <f>Tabela14[[#This Row],[PR. ULT. COMP]]*Tabela14[[#This Row],[ESTOQUE]]</f>
        <v>0</v>
      </c>
      <c r="J2990" s="13" t="s">
        <v>1107</v>
      </c>
      <c r="K2990" s="38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2622</v>
      </c>
      <c r="D2991" s="9" t="s">
        <v>2602</v>
      </c>
      <c r="E2991" s="23">
        <v>0</v>
      </c>
      <c r="F2991" s="31">
        <v>0</v>
      </c>
      <c r="G2991" s="10">
        <v>0</v>
      </c>
      <c r="H2991" s="11">
        <f>Tabela14[[#This Row],[PR. ULT. COMP]]*Tabela14[[#This Row],[GIRO]]</f>
        <v>0</v>
      </c>
      <c r="I2991" s="12">
        <f>Tabela14[[#This Row],[PR. ULT. COMP]]*Tabela14[[#This Row],[ESTOQUE]]</f>
        <v>0</v>
      </c>
      <c r="J2991" s="13" t="s">
        <v>1107</v>
      </c>
      <c r="K2991" s="38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2623</v>
      </c>
      <c r="D2992" s="16" t="s">
        <v>2602</v>
      </c>
      <c r="E2992" s="22">
        <v>0</v>
      </c>
      <c r="F2992" s="30">
        <v>0</v>
      </c>
      <c r="G2992" s="17">
        <v>0</v>
      </c>
      <c r="H2992" s="11">
        <f>Tabela14[[#This Row],[PR. ULT. COMP]]*Tabela14[[#This Row],[GIRO]]</f>
        <v>0</v>
      </c>
      <c r="I2992" s="12">
        <f>Tabela14[[#This Row],[PR. ULT. COMP]]*Tabela14[[#This Row],[ESTOQUE]]</f>
        <v>0</v>
      </c>
      <c r="J2992" s="13" t="s">
        <v>1107</v>
      </c>
      <c r="K2992" s="38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2624</v>
      </c>
      <c r="D2993" s="9" t="s">
        <v>2602</v>
      </c>
      <c r="E2993" s="23">
        <v>0</v>
      </c>
      <c r="F2993" s="31">
        <v>0</v>
      </c>
      <c r="G2993" s="10">
        <v>13.07</v>
      </c>
      <c r="H2993" s="11">
        <f>Tabela14[[#This Row],[PR. ULT. COMP]]*Tabela14[[#This Row],[GIRO]]</f>
        <v>0</v>
      </c>
      <c r="I2993" s="12">
        <f>Tabela14[[#This Row],[PR. ULT. COMP]]*Tabela14[[#This Row],[ESTOQUE]]</f>
        <v>0</v>
      </c>
      <c r="J2993" s="13" t="s">
        <v>1107</v>
      </c>
      <c r="K2993" s="38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2625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>Tabela14[[#This Row],[PR. ULT. COMP]]*Tabela14[[#This Row],[GIRO]]</f>
        <v>0</v>
      </c>
      <c r="I2994" s="12">
        <f>Tabela14[[#This Row],[PR. ULT. COMP]]*Tabela14[[#This Row],[ESTOQUE]]</f>
        <v>0</v>
      </c>
      <c r="J2994" s="13" t="s">
        <v>1107</v>
      </c>
      <c r="K2994" s="38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2626</v>
      </c>
      <c r="D2995" s="16" t="s">
        <v>2500</v>
      </c>
      <c r="E2995" s="22">
        <v>0</v>
      </c>
      <c r="F2995" s="30">
        <v>0</v>
      </c>
      <c r="G2995" s="17">
        <v>0</v>
      </c>
      <c r="H2995" s="11">
        <f>Tabela14[[#This Row],[PR. ULT. COMP]]*Tabela14[[#This Row],[GIRO]]</f>
        <v>0</v>
      </c>
      <c r="I2995" s="12">
        <f>Tabela14[[#This Row],[PR. ULT. COMP]]*Tabela14[[#This Row],[ESTOQUE]]</f>
        <v>0</v>
      </c>
      <c r="J2995" s="13" t="s">
        <v>1107</v>
      </c>
      <c r="K2995" s="38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2627</v>
      </c>
      <c r="D2996" s="16" t="s">
        <v>2500</v>
      </c>
      <c r="E2996" s="22">
        <v>0</v>
      </c>
      <c r="F2996" s="30">
        <v>0</v>
      </c>
      <c r="G2996" s="17">
        <v>0</v>
      </c>
      <c r="H2996" s="11">
        <f>Tabela14[[#This Row],[PR. ULT. COMP]]*Tabela14[[#This Row],[GIRO]]</f>
        <v>0</v>
      </c>
      <c r="I2996" s="12">
        <f>Tabela14[[#This Row],[PR. ULT. COMP]]*Tabela14[[#This Row],[ESTOQUE]]</f>
        <v>0</v>
      </c>
      <c r="J2996" s="13" t="s">
        <v>1107</v>
      </c>
      <c r="K2996" s="38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2628</v>
      </c>
      <c r="D2997" s="16" t="s">
        <v>2500</v>
      </c>
      <c r="E2997" s="22">
        <v>0</v>
      </c>
      <c r="F2997" s="30">
        <v>0</v>
      </c>
      <c r="G2997" s="17">
        <v>0</v>
      </c>
      <c r="H2997" s="11">
        <f>Tabela14[[#This Row],[PR. ULT. COMP]]*Tabela14[[#This Row],[GIRO]]</f>
        <v>0</v>
      </c>
      <c r="I2997" s="12">
        <f>Tabela14[[#This Row],[PR. ULT. COMP]]*Tabela14[[#This Row],[ESTOQUE]]</f>
        <v>0</v>
      </c>
      <c r="J2997" s="13" t="s">
        <v>1107</v>
      </c>
      <c r="K2997" s="38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2629</v>
      </c>
      <c r="D2998" s="9" t="s">
        <v>1150</v>
      </c>
      <c r="E2998" s="23">
        <v>0</v>
      </c>
      <c r="F2998" s="31">
        <v>0</v>
      </c>
      <c r="G2998" s="10">
        <v>200.23</v>
      </c>
      <c r="H2998" s="11">
        <f>Tabela14[[#This Row],[PR. ULT. COMP]]*Tabela14[[#This Row],[GIRO]]</f>
        <v>0</v>
      </c>
      <c r="I2998" s="12">
        <f>Tabela14[[#This Row],[PR. ULT. COMP]]*Tabela14[[#This Row],[ESTOQUE]]</f>
        <v>0</v>
      </c>
      <c r="J2998" s="13" t="s">
        <v>1107</v>
      </c>
      <c r="K2998" s="38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2630</v>
      </c>
      <c r="D2999" s="16" t="s">
        <v>1150</v>
      </c>
      <c r="E2999" s="22">
        <v>0</v>
      </c>
      <c r="F2999" s="30">
        <v>0</v>
      </c>
      <c r="G2999" s="17">
        <v>185.59</v>
      </c>
      <c r="H2999" s="11">
        <f>Tabela14[[#This Row],[PR. ULT. COMP]]*Tabela14[[#This Row],[GIRO]]</f>
        <v>0</v>
      </c>
      <c r="I2999" s="12">
        <f>Tabela14[[#This Row],[PR. ULT. COMP]]*Tabela14[[#This Row],[ESTOQUE]]</f>
        <v>0</v>
      </c>
      <c r="J2999" s="13" t="s">
        <v>1107</v>
      </c>
      <c r="K2999" s="38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2631</v>
      </c>
      <c r="D3000" s="9" t="s">
        <v>1150</v>
      </c>
      <c r="E3000" s="23">
        <v>0</v>
      </c>
      <c r="F3000" s="31">
        <v>0</v>
      </c>
      <c r="G3000" s="10">
        <v>104.33</v>
      </c>
      <c r="H3000" s="11">
        <f>Tabela14[[#This Row],[PR. ULT. COMP]]*Tabela14[[#This Row],[GIRO]]</f>
        <v>0</v>
      </c>
      <c r="I3000" s="12">
        <f>Tabela14[[#This Row],[PR. ULT. COMP]]*Tabela14[[#This Row],[ESTOQUE]]</f>
        <v>0</v>
      </c>
      <c r="J3000" s="13" t="s">
        <v>1107</v>
      </c>
      <c r="K3000" s="38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2632</v>
      </c>
      <c r="D3001" s="16" t="s">
        <v>1150</v>
      </c>
      <c r="E3001" s="22">
        <v>0</v>
      </c>
      <c r="F3001" s="30">
        <v>0</v>
      </c>
      <c r="G3001" s="17">
        <v>206.21</v>
      </c>
      <c r="H3001" s="11">
        <f>Tabela14[[#This Row],[PR. ULT. COMP]]*Tabela14[[#This Row],[GIRO]]</f>
        <v>0</v>
      </c>
      <c r="I3001" s="12">
        <f>Tabela14[[#This Row],[PR. ULT. COMP]]*Tabela14[[#This Row],[ESTOQUE]]</f>
        <v>0</v>
      </c>
      <c r="J3001" s="13" t="s">
        <v>1107</v>
      </c>
      <c r="K3001" s="38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2633</v>
      </c>
      <c r="D3002" s="9" t="s">
        <v>1150</v>
      </c>
      <c r="E3002" s="23">
        <v>0</v>
      </c>
      <c r="F3002" s="31">
        <v>0</v>
      </c>
      <c r="G3002" s="10">
        <v>130.78</v>
      </c>
      <c r="H3002" s="11">
        <f>Tabela14[[#This Row],[PR. ULT. COMP]]*Tabela14[[#This Row],[GIRO]]</f>
        <v>0</v>
      </c>
      <c r="I3002" s="12">
        <f>Tabela14[[#This Row],[PR. ULT. COMP]]*Tabela14[[#This Row],[ESTOQUE]]</f>
        <v>0</v>
      </c>
      <c r="J3002" s="13" t="s">
        <v>1107</v>
      </c>
      <c r="K3002" s="38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2634</v>
      </c>
      <c r="D3003" s="16" t="s">
        <v>1150</v>
      </c>
      <c r="E3003" s="22">
        <v>0</v>
      </c>
      <c r="F3003" s="30">
        <v>0</v>
      </c>
      <c r="G3003" s="17">
        <v>149.93</v>
      </c>
      <c r="H3003" s="11">
        <f>Tabela14[[#This Row],[PR. ULT. COMP]]*Tabela14[[#This Row],[GIRO]]</f>
        <v>0</v>
      </c>
      <c r="I3003" s="12">
        <f>Tabela14[[#This Row],[PR. ULT. COMP]]*Tabela14[[#This Row],[ESTOQUE]]</f>
        <v>0</v>
      </c>
      <c r="J3003" s="13" t="s">
        <v>1107</v>
      </c>
      <c r="K3003" s="38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2635</v>
      </c>
      <c r="D3004" s="9" t="s">
        <v>1150</v>
      </c>
      <c r="E3004" s="23">
        <v>0</v>
      </c>
      <c r="F3004" s="31">
        <v>0</v>
      </c>
      <c r="G3004" s="10">
        <v>125.26</v>
      </c>
      <c r="H3004" s="11">
        <f>Tabela14[[#This Row],[PR. ULT. COMP]]*Tabela14[[#This Row],[GIRO]]</f>
        <v>0</v>
      </c>
      <c r="I3004" s="12">
        <f>Tabela14[[#This Row],[PR. ULT. COMP]]*Tabela14[[#This Row],[ESTOQUE]]</f>
        <v>0</v>
      </c>
      <c r="J3004" s="13" t="s">
        <v>1107</v>
      </c>
      <c r="K3004" s="38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2636</v>
      </c>
      <c r="D3005" s="16" t="s">
        <v>1150</v>
      </c>
      <c r="E3005" s="22">
        <v>0</v>
      </c>
      <c r="F3005" s="30">
        <v>0</v>
      </c>
      <c r="G3005" s="17">
        <v>125.26</v>
      </c>
      <c r="H3005" s="11">
        <f>Tabela14[[#This Row],[PR. ULT. COMP]]*Tabela14[[#This Row],[GIRO]]</f>
        <v>0</v>
      </c>
      <c r="I3005" s="12">
        <f>Tabela14[[#This Row],[PR. ULT. COMP]]*Tabela14[[#This Row],[ESTOQUE]]</f>
        <v>0</v>
      </c>
      <c r="J3005" s="13" t="s">
        <v>1107</v>
      </c>
      <c r="K3005" s="38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2637</v>
      </c>
      <c r="D3006" s="9" t="s">
        <v>1150</v>
      </c>
      <c r="E3006" s="23">
        <v>0</v>
      </c>
      <c r="F3006" s="31">
        <v>0</v>
      </c>
      <c r="G3006" s="10">
        <v>137.32</v>
      </c>
      <c r="H3006" s="11">
        <f>Tabela14[[#This Row],[PR. ULT. COMP]]*Tabela14[[#This Row],[GIRO]]</f>
        <v>0</v>
      </c>
      <c r="I3006" s="12">
        <f>Tabela14[[#This Row],[PR. ULT. COMP]]*Tabela14[[#This Row],[ESTOQUE]]</f>
        <v>0</v>
      </c>
      <c r="J3006" s="13" t="s">
        <v>1107</v>
      </c>
      <c r="K3006" s="38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2638</v>
      </c>
      <c r="D3007" s="16" t="s">
        <v>1150</v>
      </c>
      <c r="E3007" s="22">
        <v>0</v>
      </c>
      <c r="F3007" s="30">
        <v>0</v>
      </c>
      <c r="G3007" s="17">
        <v>438.25</v>
      </c>
      <c r="H3007" s="11">
        <f>Tabela14[[#This Row],[PR. ULT. COMP]]*Tabela14[[#This Row],[GIRO]]</f>
        <v>0</v>
      </c>
      <c r="I3007" s="12">
        <f>Tabela14[[#This Row],[PR. ULT. COMP]]*Tabela14[[#This Row],[ESTOQUE]]</f>
        <v>0</v>
      </c>
      <c r="J3007" s="13" t="s">
        <v>1107</v>
      </c>
      <c r="K3007" s="38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2639</v>
      </c>
      <c r="D3008" s="9" t="s">
        <v>1150</v>
      </c>
      <c r="E3008" s="23">
        <v>0</v>
      </c>
      <c r="F3008" s="31">
        <v>0</v>
      </c>
      <c r="G3008" s="10">
        <v>170.98</v>
      </c>
      <c r="H3008" s="11">
        <f>Tabela14[[#This Row],[PR. ULT. COMP]]*Tabela14[[#This Row],[GIRO]]</f>
        <v>0</v>
      </c>
      <c r="I3008" s="12">
        <f>Tabela14[[#This Row],[PR. ULT. COMP]]*Tabela14[[#This Row],[ESTOQUE]]</f>
        <v>0</v>
      </c>
      <c r="J3008" s="13" t="s">
        <v>1107</v>
      </c>
      <c r="K3008" s="38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2640</v>
      </c>
      <c r="D3009" s="16" t="s">
        <v>1150</v>
      </c>
      <c r="E3009" s="22">
        <v>0</v>
      </c>
      <c r="F3009" s="30">
        <v>0</v>
      </c>
      <c r="G3009" s="17">
        <v>173.5</v>
      </c>
      <c r="H3009" s="11">
        <f>Tabela14[[#This Row],[PR. ULT. COMP]]*Tabela14[[#This Row],[GIRO]]</f>
        <v>0</v>
      </c>
      <c r="I3009" s="12">
        <f>Tabela14[[#This Row],[PR. ULT. COMP]]*Tabela14[[#This Row],[ESTOQUE]]</f>
        <v>0</v>
      </c>
      <c r="J3009" s="13" t="s">
        <v>1107</v>
      </c>
      <c r="K3009" s="38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2641</v>
      </c>
      <c r="D3010" s="9" t="s">
        <v>1150</v>
      </c>
      <c r="E3010" s="23">
        <v>0</v>
      </c>
      <c r="F3010" s="31">
        <v>0</v>
      </c>
      <c r="G3010" s="10">
        <v>144.43</v>
      </c>
      <c r="H3010" s="11">
        <f>Tabela14[[#This Row],[PR. ULT. COMP]]*Tabela14[[#This Row],[GIRO]]</f>
        <v>0</v>
      </c>
      <c r="I3010" s="12">
        <f>Tabela14[[#This Row],[PR. ULT. COMP]]*Tabela14[[#This Row],[ESTOQUE]]</f>
        <v>0</v>
      </c>
      <c r="J3010" s="13" t="s">
        <v>1107</v>
      </c>
      <c r="K3010" s="38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2642</v>
      </c>
      <c r="D3011" s="16" t="s">
        <v>1150</v>
      </c>
      <c r="E3011" s="22">
        <v>0</v>
      </c>
      <c r="F3011" s="30">
        <v>0</v>
      </c>
      <c r="G3011" s="17">
        <v>157.24</v>
      </c>
      <c r="H3011" s="11">
        <f>Tabela14[[#This Row],[PR. ULT. COMP]]*Tabela14[[#This Row],[GIRO]]</f>
        <v>0</v>
      </c>
      <c r="I3011" s="12">
        <f>Tabela14[[#This Row],[PR. ULT. COMP]]*Tabela14[[#This Row],[ESTOQUE]]</f>
        <v>0</v>
      </c>
      <c r="J3011" s="13" t="s">
        <v>1107</v>
      </c>
      <c r="K3011" s="38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2643</v>
      </c>
      <c r="D3012" s="9" t="s">
        <v>1150</v>
      </c>
      <c r="E3012" s="23">
        <v>0</v>
      </c>
      <c r="F3012" s="31">
        <v>0</v>
      </c>
      <c r="G3012" s="10">
        <v>555</v>
      </c>
      <c r="H3012" s="11">
        <f>Tabela14[[#This Row],[PR. ULT. COMP]]*Tabela14[[#This Row],[GIRO]]</f>
        <v>0</v>
      </c>
      <c r="I3012" s="12">
        <f>Tabela14[[#This Row],[PR. ULT. COMP]]*Tabela14[[#This Row],[ESTOQUE]]</f>
        <v>0</v>
      </c>
      <c r="J3012" s="13" t="s">
        <v>1107</v>
      </c>
      <c r="K3012" s="38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2644</v>
      </c>
      <c r="D3013" s="16" t="s">
        <v>1150</v>
      </c>
      <c r="E3013" s="22">
        <v>0</v>
      </c>
      <c r="F3013" s="30">
        <v>0</v>
      </c>
      <c r="G3013" s="17">
        <v>545.24</v>
      </c>
      <c r="H3013" s="11">
        <f>Tabela14[[#This Row],[PR. ULT. COMP]]*Tabela14[[#This Row],[GIRO]]</f>
        <v>0</v>
      </c>
      <c r="I3013" s="12">
        <f>Tabela14[[#This Row],[PR. ULT. COMP]]*Tabela14[[#This Row],[ESTOQUE]]</f>
        <v>0</v>
      </c>
      <c r="J3013" s="13" t="s">
        <v>1107</v>
      </c>
      <c r="K3013" s="38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2645</v>
      </c>
      <c r="D3014" s="9" t="s">
        <v>1150</v>
      </c>
      <c r="E3014" s="23">
        <v>0</v>
      </c>
      <c r="F3014" s="31">
        <v>0</v>
      </c>
      <c r="G3014" s="10">
        <v>186.57</v>
      </c>
      <c r="H3014" s="11">
        <f>Tabela14[[#This Row],[PR. ULT. COMP]]*Tabela14[[#This Row],[GIRO]]</f>
        <v>0</v>
      </c>
      <c r="I3014" s="12">
        <f>Tabela14[[#This Row],[PR. ULT. COMP]]*Tabela14[[#This Row],[ESTOQUE]]</f>
        <v>0</v>
      </c>
      <c r="J3014" s="13" t="s">
        <v>1107</v>
      </c>
      <c r="K3014" s="38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2646</v>
      </c>
      <c r="D3015" s="16" t="s">
        <v>1150</v>
      </c>
      <c r="E3015" s="22">
        <v>0</v>
      </c>
      <c r="F3015" s="30">
        <v>0</v>
      </c>
      <c r="G3015" s="17">
        <v>252.19</v>
      </c>
      <c r="H3015" s="11">
        <f>Tabela14[[#This Row],[PR. ULT. COMP]]*Tabela14[[#This Row],[GIRO]]</f>
        <v>0</v>
      </c>
      <c r="I3015" s="12">
        <f>Tabela14[[#This Row],[PR. ULT. COMP]]*Tabela14[[#This Row],[ESTOQUE]]</f>
        <v>0</v>
      </c>
      <c r="J3015" s="13" t="s">
        <v>1107</v>
      </c>
      <c r="K3015" s="38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2647</v>
      </c>
      <c r="D3016" s="9" t="s">
        <v>1150</v>
      </c>
      <c r="E3016" s="23">
        <v>0</v>
      </c>
      <c r="F3016" s="31">
        <v>0</v>
      </c>
      <c r="G3016" s="10">
        <v>165.77</v>
      </c>
      <c r="H3016" s="11">
        <f>Tabela14[[#This Row],[PR. ULT. COMP]]*Tabela14[[#This Row],[GIRO]]</f>
        <v>0</v>
      </c>
      <c r="I3016" s="12">
        <f>Tabela14[[#This Row],[PR. ULT. COMP]]*Tabela14[[#This Row],[ESTOQUE]]</f>
        <v>0</v>
      </c>
      <c r="J3016" s="13" t="s">
        <v>1107</v>
      </c>
      <c r="K3016" s="38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2648</v>
      </c>
      <c r="D3017" s="16" t="s">
        <v>1150</v>
      </c>
      <c r="E3017" s="22">
        <v>0</v>
      </c>
      <c r="F3017" s="30">
        <v>0</v>
      </c>
      <c r="G3017" s="17">
        <v>145.16999999999999</v>
      </c>
      <c r="H3017" s="11">
        <f>Tabela14[[#This Row],[PR. ULT. COMP]]*Tabela14[[#This Row],[GIRO]]</f>
        <v>0</v>
      </c>
      <c r="I3017" s="12">
        <f>Tabela14[[#This Row],[PR. ULT. COMP]]*Tabela14[[#This Row],[ESTOQUE]]</f>
        <v>0</v>
      </c>
      <c r="J3017" s="13" t="s">
        <v>1107</v>
      </c>
      <c r="K3017" s="38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2649</v>
      </c>
      <c r="D3018" s="9" t="s">
        <v>1150</v>
      </c>
      <c r="E3018" s="23">
        <v>0</v>
      </c>
      <c r="F3018" s="31">
        <v>0</v>
      </c>
      <c r="G3018" s="10">
        <v>161.59</v>
      </c>
      <c r="H3018" s="11">
        <f>Tabela14[[#This Row],[PR. ULT. COMP]]*Tabela14[[#This Row],[GIRO]]</f>
        <v>0</v>
      </c>
      <c r="I3018" s="12">
        <f>Tabela14[[#This Row],[PR. ULT. COMP]]*Tabela14[[#This Row],[ESTOQUE]]</f>
        <v>0</v>
      </c>
      <c r="J3018" s="13" t="s">
        <v>1107</v>
      </c>
      <c r="K3018" s="38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2650</v>
      </c>
      <c r="D3019" s="16" t="s">
        <v>1150</v>
      </c>
      <c r="E3019" s="22">
        <v>0</v>
      </c>
      <c r="F3019" s="30">
        <v>0</v>
      </c>
      <c r="G3019" s="17">
        <v>300.73</v>
      </c>
      <c r="H3019" s="11">
        <f>Tabela14[[#This Row],[PR. ULT. COMP]]*Tabela14[[#This Row],[GIRO]]</f>
        <v>0</v>
      </c>
      <c r="I3019" s="12">
        <f>Tabela14[[#This Row],[PR. ULT. COMP]]*Tabela14[[#This Row],[ESTOQUE]]</f>
        <v>0</v>
      </c>
      <c r="J3019" s="13" t="s">
        <v>1107</v>
      </c>
      <c r="K3019" s="38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2651</v>
      </c>
      <c r="D3020" s="9" t="s">
        <v>1150</v>
      </c>
      <c r="E3020" s="23">
        <v>0</v>
      </c>
      <c r="F3020" s="31">
        <v>0</v>
      </c>
      <c r="G3020" s="10">
        <v>193.24</v>
      </c>
      <c r="H3020" s="11">
        <f>Tabela14[[#This Row],[PR. ULT. COMP]]*Tabela14[[#This Row],[GIRO]]</f>
        <v>0</v>
      </c>
      <c r="I3020" s="12">
        <f>Tabela14[[#This Row],[PR. ULT. COMP]]*Tabela14[[#This Row],[ESTOQUE]]</f>
        <v>0</v>
      </c>
      <c r="J3020" s="13" t="s">
        <v>1107</v>
      </c>
      <c r="K3020" s="38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2652</v>
      </c>
      <c r="D3021" s="16" t="s">
        <v>1150</v>
      </c>
      <c r="E3021" s="22">
        <v>0</v>
      </c>
      <c r="F3021" s="30">
        <v>0</v>
      </c>
      <c r="G3021" s="17">
        <v>220.62</v>
      </c>
      <c r="H3021" s="11">
        <f>Tabela14[[#This Row],[PR. ULT. COMP]]*Tabela14[[#This Row],[GIRO]]</f>
        <v>0</v>
      </c>
      <c r="I3021" s="12">
        <f>Tabela14[[#This Row],[PR. ULT. COMP]]*Tabela14[[#This Row],[ESTOQUE]]</f>
        <v>0</v>
      </c>
      <c r="J3021" s="13" t="s">
        <v>1107</v>
      </c>
      <c r="K3021" s="38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2653</v>
      </c>
      <c r="D3022" s="9" t="s">
        <v>1150</v>
      </c>
      <c r="E3022" s="23">
        <v>0</v>
      </c>
      <c r="F3022" s="31">
        <v>0</v>
      </c>
      <c r="G3022" s="10">
        <v>219.83</v>
      </c>
      <c r="H3022" s="11">
        <f>Tabela14[[#This Row],[PR. ULT. COMP]]*Tabela14[[#This Row],[GIRO]]</f>
        <v>0</v>
      </c>
      <c r="I3022" s="12">
        <f>Tabela14[[#This Row],[PR. ULT. COMP]]*Tabela14[[#This Row],[ESTOQUE]]</f>
        <v>0</v>
      </c>
      <c r="J3022" s="13" t="s">
        <v>1107</v>
      </c>
      <c r="K3022" s="38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2654</v>
      </c>
      <c r="D3023" s="16" t="s">
        <v>1150</v>
      </c>
      <c r="E3023" s="22">
        <v>0</v>
      </c>
      <c r="F3023" s="30">
        <v>0</v>
      </c>
      <c r="G3023" s="17">
        <v>199.88</v>
      </c>
      <c r="H3023" s="11">
        <f>Tabela14[[#This Row],[PR. ULT. COMP]]*Tabela14[[#This Row],[GIRO]]</f>
        <v>0</v>
      </c>
      <c r="I3023" s="12">
        <f>Tabela14[[#This Row],[PR. ULT. COMP]]*Tabela14[[#This Row],[ESTOQUE]]</f>
        <v>0</v>
      </c>
      <c r="J3023" s="13" t="s">
        <v>1107</v>
      </c>
      <c r="K3023" s="38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2655</v>
      </c>
      <c r="D3024" s="9" t="s">
        <v>1150</v>
      </c>
      <c r="E3024" s="23">
        <v>0</v>
      </c>
      <c r="F3024" s="31">
        <v>0</v>
      </c>
      <c r="G3024" s="10">
        <v>191.29</v>
      </c>
      <c r="H3024" s="11">
        <f>Tabela14[[#This Row],[PR. ULT. COMP]]*Tabela14[[#This Row],[GIRO]]</f>
        <v>0</v>
      </c>
      <c r="I3024" s="12">
        <f>Tabela14[[#This Row],[PR. ULT. COMP]]*Tabela14[[#This Row],[ESTOQUE]]</f>
        <v>0</v>
      </c>
      <c r="J3024" s="13" t="s">
        <v>1107</v>
      </c>
      <c r="K3024" s="38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2656</v>
      </c>
      <c r="D3025" s="16" t="s">
        <v>1150</v>
      </c>
      <c r="E3025" s="22">
        <v>0</v>
      </c>
      <c r="F3025" s="30">
        <v>0</v>
      </c>
      <c r="G3025" s="17">
        <v>203.21</v>
      </c>
      <c r="H3025" s="11">
        <f>Tabela14[[#This Row],[PR. ULT. COMP]]*Tabela14[[#This Row],[GIRO]]</f>
        <v>0</v>
      </c>
      <c r="I3025" s="12">
        <f>Tabela14[[#This Row],[PR. ULT. COMP]]*Tabela14[[#This Row],[ESTOQUE]]</f>
        <v>0</v>
      </c>
      <c r="J3025" s="13" t="s">
        <v>1107</v>
      </c>
      <c r="K3025" s="38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2657</v>
      </c>
      <c r="D3026" s="9" t="s">
        <v>1150</v>
      </c>
      <c r="E3026" s="23">
        <v>0</v>
      </c>
      <c r="F3026" s="31">
        <v>0</v>
      </c>
      <c r="G3026" s="10">
        <v>223.83</v>
      </c>
      <c r="H3026" s="11">
        <f>Tabela14[[#This Row],[PR. ULT. COMP]]*Tabela14[[#This Row],[GIRO]]</f>
        <v>0</v>
      </c>
      <c r="I3026" s="12">
        <f>Tabela14[[#This Row],[PR. ULT. COMP]]*Tabela14[[#This Row],[ESTOQUE]]</f>
        <v>0</v>
      </c>
      <c r="J3026" s="13" t="s">
        <v>1107</v>
      </c>
      <c r="K3026" s="38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2658</v>
      </c>
      <c r="D3027" s="16" t="s">
        <v>1150</v>
      </c>
      <c r="E3027" s="22">
        <v>0</v>
      </c>
      <c r="F3027" s="30">
        <v>0</v>
      </c>
      <c r="G3027" s="17">
        <v>199.88</v>
      </c>
      <c r="H3027" s="11">
        <f>Tabela14[[#This Row],[PR. ULT. COMP]]*Tabela14[[#This Row],[GIRO]]</f>
        <v>0</v>
      </c>
      <c r="I3027" s="12">
        <f>Tabela14[[#This Row],[PR. ULT. COMP]]*Tabela14[[#This Row],[ESTOQUE]]</f>
        <v>0</v>
      </c>
      <c r="J3027" s="13" t="s">
        <v>1107</v>
      </c>
      <c r="K3027" s="38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2659</v>
      </c>
      <c r="D3028" s="9" t="s">
        <v>1150</v>
      </c>
      <c r="E3028" s="23">
        <v>0</v>
      </c>
      <c r="F3028" s="31">
        <v>0</v>
      </c>
      <c r="G3028" s="10">
        <v>198.88</v>
      </c>
      <c r="H3028" s="11">
        <f>Tabela14[[#This Row],[PR. ULT. COMP]]*Tabela14[[#This Row],[GIRO]]</f>
        <v>0</v>
      </c>
      <c r="I3028" s="12">
        <f>Tabela14[[#This Row],[PR. ULT. COMP]]*Tabela14[[#This Row],[ESTOQUE]]</f>
        <v>0</v>
      </c>
      <c r="J3028" s="13" t="s">
        <v>1107</v>
      </c>
      <c r="K3028" s="38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2660</v>
      </c>
      <c r="D3029" s="16" t="s">
        <v>1150</v>
      </c>
      <c r="E3029" s="22">
        <v>0</v>
      </c>
      <c r="F3029" s="30">
        <v>0</v>
      </c>
      <c r="G3029" s="17">
        <v>198.84</v>
      </c>
      <c r="H3029" s="11">
        <f>Tabela14[[#This Row],[PR. ULT. COMP]]*Tabela14[[#This Row],[GIRO]]</f>
        <v>0</v>
      </c>
      <c r="I3029" s="12">
        <f>Tabela14[[#This Row],[PR. ULT. COMP]]*Tabela14[[#This Row],[ESTOQUE]]</f>
        <v>0</v>
      </c>
      <c r="J3029" s="13" t="s">
        <v>1107</v>
      </c>
      <c r="K3029" s="38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2661</v>
      </c>
      <c r="D3030" s="9" t="s">
        <v>1150</v>
      </c>
      <c r="E3030" s="23">
        <v>0</v>
      </c>
      <c r="F3030" s="31">
        <v>0</v>
      </c>
      <c r="G3030" s="10">
        <v>219.83</v>
      </c>
      <c r="H3030" s="11">
        <f>Tabela14[[#This Row],[PR. ULT. COMP]]*Tabela14[[#This Row],[GIRO]]</f>
        <v>0</v>
      </c>
      <c r="I3030" s="12">
        <f>Tabela14[[#This Row],[PR. ULT. COMP]]*Tabela14[[#This Row],[ESTOQUE]]</f>
        <v>0</v>
      </c>
      <c r="J3030" s="13" t="s">
        <v>1107</v>
      </c>
      <c r="K3030" s="38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2662</v>
      </c>
      <c r="D3031" s="16" t="s">
        <v>1150</v>
      </c>
      <c r="E3031" s="22">
        <v>0</v>
      </c>
      <c r="F3031" s="30">
        <v>0</v>
      </c>
      <c r="G3031" s="17">
        <v>196.12</v>
      </c>
      <c r="H3031" s="11">
        <f>Tabela14[[#This Row],[PR. ULT. COMP]]*Tabela14[[#This Row],[GIRO]]</f>
        <v>0</v>
      </c>
      <c r="I3031" s="12">
        <f>Tabela14[[#This Row],[PR. ULT. COMP]]*Tabela14[[#This Row],[ESTOQUE]]</f>
        <v>0</v>
      </c>
      <c r="J3031" s="13" t="s">
        <v>1107</v>
      </c>
      <c r="K3031" s="38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2663</v>
      </c>
      <c r="D3032" s="9" t="s">
        <v>1150</v>
      </c>
      <c r="E3032" s="23">
        <v>0</v>
      </c>
      <c r="F3032" s="31">
        <v>0</v>
      </c>
      <c r="G3032" s="10">
        <v>233</v>
      </c>
      <c r="H3032" s="11">
        <f>Tabela14[[#This Row],[PR. ULT. COMP]]*Tabela14[[#This Row],[GIRO]]</f>
        <v>0</v>
      </c>
      <c r="I3032" s="12">
        <f>Tabela14[[#This Row],[PR. ULT. COMP]]*Tabela14[[#This Row],[ESTOQUE]]</f>
        <v>0</v>
      </c>
      <c r="J3032" s="13" t="s">
        <v>1107</v>
      </c>
      <c r="K3032" s="38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2664</v>
      </c>
      <c r="D3033" s="16" t="s">
        <v>1150</v>
      </c>
      <c r="E3033" s="22">
        <v>0</v>
      </c>
      <c r="F3033" s="30">
        <v>0</v>
      </c>
      <c r="G3033" s="17">
        <v>382.52</v>
      </c>
      <c r="H3033" s="11">
        <f>Tabela14[[#This Row],[PR. ULT. COMP]]*Tabela14[[#This Row],[GIRO]]</f>
        <v>0</v>
      </c>
      <c r="I3033" s="12">
        <f>Tabela14[[#This Row],[PR. ULT. COMP]]*Tabela14[[#This Row],[ESTOQUE]]</f>
        <v>0</v>
      </c>
      <c r="J3033" s="13" t="s">
        <v>1107</v>
      </c>
      <c r="K3033" s="38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2665</v>
      </c>
      <c r="D3034" s="9" t="s">
        <v>1150</v>
      </c>
      <c r="E3034" s="23">
        <v>0</v>
      </c>
      <c r="F3034" s="31">
        <v>0</v>
      </c>
      <c r="G3034" s="10">
        <v>138.75</v>
      </c>
      <c r="H3034" s="11">
        <f>Tabela14[[#This Row],[PR. ULT. COMP]]*Tabela14[[#This Row],[GIRO]]</f>
        <v>0</v>
      </c>
      <c r="I3034" s="12">
        <f>Tabela14[[#This Row],[PR. ULT. COMP]]*Tabela14[[#This Row],[ESTOQUE]]</f>
        <v>0</v>
      </c>
      <c r="J3034" s="13" t="s">
        <v>1107</v>
      </c>
      <c r="K3034" s="38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2666</v>
      </c>
      <c r="D3035" s="16" t="s">
        <v>1150</v>
      </c>
      <c r="E3035" s="22">
        <v>0</v>
      </c>
      <c r="F3035" s="30">
        <v>0</v>
      </c>
      <c r="G3035" s="17">
        <v>185.57</v>
      </c>
      <c r="H3035" s="11">
        <f>Tabela14[[#This Row],[PR. ULT. COMP]]*Tabela14[[#This Row],[GIRO]]</f>
        <v>0</v>
      </c>
      <c r="I3035" s="12">
        <f>Tabela14[[#This Row],[PR. ULT. COMP]]*Tabela14[[#This Row],[ESTOQUE]]</f>
        <v>0</v>
      </c>
      <c r="J3035" s="13" t="s">
        <v>1107</v>
      </c>
      <c r="K3035" s="38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2667</v>
      </c>
      <c r="D3036" s="9" t="s">
        <v>1150</v>
      </c>
      <c r="E3036" s="23">
        <v>0</v>
      </c>
      <c r="F3036" s="31">
        <v>0</v>
      </c>
      <c r="G3036" s="10">
        <v>163.63999999999999</v>
      </c>
      <c r="H3036" s="11">
        <f>Tabela14[[#This Row],[PR. ULT. COMP]]*Tabela14[[#This Row],[GIRO]]</f>
        <v>0</v>
      </c>
      <c r="I3036" s="12">
        <f>Tabela14[[#This Row],[PR. ULT. COMP]]*Tabela14[[#This Row],[ESTOQUE]]</f>
        <v>0</v>
      </c>
      <c r="J3036" s="13" t="s">
        <v>1107</v>
      </c>
      <c r="K3036" s="38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2668</v>
      </c>
      <c r="D3037" s="16" t="s">
        <v>1150</v>
      </c>
      <c r="E3037" s="22">
        <v>0</v>
      </c>
      <c r="F3037" s="30">
        <v>0</v>
      </c>
      <c r="G3037" s="17">
        <v>183.91</v>
      </c>
      <c r="H3037" s="11">
        <f>Tabela14[[#This Row],[PR. ULT. COMP]]*Tabela14[[#This Row],[GIRO]]</f>
        <v>0</v>
      </c>
      <c r="I3037" s="12">
        <f>Tabela14[[#This Row],[PR. ULT. COMP]]*Tabela14[[#This Row],[ESTOQUE]]</f>
        <v>0</v>
      </c>
      <c r="J3037" s="13" t="s">
        <v>1107</v>
      </c>
      <c r="K3037" s="38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2669</v>
      </c>
      <c r="D3038" s="9" t="s">
        <v>1150</v>
      </c>
      <c r="E3038" s="23">
        <v>0</v>
      </c>
      <c r="F3038" s="31">
        <v>0</v>
      </c>
      <c r="G3038" s="10">
        <v>210.6</v>
      </c>
      <c r="H3038" s="11">
        <f>Tabela14[[#This Row],[PR. ULT. COMP]]*Tabela14[[#This Row],[GIRO]]</f>
        <v>0</v>
      </c>
      <c r="I3038" s="12">
        <f>Tabela14[[#This Row],[PR. ULT. COMP]]*Tabela14[[#This Row],[ESTOQUE]]</f>
        <v>0</v>
      </c>
      <c r="J3038" s="13" t="s">
        <v>1107</v>
      </c>
      <c r="K3038" s="38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2670</v>
      </c>
      <c r="D3039" s="16" t="s">
        <v>1150</v>
      </c>
      <c r="E3039" s="22">
        <v>0</v>
      </c>
      <c r="F3039" s="30">
        <v>0</v>
      </c>
      <c r="G3039" s="17">
        <v>190.9</v>
      </c>
      <c r="H3039" s="11">
        <f>Tabela14[[#This Row],[PR. ULT. COMP]]*Tabela14[[#This Row],[GIRO]]</f>
        <v>0</v>
      </c>
      <c r="I3039" s="12">
        <f>Tabela14[[#This Row],[PR. ULT. COMP]]*Tabela14[[#This Row],[ESTOQUE]]</f>
        <v>0</v>
      </c>
      <c r="J3039" s="13" t="s">
        <v>1107</v>
      </c>
      <c r="K3039" s="38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2671</v>
      </c>
      <c r="D3040" s="9" t="s">
        <v>1150</v>
      </c>
      <c r="E3040" s="23">
        <v>0</v>
      </c>
      <c r="F3040" s="31">
        <v>0</v>
      </c>
      <c r="G3040" s="10">
        <v>48.38</v>
      </c>
      <c r="H3040" s="11">
        <f>Tabela14[[#This Row],[PR. ULT. COMP]]*Tabela14[[#This Row],[GIRO]]</f>
        <v>0</v>
      </c>
      <c r="I3040" s="12">
        <f>Tabela14[[#This Row],[PR. ULT. COMP]]*Tabela14[[#This Row],[ESTOQUE]]</f>
        <v>0</v>
      </c>
      <c r="J3040" s="13" t="s">
        <v>1107</v>
      </c>
      <c r="K3040" s="38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2672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>Tabela14[[#This Row],[PR. ULT. COMP]]*Tabela14[[#This Row],[GIRO]]</f>
        <v>0</v>
      </c>
      <c r="I3041" s="12">
        <f>Tabela14[[#This Row],[PR. ULT. COMP]]*Tabela14[[#This Row],[ESTOQUE]]</f>
        <v>0</v>
      </c>
      <c r="J3041" s="13" t="s">
        <v>1107</v>
      </c>
      <c r="K3041" s="38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2673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>Tabela14[[#This Row],[PR. ULT. COMP]]*Tabela14[[#This Row],[GIRO]]</f>
        <v>0</v>
      </c>
      <c r="I3042" s="12">
        <f>Tabela14[[#This Row],[PR. ULT. COMP]]*Tabela14[[#This Row],[ESTOQUE]]</f>
        <v>0</v>
      </c>
      <c r="J3042" s="13" t="s">
        <v>1107</v>
      </c>
      <c r="K3042" s="38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2674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>Tabela14[[#This Row],[PR. ULT. COMP]]*Tabela14[[#This Row],[GIRO]]</f>
        <v>0</v>
      </c>
      <c r="I3043" s="12">
        <f>Tabela14[[#This Row],[PR. ULT. COMP]]*Tabela14[[#This Row],[ESTOQUE]]</f>
        <v>0</v>
      </c>
      <c r="J3043" s="13" t="s">
        <v>1107</v>
      </c>
      <c r="K3043" s="38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2675</v>
      </c>
      <c r="D3044" s="16" t="s">
        <v>2676</v>
      </c>
      <c r="E3044" s="22">
        <v>0</v>
      </c>
      <c r="F3044" s="30">
        <v>0</v>
      </c>
      <c r="G3044" s="17">
        <v>0.4</v>
      </c>
      <c r="H3044" s="11">
        <f>Tabela14[[#This Row],[PR. ULT. COMP]]*Tabela14[[#This Row],[GIRO]]</f>
        <v>0</v>
      </c>
      <c r="I3044" s="12">
        <f>Tabela14[[#This Row],[PR. ULT. COMP]]*Tabela14[[#This Row],[ESTOQUE]]</f>
        <v>0</v>
      </c>
      <c r="J3044" s="13" t="s">
        <v>1107</v>
      </c>
      <c r="K3044" s="38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2677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>Tabela14[[#This Row],[PR. ULT. COMP]]*Tabela14[[#This Row],[GIRO]]</f>
        <v>0</v>
      </c>
      <c r="I3045" s="12">
        <f>Tabela14[[#This Row],[PR. ULT. COMP]]*Tabela14[[#This Row],[ESTOQUE]]</f>
        <v>0</v>
      </c>
      <c r="J3045" s="13" t="s">
        <v>1107</v>
      </c>
      <c r="K3045" s="38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2678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>Tabela14[[#This Row],[PR. ULT. COMP]]*Tabela14[[#This Row],[GIRO]]</f>
        <v>0</v>
      </c>
      <c r="I3046" s="12">
        <f>Tabela14[[#This Row],[PR. ULT. COMP]]*Tabela14[[#This Row],[ESTOQUE]]</f>
        <v>0</v>
      </c>
      <c r="J3046" s="13" t="s">
        <v>1107</v>
      </c>
      <c r="K3046" s="38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2679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>Tabela14[[#This Row],[PR. ULT. COMP]]*Tabela14[[#This Row],[GIRO]]</f>
        <v>0</v>
      </c>
      <c r="I3047" s="12">
        <f>Tabela14[[#This Row],[PR. ULT. COMP]]*Tabela14[[#This Row],[ESTOQUE]]</f>
        <v>0</v>
      </c>
      <c r="J3047" s="13" t="s">
        <v>1107</v>
      </c>
      <c r="K3047" s="38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2680</v>
      </c>
      <c r="D3048" s="9" t="s">
        <v>1116</v>
      </c>
      <c r="E3048" s="23">
        <v>0</v>
      </c>
      <c r="F3048" s="31">
        <v>-3</v>
      </c>
      <c r="G3048" s="10">
        <v>0</v>
      </c>
      <c r="H3048" s="11">
        <f>Tabela14[[#This Row],[PR. ULT. COMP]]*Tabela14[[#This Row],[GIRO]]</f>
        <v>0</v>
      </c>
      <c r="I3048" s="12">
        <f>Tabela14[[#This Row],[PR. ULT. COMP]]*Tabela14[[#This Row],[ESTOQUE]]</f>
        <v>0</v>
      </c>
      <c r="J3048" s="13" t="s">
        <v>1107</v>
      </c>
      <c r="K3048" s="38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2681</v>
      </c>
      <c r="D3049" s="16" t="s">
        <v>1110</v>
      </c>
      <c r="E3049" s="22">
        <v>0</v>
      </c>
      <c r="F3049" s="30">
        <v>0</v>
      </c>
      <c r="G3049" s="17">
        <v>0</v>
      </c>
      <c r="H3049" s="11">
        <f>Tabela14[[#This Row],[PR. ULT. COMP]]*Tabela14[[#This Row],[GIRO]]</f>
        <v>0</v>
      </c>
      <c r="I3049" s="12">
        <f>Tabela14[[#This Row],[PR. ULT. COMP]]*Tabela14[[#This Row],[ESTOQUE]]</f>
        <v>0</v>
      </c>
      <c r="J3049" s="13" t="s">
        <v>1107</v>
      </c>
      <c r="K3049" s="38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2682</v>
      </c>
      <c r="D3050" s="16" t="s">
        <v>1110</v>
      </c>
      <c r="E3050" s="22">
        <v>0</v>
      </c>
      <c r="F3050" s="30">
        <v>0</v>
      </c>
      <c r="G3050" s="17">
        <v>0</v>
      </c>
      <c r="H3050" s="11">
        <f>Tabela14[[#This Row],[PR. ULT. COMP]]*Tabela14[[#This Row],[GIRO]]</f>
        <v>0</v>
      </c>
      <c r="I3050" s="12">
        <f>Tabela14[[#This Row],[PR. ULT. COMP]]*Tabela14[[#This Row],[ESTOQUE]]</f>
        <v>0</v>
      </c>
      <c r="J3050" s="13" t="s">
        <v>1107</v>
      </c>
      <c r="K3050" s="38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2683</v>
      </c>
      <c r="D3051" s="16" t="s">
        <v>1110</v>
      </c>
      <c r="E3051" s="22">
        <v>0</v>
      </c>
      <c r="F3051" s="30">
        <v>-1</v>
      </c>
      <c r="G3051" s="17">
        <v>0</v>
      </c>
      <c r="H3051" s="11">
        <f>Tabela14[[#This Row],[PR. ULT. COMP]]*Tabela14[[#This Row],[GIRO]]</f>
        <v>0</v>
      </c>
      <c r="I3051" s="12">
        <f>Tabela14[[#This Row],[PR. ULT. COMP]]*Tabela14[[#This Row],[ESTOQUE]]</f>
        <v>0</v>
      </c>
      <c r="J3051" s="13" t="s">
        <v>1107</v>
      </c>
      <c r="K3051" s="38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2684</v>
      </c>
      <c r="D3052" s="16" t="s">
        <v>1110</v>
      </c>
      <c r="E3052" s="22">
        <v>0</v>
      </c>
      <c r="F3052" s="30">
        <v>0</v>
      </c>
      <c r="G3052" s="17">
        <v>0</v>
      </c>
      <c r="H3052" s="11">
        <f>Tabela14[[#This Row],[PR. ULT. COMP]]*Tabela14[[#This Row],[GIRO]]</f>
        <v>0</v>
      </c>
      <c r="I3052" s="12">
        <f>Tabela14[[#This Row],[PR. ULT. COMP]]*Tabela14[[#This Row],[ESTOQUE]]</f>
        <v>0</v>
      </c>
      <c r="J3052" s="13" t="s">
        <v>1107</v>
      </c>
      <c r="K3052" s="38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2685</v>
      </c>
      <c r="D3053" s="16" t="s">
        <v>1110</v>
      </c>
      <c r="E3053" s="22">
        <v>0</v>
      </c>
      <c r="F3053" s="30">
        <v>0</v>
      </c>
      <c r="G3053" s="17">
        <v>0</v>
      </c>
      <c r="H3053" s="11">
        <f>Tabela14[[#This Row],[PR. ULT. COMP]]*Tabela14[[#This Row],[GIRO]]</f>
        <v>0</v>
      </c>
      <c r="I3053" s="12">
        <f>Tabela14[[#This Row],[PR. ULT. COMP]]*Tabela14[[#This Row],[ESTOQUE]]</f>
        <v>0</v>
      </c>
      <c r="J3053" s="13" t="s">
        <v>1107</v>
      </c>
      <c r="K3053" s="38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2686</v>
      </c>
      <c r="D3054" s="9" t="s">
        <v>1110</v>
      </c>
      <c r="E3054" s="23">
        <v>0</v>
      </c>
      <c r="F3054" s="31">
        <v>0</v>
      </c>
      <c r="G3054" s="10">
        <v>0</v>
      </c>
      <c r="H3054" s="11">
        <f>Tabela14[[#This Row],[PR. ULT. COMP]]*Tabela14[[#This Row],[GIRO]]</f>
        <v>0</v>
      </c>
      <c r="I3054" s="12">
        <f>Tabela14[[#This Row],[PR. ULT. COMP]]*Tabela14[[#This Row],[ESTOQUE]]</f>
        <v>0</v>
      </c>
      <c r="J3054" s="13" t="s">
        <v>1107</v>
      </c>
      <c r="K3054" s="38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2687</v>
      </c>
      <c r="D3055" s="16" t="s">
        <v>1110</v>
      </c>
      <c r="E3055" s="22">
        <v>0</v>
      </c>
      <c r="F3055" s="30">
        <v>0</v>
      </c>
      <c r="G3055" s="17">
        <v>0</v>
      </c>
      <c r="H3055" s="11">
        <f>Tabela14[[#This Row],[PR. ULT. COMP]]*Tabela14[[#This Row],[GIRO]]</f>
        <v>0</v>
      </c>
      <c r="I3055" s="12">
        <f>Tabela14[[#This Row],[PR. ULT. COMP]]*Tabela14[[#This Row],[ESTOQUE]]</f>
        <v>0</v>
      </c>
      <c r="J3055" s="13" t="s">
        <v>1107</v>
      </c>
      <c r="K3055" s="38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2688</v>
      </c>
      <c r="D3056" s="9" t="s">
        <v>1110</v>
      </c>
      <c r="E3056" s="23">
        <v>0</v>
      </c>
      <c r="F3056" s="31">
        <v>0</v>
      </c>
      <c r="G3056" s="10">
        <v>0</v>
      </c>
      <c r="H3056" s="11">
        <f>Tabela14[[#This Row],[PR. ULT. COMP]]*Tabela14[[#This Row],[GIRO]]</f>
        <v>0</v>
      </c>
      <c r="I3056" s="12">
        <f>Tabela14[[#This Row],[PR. ULT. COMP]]*Tabela14[[#This Row],[ESTOQUE]]</f>
        <v>0</v>
      </c>
      <c r="J3056" s="13" t="s">
        <v>1107</v>
      </c>
      <c r="K3056" s="38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2689</v>
      </c>
      <c r="D3057" s="9" t="s">
        <v>1110</v>
      </c>
      <c r="E3057" s="23">
        <v>0</v>
      </c>
      <c r="F3057" s="31">
        <v>0</v>
      </c>
      <c r="G3057" s="10">
        <v>0</v>
      </c>
      <c r="H3057" s="11">
        <f>Tabela14[[#This Row],[PR. ULT. COMP]]*Tabela14[[#This Row],[GIRO]]</f>
        <v>0</v>
      </c>
      <c r="I3057" s="12">
        <f>Tabela14[[#This Row],[PR. ULT. COMP]]*Tabela14[[#This Row],[ESTOQUE]]</f>
        <v>0</v>
      </c>
      <c r="J3057" s="13" t="s">
        <v>1107</v>
      </c>
      <c r="K3057" s="38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2690</v>
      </c>
      <c r="D3058" s="9" t="s">
        <v>1110</v>
      </c>
      <c r="E3058" s="23">
        <v>0</v>
      </c>
      <c r="F3058" s="31">
        <v>0</v>
      </c>
      <c r="G3058" s="10">
        <v>0</v>
      </c>
      <c r="H3058" s="11">
        <f>Tabela14[[#This Row],[PR. ULT. COMP]]*Tabela14[[#This Row],[GIRO]]</f>
        <v>0</v>
      </c>
      <c r="I3058" s="12">
        <f>Tabela14[[#This Row],[PR. ULT. COMP]]*Tabela14[[#This Row],[ESTOQUE]]</f>
        <v>0</v>
      </c>
      <c r="J3058" s="13" t="s">
        <v>1107</v>
      </c>
      <c r="K3058" s="38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2691</v>
      </c>
      <c r="D3059" s="9" t="s">
        <v>1110</v>
      </c>
      <c r="E3059" s="23">
        <v>0</v>
      </c>
      <c r="F3059" s="31">
        <v>0</v>
      </c>
      <c r="G3059" s="10">
        <v>0</v>
      </c>
      <c r="H3059" s="11">
        <f>Tabela14[[#This Row],[PR. ULT. COMP]]*Tabela14[[#This Row],[GIRO]]</f>
        <v>0</v>
      </c>
      <c r="I3059" s="12">
        <f>Tabela14[[#This Row],[PR. ULT. COMP]]*Tabela14[[#This Row],[ESTOQUE]]</f>
        <v>0</v>
      </c>
      <c r="J3059" s="13" t="s">
        <v>1107</v>
      </c>
      <c r="K3059" s="38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2692</v>
      </c>
      <c r="D3060" s="16" t="s">
        <v>831</v>
      </c>
      <c r="E3060" s="22">
        <v>0</v>
      </c>
      <c r="F3060" s="30">
        <v>0</v>
      </c>
      <c r="G3060" s="17">
        <v>47.77</v>
      </c>
      <c r="H3060" s="11">
        <f>Tabela14[[#This Row],[PR. ULT. COMP]]*Tabela14[[#This Row],[GIRO]]</f>
        <v>0</v>
      </c>
      <c r="I3060" s="12">
        <f>Tabela14[[#This Row],[PR. ULT. COMP]]*Tabela14[[#This Row],[ESTOQUE]]</f>
        <v>0</v>
      </c>
      <c r="J3060" s="13" t="s">
        <v>1107</v>
      </c>
      <c r="K3060" s="38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2693</v>
      </c>
      <c r="D3061" s="9" t="s">
        <v>1110</v>
      </c>
      <c r="E3061" s="23">
        <v>0</v>
      </c>
      <c r="F3061" s="31">
        <v>0</v>
      </c>
      <c r="G3061" s="10">
        <v>0</v>
      </c>
      <c r="H3061" s="11">
        <f>Tabela14[[#This Row],[PR. ULT. COMP]]*Tabela14[[#This Row],[GIRO]]</f>
        <v>0</v>
      </c>
      <c r="I3061" s="12">
        <f>Tabela14[[#This Row],[PR. ULT. COMP]]*Tabela14[[#This Row],[ESTOQUE]]</f>
        <v>0</v>
      </c>
      <c r="J3061" s="13" t="s">
        <v>1107</v>
      </c>
      <c r="K3061" s="38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2694</v>
      </c>
      <c r="D3062" s="9" t="s">
        <v>1110</v>
      </c>
      <c r="E3062" s="23">
        <v>0</v>
      </c>
      <c r="F3062" s="31">
        <v>0</v>
      </c>
      <c r="G3062" s="10">
        <v>0</v>
      </c>
      <c r="H3062" s="11">
        <f>Tabela14[[#This Row],[PR. ULT. COMP]]*Tabela14[[#This Row],[GIRO]]</f>
        <v>0</v>
      </c>
      <c r="I3062" s="12">
        <f>Tabela14[[#This Row],[PR. ULT. COMP]]*Tabela14[[#This Row],[ESTOQUE]]</f>
        <v>0</v>
      </c>
      <c r="J3062" s="13" t="s">
        <v>1107</v>
      </c>
      <c r="K3062" s="38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2695</v>
      </c>
      <c r="D3063" s="16" t="s">
        <v>1110</v>
      </c>
      <c r="E3063" s="22">
        <v>0</v>
      </c>
      <c r="F3063" s="30">
        <v>0</v>
      </c>
      <c r="G3063" s="17">
        <v>0</v>
      </c>
      <c r="H3063" s="11">
        <f>Tabela14[[#This Row],[PR. ULT. COMP]]*Tabela14[[#This Row],[GIRO]]</f>
        <v>0</v>
      </c>
      <c r="I3063" s="12">
        <f>Tabela14[[#This Row],[PR. ULT. COMP]]*Tabela14[[#This Row],[ESTOQUE]]</f>
        <v>0</v>
      </c>
      <c r="J3063" s="13" t="s">
        <v>1107</v>
      </c>
      <c r="K3063" s="38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2696</v>
      </c>
      <c r="D3064" s="9" t="s">
        <v>1110</v>
      </c>
      <c r="E3064" s="23">
        <v>0</v>
      </c>
      <c r="F3064" s="31">
        <v>0</v>
      </c>
      <c r="G3064" s="10">
        <v>0</v>
      </c>
      <c r="H3064" s="11">
        <f>Tabela14[[#This Row],[PR. ULT. COMP]]*Tabela14[[#This Row],[GIRO]]</f>
        <v>0</v>
      </c>
      <c r="I3064" s="12">
        <f>Tabela14[[#This Row],[PR. ULT. COMP]]*Tabela14[[#This Row],[ESTOQUE]]</f>
        <v>0</v>
      </c>
      <c r="J3064" s="13" t="s">
        <v>1107</v>
      </c>
      <c r="K3064" s="38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2697</v>
      </c>
      <c r="D3065" s="16" t="s">
        <v>1110</v>
      </c>
      <c r="E3065" s="22">
        <v>0</v>
      </c>
      <c r="F3065" s="30">
        <v>0</v>
      </c>
      <c r="G3065" s="17">
        <v>0</v>
      </c>
      <c r="H3065" s="11">
        <f>Tabela14[[#This Row],[PR. ULT. COMP]]*Tabela14[[#This Row],[GIRO]]</f>
        <v>0</v>
      </c>
      <c r="I3065" s="12">
        <f>Tabela14[[#This Row],[PR. ULT. COMP]]*Tabela14[[#This Row],[ESTOQUE]]</f>
        <v>0</v>
      </c>
      <c r="J3065" s="13" t="s">
        <v>1107</v>
      </c>
      <c r="K3065" s="38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2698</v>
      </c>
      <c r="D3066" s="9" t="s">
        <v>1110</v>
      </c>
      <c r="E3066" s="23">
        <v>0</v>
      </c>
      <c r="F3066" s="31">
        <v>0</v>
      </c>
      <c r="G3066" s="10">
        <v>0</v>
      </c>
      <c r="H3066" s="11">
        <f>Tabela14[[#This Row],[PR. ULT. COMP]]*Tabela14[[#This Row],[GIRO]]</f>
        <v>0</v>
      </c>
      <c r="I3066" s="12">
        <f>Tabela14[[#This Row],[PR. ULT. COMP]]*Tabela14[[#This Row],[ESTOQUE]]</f>
        <v>0</v>
      </c>
      <c r="J3066" s="13" t="s">
        <v>1107</v>
      </c>
      <c r="K3066" s="38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2699</v>
      </c>
      <c r="D3067" s="16" t="s">
        <v>1110</v>
      </c>
      <c r="E3067" s="22">
        <v>0</v>
      </c>
      <c r="F3067" s="30">
        <v>0</v>
      </c>
      <c r="G3067" s="17">
        <v>0</v>
      </c>
      <c r="H3067" s="11">
        <f>Tabela14[[#This Row],[PR. ULT. COMP]]*Tabela14[[#This Row],[GIRO]]</f>
        <v>0</v>
      </c>
      <c r="I3067" s="12">
        <f>Tabela14[[#This Row],[PR. ULT. COMP]]*Tabela14[[#This Row],[ESTOQUE]]</f>
        <v>0</v>
      </c>
      <c r="J3067" s="13" t="s">
        <v>1107</v>
      </c>
      <c r="K3067" s="38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2700</v>
      </c>
      <c r="D3068" s="9" t="s">
        <v>1110</v>
      </c>
      <c r="E3068" s="23">
        <v>0</v>
      </c>
      <c r="F3068" s="31">
        <v>0</v>
      </c>
      <c r="G3068" s="10">
        <v>0</v>
      </c>
      <c r="H3068" s="11">
        <f>Tabela14[[#This Row],[PR. ULT. COMP]]*Tabela14[[#This Row],[GIRO]]</f>
        <v>0</v>
      </c>
      <c r="I3068" s="12">
        <f>Tabela14[[#This Row],[PR. ULT. COMP]]*Tabela14[[#This Row],[ESTOQUE]]</f>
        <v>0</v>
      </c>
      <c r="J3068" s="13" t="s">
        <v>1107</v>
      </c>
      <c r="K3068" s="38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2701</v>
      </c>
      <c r="D3069" s="16" t="s">
        <v>1110</v>
      </c>
      <c r="E3069" s="22">
        <v>0</v>
      </c>
      <c r="F3069" s="30">
        <v>0</v>
      </c>
      <c r="G3069" s="17">
        <v>0</v>
      </c>
      <c r="H3069" s="11">
        <f>Tabela14[[#This Row],[PR. ULT. COMP]]*Tabela14[[#This Row],[GIRO]]</f>
        <v>0</v>
      </c>
      <c r="I3069" s="12">
        <f>Tabela14[[#This Row],[PR. ULT. COMP]]*Tabela14[[#This Row],[ESTOQUE]]</f>
        <v>0</v>
      </c>
      <c r="J3069" s="13" t="s">
        <v>1107</v>
      </c>
      <c r="K3069" s="38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2702</v>
      </c>
      <c r="D3070" s="9" t="s">
        <v>1110</v>
      </c>
      <c r="E3070" s="23">
        <v>0</v>
      </c>
      <c r="F3070" s="31">
        <v>0</v>
      </c>
      <c r="G3070" s="10">
        <v>0</v>
      </c>
      <c r="H3070" s="11">
        <f>Tabela14[[#This Row],[PR. ULT. COMP]]*Tabela14[[#This Row],[GIRO]]</f>
        <v>0</v>
      </c>
      <c r="I3070" s="12">
        <f>Tabela14[[#This Row],[PR. ULT. COMP]]*Tabela14[[#This Row],[ESTOQUE]]</f>
        <v>0</v>
      </c>
      <c r="J3070" s="13" t="s">
        <v>1107</v>
      </c>
      <c r="K3070" s="38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2703</v>
      </c>
      <c r="D3071" s="16" t="s">
        <v>1110</v>
      </c>
      <c r="E3071" s="22">
        <v>0</v>
      </c>
      <c r="F3071" s="30">
        <v>0</v>
      </c>
      <c r="G3071" s="17">
        <v>0</v>
      </c>
      <c r="H3071" s="11">
        <f>Tabela14[[#This Row],[PR. ULT. COMP]]*Tabela14[[#This Row],[GIRO]]</f>
        <v>0</v>
      </c>
      <c r="I3071" s="12">
        <f>Tabela14[[#This Row],[PR. ULT. COMP]]*Tabela14[[#This Row],[ESTOQUE]]</f>
        <v>0</v>
      </c>
      <c r="J3071" s="13" t="s">
        <v>1107</v>
      </c>
      <c r="K3071" s="38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2704</v>
      </c>
      <c r="D3072" s="9" t="s">
        <v>1110</v>
      </c>
      <c r="E3072" s="23">
        <v>0</v>
      </c>
      <c r="F3072" s="31">
        <v>0</v>
      </c>
      <c r="G3072" s="10">
        <v>0</v>
      </c>
      <c r="H3072" s="11">
        <f>Tabela14[[#This Row],[PR. ULT. COMP]]*Tabela14[[#This Row],[GIRO]]</f>
        <v>0</v>
      </c>
      <c r="I3072" s="12">
        <f>Tabela14[[#This Row],[PR. ULT. COMP]]*Tabela14[[#This Row],[ESTOQUE]]</f>
        <v>0</v>
      </c>
      <c r="J3072" s="13" t="s">
        <v>1107</v>
      </c>
      <c r="K3072" s="38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2705</v>
      </c>
      <c r="D3073" s="16" t="s">
        <v>1110</v>
      </c>
      <c r="E3073" s="22">
        <v>0</v>
      </c>
      <c r="F3073" s="30">
        <v>0</v>
      </c>
      <c r="G3073" s="17">
        <v>0</v>
      </c>
      <c r="H3073" s="11">
        <f>Tabela14[[#This Row],[PR. ULT. COMP]]*Tabela14[[#This Row],[GIRO]]</f>
        <v>0</v>
      </c>
      <c r="I3073" s="12">
        <f>Tabela14[[#This Row],[PR. ULT. COMP]]*Tabela14[[#This Row],[ESTOQUE]]</f>
        <v>0</v>
      </c>
      <c r="J3073" s="13" t="s">
        <v>1107</v>
      </c>
      <c r="K3073" s="38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2706</v>
      </c>
      <c r="D3074" s="9" t="s">
        <v>1134</v>
      </c>
      <c r="E3074" s="23">
        <v>0</v>
      </c>
      <c r="F3074" s="31">
        <v>0</v>
      </c>
      <c r="G3074" s="10">
        <v>136.47999999999999</v>
      </c>
      <c r="H3074" s="11">
        <f>Tabela14[[#This Row],[PR. ULT. COMP]]*Tabela14[[#This Row],[GIRO]]</f>
        <v>0</v>
      </c>
      <c r="I3074" s="12">
        <f>Tabela14[[#This Row],[PR. ULT. COMP]]*Tabela14[[#This Row],[ESTOQUE]]</f>
        <v>0</v>
      </c>
      <c r="J3074" s="13" t="s">
        <v>1107</v>
      </c>
      <c r="K3074" s="38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2707</v>
      </c>
      <c r="D3075" s="16" t="s">
        <v>1134</v>
      </c>
      <c r="E3075" s="22">
        <v>0</v>
      </c>
      <c r="F3075" s="30">
        <v>0</v>
      </c>
      <c r="G3075" s="17">
        <v>111.89</v>
      </c>
      <c r="H3075" s="11">
        <f>Tabela14[[#This Row],[PR. ULT. COMP]]*Tabela14[[#This Row],[GIRO]]</f>
        <v>0</v>
      </c>
      <c r="I3075" s="12">
        <f>Tabela14[[#This Row],[PR. ULT. COMP]]*Tabela14[[#This Row],[ESTOQUE]]</f>
        <v>0</v>
      </c>
      <c r="J3075" s="13" t="s">
        <v>1107</v>
      </c>
      <c r="K3075" s="38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2708</v>
      </c>
      <c r="D3076" s="9" t="s">
        <v>2709</v>
      </c>
      <c r="E3076" s="23">
        <v>0</v>
      </c>
      <c r="F3076" s="31">
        <v>0</v>
      </c>
      <c r="G3076" s="10">
        <v>133.53</v>
      </c>
      <c r="H3076" s="11">
        <f>Tabela14[[#This Row],[PR. ULT. COMP]]*Tabela14[[#This Row],[GIRO]]</f>
        <v>0</v>
      </c>
      <c r="I3076" s="12">
        <f>Tabela14[[#This Row],[PR. ULT. COMP]]*Tabela14[[#This Row],[ESTOQUE]]</f>
        <v>0</v>
      </c>
      <c r="J3076" s="13" t="s">
        <v>1107</v>
      </c>
      <c r="K3076" s="38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2710</v>
      </c>
      <c r="D3077" s="16" t="s">
        <v>2709</v>
      </c>
      <c r="E3077" s="22">
        <v>0</v>
      </c>
      <c r="F3077" s="30">
        <v>0</v>
      </c>
      <c r="G3077" s="17">
        <v>37.950000000000003</v>
      </c>
      <c r="H3077" s="11">
        <f>Tabela14[[#This Row],[PR. ULT. COMP]]*Tabela14[[#This Row],[GIRO]]</f>
        <v>0</v>
      </c>
      <c r="I3077" s="12">
        <f>Tabela14[[#This Row],[PR. ULT. COMP]]*Tabela14[[#This Row],[ESTOQUE]]</f>
        <v>0</v>
      </c>
      <c r="J3077" s="13" t="s">
        <v>1107</v>
      </c>
      <c r="K3077" s="38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2711</v>
      </c>
      <c r="D3078" s="9" t="s">
        <v>2709</v>
      </c>
      <c r="E3078" s="23">
        <v>0</v>
      </c>
      <c r="F3078" s="31">
        <v>0</v>
      </c>
      <c r="G3078" s="10">
        <v>6.11</v>
      </c>
      <c r="H3078" s="11">
        <f>Tabela14[[#This Row],[PR. ULT. COMP]]*Tabela14[[#This Row],[GIRO]]</f>
        <v>0</v>
      </c>
      <c r="I3078" s="12">
        <f>Tabela14[[#This Row],[PR. ULT. COMP]]*Tabela14[[#This Row],[ESTOQUE]]</f>
        <v>0</v>
      </c>
      <c r="J3078" s="13" t="s">
        <v>1107</v>
      </c>
      <c r="K3078" s="38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2712</v>
      </c>
      <c r="D3079" s="16" t="s">
        <v>2709</v>
      </c>
      <c r="E3079" s="22">
        <v>0</v>
      </c>
      <c r="F3079" s="30">
        <v>0</v>
      </c>
      <c r="G3079" s="17">
        <v>269.91000000000003</v>
      </c>
      <c r="H3079" s="11">
        <f>Tabela14[[#This Row],[PR. ULT. COMP]]*Tabela14[[#This Row],[GIRO]]</f>
        <v>0</v>
      </c>
      <c r="I3079" s="12">
        <f>Tabela14[[#This Row],[PR. ULT. COMP]]*Tabela14[[#This Row],[ESTOQUE]]</f>
        <v>0</v>
      </c>
      <c r="J3079" s="13" t="s">
        <v>1107</v>
      </c>
      <c r="K3079" s="38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2713</v>
      </c>
      <c r="D3080" s="9" t="s">
        <v>2709</v>
      </c>
      <c r="E3080" s="23">
        <v>0</v>
      </c>
      <c r="F3080" s="31">
        <v>0</v>
      </c>
      <c r="G3080" s="10">
        <v>74.52</v>
      </c>
      <c r="H3080" s="11">
        <f>Tabela14[[#This Row],[PR. ULT. COMP]]*Tabela14[[#This Row],[GIRO]]</f>
        <v>0</v>
      </c>
      <c r="I3080" s="12">
        <f>Tabela14[[#This Row],[PR. ULT. COMP]]*Tabela14[[#This Row],[ESTOQUE]]</f>
        <v>0</v>
      </c>
      <c r="J3080" s="13" t="s">
        <v>1107</v>
      </c>
      <c r="K3080" s="38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2714</v>
      </c>
      <c r="D3081" s="16" t="s">
        <v>2709</v>
      </c>
      <c r="E3081" s="22">
        <v>0</v>
      </c>
      <c r="F3081" s="30">
        <v>0</v>
      </c>
      <c r="G3081" s="17">
        <v>15.36</v>
      </c>
      <c r="H3081" s="11">
        <f>Tabela14[[#This Row],[PR. ULT. COMP]]*Tabela14[[#This Row],[GIRO]]</f>
        <v>0</v>
      </c>
      <c r="I3081" s="12">
        <f>Tabela14[[#This Row],[PR. ULT. COMP]]*Tabela14[[#This Row],[ESTOQUE]]</f>
        <v>0</v>
      </c>
      <c r="J3081" s="13" t="s">
        <v>1107</v>
      </c>
      <c r="K3081" s="38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2715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>Tabela14[[#This Row],[PR. ULT. COMP]]*Tabela14[[#This Row],[GIRO]]</f>
        <v>0</v>
      </c>
      <c r="I3082" s="12">
        <f>Tabela14[[#This Row],[PR. ULT. COMP]]*Tabela14[[#This Row],[ESTOQUE]]</f>
        <v>0</v>
      </c>
      <c r="J3082" s="13" t="s">
        <v>1107</v>
      </c>
      <c r="K3082" s="38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2716</v>
      </c>
      <c r="D3083" s="16" t="s">
        <v>1137</v>
      </c>
      <c r="E3083" s="22">
        <v>0</v>
      </c>
      <c r="F3083" s="30">
        <v>0</v>
      </c>
      <c r="G3083" s="17">
        <v>152.57</v>
      </c>
      <c r="H3083" s="11">
        <f>Tabela14[[#This Row],[PR. ULT. COMP]]*Tabela14[[#This Row],[GIRO]]</f>
        <v>0</v>
      </c>
      <c r="I3083" s="12">
        <f>Tabela14[[#This Row],[PR. ULT. COMP]]*Tabela14[[#This Row],[ESTOQUE]]</f>
        <v>0</v>
      </c>
      <c r="J3083" s="13" t="s">
        <v>1107</v>
      </c>
      <c r="K3083" s="38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2717</v>
      </c>
      <c r="D3084" s="9" t="s">
        <v>1137</v>
      </c>
      <c r="E3084" s="23">
        <v>0</v>
      </c>
      <c r="F3084" s="31">
        <v>0</v>
      </c>
      <c r="G3084" s="10">
        <v>1346.88</v>
      </c>
      <c r="H3084" s="11">
        <f>Tabela14[[#This Row],[PR. ULT. COMP]]*Tabela14[[#This Row],[GIRO]]</f>
        <v>0</v>
      </c>
      <c r="I3084" s="12">
        <f>Tabela14[[#This Row],[PR. ULT. COMP]]*Tabela14[[#This Row],[ESTOQUE]]</f>
        <v>0</v>
      </c>
      <c r="J3084" s="13" t="s">
        <v>1107</v>
      </c>
      <c r="K3084" s="38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2718</v>
      </c>
      <c r="D3085" s="16" t="s">
        <v>1137</v>
      </c>
      <c r="E3085" s="22">
        <v>0</v>
      </c>
      <c r="F3085" s="30">
        <v>0</v>
      </c>
      <c r="G3085" s="17">
        <v>44.42</v>
      </c>
      <c r="H3085" s="11">
        <f>Tabela14[[#This Row],[PR. ULT. COMP]]*Tabela14[[#This Row],[GIRO]]</f>
        <v>0</v>
      </c>
      <c r="I3085" s="12">
        <f>Tabela14[[#This Row],[PR. ULT. COMP]]*Tabela14[[#This Row],[ESTOQUE]]</f>
        <v>0</v>
      </c>
      <c r="J3085" s="13" t="s">
        <v>1107</v>
      </c>
      <c r="K3085" s="38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2719</v>
      </c>
      <c r="D3086" s="16" t="s">
        <v>1137</v>
      </c>
      <c r="E3086" s="22">
        <v>0</v>
      </c>
      <c r="F3086" s="30">
        <v>0</v>
      </c>
      <c r="G3086" s="17">
        <v>53.01</v>
      </c>
      <c r="H3086" s="11">
        <f>Tabela14[[#This Row],[PR. ULT. COMP]]*Tabela14[[#This Row],[GIRO]]</f>
        <v>0</v>
      </c>
      <c r="I3086" s="12">
        <f>Tabela14[[#This Row],[PR. ULT. COMP]]*Tabela14[[#This Row],[ESTOQUE]]</f>
        <v>0</v>
      </c>
      <c r="J3086" s="13" t="s">
        <v>1107</v>
      </c>
      <c r="K3086" s="38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2720</v>
      </c>
      <c r="D3087" s="16" t="s">
        <v>2709</v>
      </c>
      <c r="E3087" s="22">
        <v>0</v>
      </c>
      <c r="F3087" s="30">
        <v>0</v>
      </c>
      <c r="G3087" s="17">
        <v>132.80000000000001</v>
      </c>
      <c r="H3087" s="11">
        <f>Tabela14[[#This Row],[PR. ULT. COMP]]*Tabela14[[#This Row],[GIRO]]</f>
        <v>0</v>
      </c>
      <c r="I3087" s="12">
        <f>Tabela14[[#This Row],[PR. ULT. COMP]]*Tabela14[[#This Row],[ESTOQUE]]</f>
        <v>0</v>
      </c>
      <c r="J3087" s="13" t="s">
        <v>1107</v>
      </c>
      <c r="K3087" s="38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2721</v>
      </c>
      <c r="D3088" s="9" t="s">
        <v>2709</v>
      </c>
      <c r="E3088" s="23">
        <v>0</v>
      </c>
      <c r="F3088" s="31">
        <v>0</v>
      </c>
      <c r="G3088" s="10">
        <v>33.590000000000003</v>
      </c>
      <c r="H3088" s="11">
        <f>Tabela14[[#This Row],[PR. ULT. COMP]]*Tabela14[[#This Row],[GIRO]]</f>
        <v>0</v>
      </c>
      <c r="I3088" s="12">
        <f>Tabela14[[#This Row],[PR. ULT. COMP]]*Tabela14[[#This Row],[ESTOQUE]]</f>
        <v>0</v>
      </c>
      <c r="J3088" s="13" t="s">
        <v>1107</v>
      </c>
      <c r="K3088" s="38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2722</v>
      </c>
      <c r="D3089" s="16" t="s">
        <v>2709</v>
      </c>
      <c r="E3089" s="22">
        <v>0</v>
      </c>
      <c r="F3089" s="30">
        <v>0</v>
      </c>
      <c r="G3089" s="17">
        <v>7.74</v>
      </c>
      <c r="H3089" s="11">
        <f>Tabela14[[#This Row],[PR. ULT. COMP]]*Tabela14[[#This Row],[GIRO]]</f>
        <v>0</v>
      </c>
      <c r="I3089" s="12">
        <f>Tabela14[[#This Row],[PR. ULT. COMP]]*Tabela14[[#This Row],[ESTOQUE]]</f>
        <v>0</v>
      </c>
      <c r="J3089" s="13" t="s">
        <v>1107</v>
      </c>
      <c r="K3089" s="38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2723</v>
      </c>
      <c r="D3090" s="9" t="s">
        <v>2709</v>
      </c>
      <c r="E3090" s="23">
        <v>0</v>
      </c>
      <c r="F3090" s="31">
        <v>0</v>
      </c>
      <c r="G3090" s="10">
        <v>1140.21</v>
      </c>
      <c r="H3090" s="11">
        <f>Tabela14[[#This Row],[PR. ULT. COMP]]*Tabela14[[#This Row],[GIRO]]</f>
        <v>0</v>
      </c>
      <c r="I3090" s="12">
        <f>Tabela14[[#This Row],[PR. ULT. COMP]]*Tabela14[[#This Row],[ESTOQUE]]</f>
        <v>0</v>
      </c>
      <c r="J3090" s="13" t="s">
        <v>1107</v>
      </c>
      <c r="K3090" s="38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2724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>Tabela14[[#This Row],[PR. ULT. COMP]]*Tabela14[[#This Row],[GIRO]]</f>
        <v>0</v>
      </c>
      <c r="I3091" s="12">
        <f>Tabela14[[#This Row],[PR. ULT. COMP]]*Tabela14[[#This Row],[ESTOQUE]]</f>
        <v>0</v>
      </c>
      <c r="J3091" s="13" t="s">
        <v>1107</v>
      </c>
      <c r="K3091" s="38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2725</v>
      </c>
      <c r="D3092" s="16" t="s">
        <v>1134</v>
      </c>
      <c r="E3092" s="22">
        <v>0</v>
      </c>
      <c r="F3092" s="30">
        <v>0</v>
      </c>
      <c r="G3092" s="17">
        <v>247.27</v>
      </c>
      <c r="H3092" s="11">
        <f>Tabela14[[#This Row],[PR. ULT. COMP]]*Tabela14[[#This Row],[GIRO]]</f>
        <v>0</v>
      </c>
      <c r="I3092" s="12">
        <f>Tabela14[[#This Row],[PR. ULT. COMP]]*Tabela14[[#This Row],[ESTOQUE]]</f>
        <v>0</v>
      </c>
      <c r="J3092" s="13" t="s">
        <v>1107</v>
      </c>
      <c r="K3092" s="38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2726</v>
      </c>
      <c r="D3093" s="9" t="s">
        <v>1134</v>
      </c>
      <c r="E3093" s="23">
        <v>0</v>
      </c>
      <c r="F3093" s="31">
        <v>0</v>
      </c>
      <c r="G3093" s="10">
        <v>249.9</v>
      </c>
      <c r="H3093" s="11">
        <f>Tabela14[[#This Row],[PR. ULT. COMP]]*Tabela14[[#This Row],[GIRO]]</f>
        <v>0</v>
      </c>
      <c r="I3093" s="12">
        <f>Tabela14[[#This Row],[PR. ULT. COMP]]*Tabela14[[#This Row],[ESTOQUE]]</f>
        <v>0</v>
      </c>
      <c r="J3093" s="13" t="s">
        <v>1107</v>
      </c>
      <c r="K3093" s="38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2727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>Tabela14[[#This Row],[PR. ULT. COMP]]*Tabela14[[#This Row],[GIRO]]</f>
        <v>0</v>
      </c>
      <c r="I3094" s="12">
        <f>Tabela14[[#This Row],[PR. ULT. COMP]]*Tabela14[[#This Row],[ESTOQUE]]</f>
        <v>0</v>
      </c>
      <c r="J3094" s="13" t="s">
        <v>1107</v>
      </c>
      <c r="K3094" s="38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2728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>Tabela14[[#This Row],[PR. ULT. COMP]]*Tabela14[[#This Row],[GIRO]]</f>
        <v>0</v>
      </c>
      <c r="I3095" s="12">
        <f>Tabela14[[#This Row],[PR. ULT. COMP]]*Tabela14[[#This Row],[ESTOQUE]]</f>
        <v>0</v>
      </c>
      <c r="J3095" s="13" t="s">
        <v>1107</v>
      </c>
      <c r="K3095" s="38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2729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>Tabela14[[#This Row],[PR. ULT. COMP]]*Tabela14[[#This Row],[GIRO]]</f>
        <v>0</v>
      </c>
      <c r="I3096" s="12">
        <f>Tabela14[[#This Row],[PR. ULT. COMP]]*Tabela14[[#This Row],[ESTOQUE]]</f>
        <v>0</v>
      </c>
      <c r="J3096" s="13" t="s">
        <v>1107</v>
      </c>
      <c r="K3096" s="38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2730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>Tabela14[[#This Row],[PR. ULT. COMP]]*Tabela14[[#This Row],[GIRO]]</f>
        <v>0</v>
      </c>
      <c r="I3097" s="12">
        <f>Tabela14[[#This Row],[PR. ULT. COMP]]*Tabela14[[#This Row],[ESTOQUE]]</f>
        <v>0</v>
      </c>
      <c r="J3097" s="13" t="s">
        <v>1107</v>
      </c>
      <c r="K3097" s="38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2731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>Tabela14[[#This Row],[PR. ULT. COMP]]*Tabela14[[#This Row],[GIRO]]</f>
        <v>0</v>
      </c>
      <c r="I3098" s="12">
        <f>Tabela14[[#This Row],[PR. ULT. COMP]]*Tabela14[[#This Row],[ESTOQUE]]</f>
        <v>0</v>
      </c>
      <c r="J3098" s="13" t="s">
        <v>1107</v>
      </c>
      <c r="K3098" s="38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2732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>Tabela14[[#This Row],[PR. ULT. COMP]]*Tabela14[[#This Row],[GIRO]]</f>
        <v>0</v>
      </c>
      <c r="I3099" s="12">
        <f>Tabela14[[#This Row],[PR. ULT. COMP]]*Tabela14[[#This Row],[ESTOQUE]]</f>
        <v>0</v>
      </c>
      <c r="J3099" s="13" t="s">
        <v>1107</v>
      </c>
      <c r="K3099" s="38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2733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>Tabela14[[#This Row],[PR. ULT. COMP]]*Tabela14[[#This Row],[GIRO]]</f>
        <v>0</v>
      </c>
      <c r="I3100" s="12">
        <f>Tabela14[[#This Row],[PR. ULT. COMP]]*Tabela14[[#This Row],[ESTOQUE]]</f>
        <v>0</v>
      </c>
      <c r="J3100" s="13" t="s">
        <v>1107</v>
      </c>
      <c r="K3100" s="38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2734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>Tabela14[[#This Row],[PR. ULT. COMP]]*Tabela14[[#This Row],[GIRO]]</f>
        <v>0</v>
      </c>
      <c r="I3101" s="12">
        <f>Tabela14[[#This Row],[PR. ULT. COMP]]*Tabela14[[#This Row],[ESTOQUE]]</f>
        <v>0</v>
      </c>
      <c r="J3101" s="13" t="s">
        <v>1107</v>
      </c>
      <c r="K3101" s="38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2735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>Tabela14[[#This Row],[PR. ULT. COMP]]*Tabela14[[#This Row],[GIRO]]</f>
        <v>0</v>
      </c>
      <c r="I3102" s="12">
        <f>Tabela14[[#This Row],[PR. ULT. COMP]]*Tabela14[[#This Row],[ESTOQUE]]</f>
        <v>0</v>
      </c>
      <c r="J3102" s="13" t="s">
        <v>1107</v>
      </c>
      <c r="K3102" s="38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2736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>Tabela14[[#This Row],[PR. ULT. COMP]]*Tabela14[[#This Row],[GIRO]]</f>
        <v>0</v>
      </c>
      <c r="I3103" s="12">
        <f>Tabela14[[#This Row],[PR. ULT. COMP]]*Tabela14[[#This Row],[ESTOQUE]]</f>
        <v>0</v>
      </c>
      <c r="J3103" s="13" t="s">
        <v>1107</v>
      </c>
      <c r="K3103" s="38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2736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>Tabela14[[#This Row],[PR. ULT. COMP]]*Tabela14[[#This Row],[GIRO]]</f>
        <v>0</v>
      </c>
      <c r="I3104" s="12">
        <f>Tabela14[[#This Row],[PR. ULT. COMP]]*Tabela14[[#This Row],[ESTOQUE]]</f>
        <v>0</v>
      </c>
      <c r="J3104" s="13" t="s">
        <v>1107</v>
      </c>
      <c r="K3104" s="38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2737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>Tabela14[[#This Row],[PR. ULT. COMP]]*Tabela14[[#This Row],[GIRO]]</f>
        <v>0</v>
      </c>
      <c r="I3105" s="12">
        <f>Tabela14[[#This Row],[PR. ULT. COMP]]*Tabela14[[#This Row],[ESTOQUE]]</f>
        <v>0</v>
      </c>
      <c r="J3105" s="13" t="s">
        <v>1107</v>
      </c>
      <c r="K3105" s="38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2738</v>
      </c>
      <c r="D3106" s="9" t="s">
        <v>1110</v>
      </c>
      <c r="E3106" s="23">
        <v>0</v>
      </c>
      <c r="F3106" s="31">
        <v>0</v>
      </c>
      <c r="G3106" s="10">
        <v>35.35</v>
      </c>
      <c r="H3106" s="11">
        <f>Tabela14[[#This Row],[PR. ULT. COMP]]*Tabela14[[#This Row],[GIRO]]</f>
        <v>0</v>
      </c>
      <c r="I3106" s="12">
        <f>Tabela14[[#This Row],[PR. ULT. COMP]]*Tabela14[[#This Row],[ESTOQUE]]</f>
        <v>0</v>
      </c>
      <c r="J3106" s="13" t="s">
        <v>1107</v>
      </c>
      <c r="K3106" s="38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2739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>Tabela14[[#This Row],[PR. ULT. COMP]]*Tabela14[[#This Row],[GIRO]]</f>
        <v>0</v>
      </c>
      <c r="I3107" s="12">
        <f>Tabela14[[#This Row],[PR. ULT. COMP]]*Tabela14[[#This Row],[ESTOQUE]]</f>
        <v>0</v>
      </c>
      <c r="J3107" s="13" t="s">
        <v>1107</v>
      </c>
      <c r="K3107" s="38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2740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>Tabela14[[#This Row],[PR. ULT. COMP]]*Tabela14[[#This Row],[GIRO]]</f>
        <v>0</v>
      </c>
      <c r="I3108" s="12">
        <f>Tabela14[[#This Row],[PR. ULT. COMP]]*Tabela14[[#This Row],[ESTOQUE]]</f>
        <v>0</v>
      </c>
      <c r="J3108" s="13" t="s">
        <v>1107</v>
      </c>
      <c r="K3108" s="38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2741</v>
      </c>
      <c r="D3109" s="16" t="s">
        <v>858</v>
      </c>
      <c r="E3109" s="22">
        <v>0</v>
      </c>
      <c r="F3109" s="30">
        <v>0</v>
      </c>
      <c r="G3109" s="17">
        <v>5.8</v>
      </c>
      <c r="H3109" s="11">
        <f>Tabela14[[#This Row],[PR. ULT. COMP]]*Tabela14[[#This Row],[GIRO]]</f>
        <v>0</v>
      </c>
      <c r="I3109" s="12">
        <f>Tabela14[[#This Row],[PR. ULT. COMP]]*Tabela14[[#This Row],[ESTOQUE]]</f>
        <v>0</v>
      </c>
      <c r="J3109" s="13" t="s">
        <v>1107</v>
      </c>
      <c r="K3109" s="38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2742</v>
      </c>
      <c r="D3110" s="9" t="s">
        <v>858</v>
      </c>
      <c r="E3110" s="23">
        <v>0</v>
      </c>
      <c r="F3110" s="31">
        <v>0</v>
      </c>
      <c r="G3110" s="10">
        <v>0</v>
      </c>
      <c r="H3110" s="11">
        <f>Tabela14[[#This Row],[PR. ULT. COMP]]*Tabela14[[#This Row],[GIRO]]</f>
        <v>0</v>
      </c>
      <c r="I3110" s="12">
        <f>Tabela14[[#This Row],[PR. ULT. COMP]]*Tabela14[[#This Row],[ESTOQUE]]</f>
        <v>0</v>
      </c>
      <c r="J3110" s="13" t="s">
        <v>1107</v>
      </c>
      <c r="K3110" s="38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2743</v>
      </c>
      <c r="D3111" s="16" t="s">
        <v>858</v>
      </c>
      <c r="E3111" s="22">
        <v>0</v>
      </c>
      <c r="F3111" s="30">
        <v>0</v>
      </c>
      <c r="G3111" s="17">
        <v>0</v>
      </c>
      <c r="H3111" s="11">
        <f>Tabela14[[#This Row],[PR. ULT. COMP]]*Tabela14[[#This Row],[GIRO]]</f>
        <v>0</v>
      </c>
      <c r="I3111" s="12">
        <f>Tabela14[[#This Row],[PR. ULT. COMP]]*Tabela14[[#This Row],[ESTOQUE]]</f>
        <v>0</v>
      </c>
      <c r="J3111" s="13" t="s">
        <v>1107</v>
      </c>
      <c r="K3111" s="38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2744</v>
      </c>
      <c r="D3112" s="16" t="s">
        <v>1116</v>
      </c>
      <c r="E3112" s="22">
        <v>0</v>
      </c>
      <c r="F3112" s="30">
        <v>0</v>
      </c>
      <c r="G3112" s="17">
        <v>21.09</v>
      </c>
      <c r="H3112" s="11">
        <f>Tabela14[[#This Row],[PR. ULT. COMP]]*Tabela14[[#This Row],[GIRO]]</f>
        <v>0</v>
      </c>
      <c r="I3112" s="12">
        <f>Tabela14[[#This Row],[PR. ULT. COMP]]*Tabela14[[#This Row],[ESTOQUE]]</f>
        <v>0</v>
      </c>
      <c r="J3112" s="13" t="s">
        <v>1107</v>
      </c>
      <c r="K3112" s="38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2745</v>
      </c>
      <c r="D3113" s="9" t="s">
        <v>1116</v>
      </c>
      <c r="E3113" s="23">
        <v>0</v>
      </c>
      <c r="F3113" s="31">
        <v>0</v>
      </c>
      <c r="G3113" s="10">
        <v>16.11</v>
      </c>
      <c r="H3113" s="11">
        <f>Tabela14[[#This Row],[PR. ULT. COMP]]*Tabela14[[#This Row],[GIRO]]</f>
        <v>0</v>
      </c>
      <c r="I3113" s="12">
        <f>Tabela14[[#This Row],[PR. ULT. COMP]]*Tabela14[[#This Row],[ESTOQUE]]</f>
        <v>0</v>
      </c>
      <c r="J3113" s="13" t="s">
        <v>1107</v>
      </c>
      <c r="K3113" s="38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2746</v>
      </c>
      <c r="D3114" s="16" t="s">
        <v>1116</v>
      </c>
      <c r="E3114" s="22">
        <v>0</v>
      </c>
      <c r="F3114" s="30">
        <v>0</v>
      </c>
      <c r="G3114" s="17">
        <v>16.940000000000001</v>
      </c>
      <c r="H3114" s="11">
        <f>Tabela14[[#This Row],[PR. ULT. COMP]]*Tabela14[[#This Row],[GIRO]]</f>
        <v>0</v>
      </c>
      <c r="I3114" s="12">
        <f>Tabela14[[#This Row],[PR. ULT. COMP]]*Tabela14[[#This Row],[ESTOQUE]]</f>
        <v>0</v>
      </c>
      <c r="J3114" s="13" t="s">
        <v>1107</v>
      </c>
      <c r="K3114" s="38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2747</v>
      </c>
      <c r="D3115" s="9" t="s">
        <v>1116</v>
      </c>
      <c r="E3115" s="23">
        <v>0</v>
      </c>
      <c r="F3115" s="31">
        <v>0</v>
      </c>
      <c r="G3115" s="10">
        <v>75.260000000000005</v>
      </c>
      <c r="H3115" s="11">
        <f>Tabela14[[#This Row],[PR. ULT. COMP]]*Tabela14[[#This Row],[GIRO]]</f>
        <v>0</v>
      </c>
      <c r="I3115" s="12">
        <f>Tabela14[[#This Row],[PR. ULT. COMP]]*Tabela14[[#This Row],[ESTOQUE]]</f>
        <v>0</v>
      </c>
      <c r="J3115" s="13" t="s">
        <v>1107</v>
      </c>
      <c r="K3115" s="38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2748</v>
      </c>
      <c r="D3116" s="16" t="s">
        <v>1116</v>
      </c>
      <c r="E3116" s="22">
        <v>0</v>
      </c>
      <c r="F3116" s="30">
        <v>0</v>
      </c>
      <c r="G3116" s="17">
        <v>16.100000000000001</v>
      </c>
      <c r="H3116" s="11">
        <f>Tabela14[[#This Row],[PR. ULT. COMP]]*Tabela14[[#This Row],[GIRO]]</f>
        <v>0</v>
      </c>
      <c r="I3116" s="12">
        <f>Tabela14[[#This Row],[PR. ULT. COMP]]*Tabela14[[#This Row],[ESTOQUE]]</f>
        <v>0</v>
      </c>
      <c r="J3116" s="13" t="s">
        <v>1107</v>
      </c>
      <c r="K3116" s="38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2749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>Tabela14[[#This Row],[PR. ULT. COMP]]*Tabela14[[#This Row],[GIRO]]</f>
        <v>0</v>
      </c>
      <c r="I3117" s="12">
        <f>Tabela14[[#This Row],[PR. ULT. COMP]]*Tabela14[[#This Row],[ESTOQUE]]</f>
        <v>0</v>
      </c>
      <c r="J3117" s="13" t="s">
        <v>1107</v>
      </c>
      <c r="K3117" s="38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2750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>Tabela14[[#This Row],[PR. ULT. COMP]]*Tabela14[[#This Row],[GIRO]]</f>
        <v>0</v>
      </c>
      <c r="I3118" s="12">
        <f>Tabela14[[#This Row],[PR. ULT. COMP]]*Tabela14[[#This Row],[ESTOQUE]]</f>
        <v>0</v>
      </c>
      <c r="J3118" s="13" t="s">
        <v>1107</v>
      </c>
      <c r="K3118" s="38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2751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>Tabela14[[#This Row],[PR. ULT. COMP]]*Tabela14[[#This Row],[GIRO]]</f>
        <v>0</v>
      </c>
      <c r="I3119" s="12">
        <f>Tabela14[[#This Row],[PR. ULT. COMP]]*Tabela14[[#This Row],[ESTOQUE]]</f>
        <v>0</v>
      </c>
      <c r="J3119" s="13" t="s">
        <v>1107</v>
      </c>
      <c r="K3119" s="38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2752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>Tabela14[[#This Row],[PR. ULT. COMP]]*Tabela14[[#This Row],[GIRO]]</f>
        <v>0</v>
      </c>
      <c r="I3120" s="12">
        <f>Tabela14[[#This Row],[PR. ULT. COMP]]*Tabela14[[#This Row],[ESTOQUE]]</f>
        <v>0</v>
      </c>
      <c r="J3120" s="13" t="s">
        <v>1107</v>
      </c>
      <c r="K3120" s="38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2753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>Tabela14[[#This Row],[PR. ULT. COMP]]*Tabela14[[#This Row],[GIRO]]</f>
        <v>0</v>
      </c>
      <c r="I3121" s="12">
        <f>Tabela14[[#This Row],[PR. ULT. COMP]]*Tabela14[[#This Row],[ESTOQUE]]</f>
        <v>0</v>
      </c>
      <c r="J3121" s="13" t="s">
        <v>1107</v>
      </c>
      <c r="K3121" s="38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2754</v>
      </c>
      <c r="D3122" s="9" t="s">
        <v>2755</v>
      </c>
      <c r="E3122" s="23">
        <v>0</v>
      </c>
      <c r="F3122" s="31">
        <v>0</v>
      </c>
      <c r="G3122" s="10">
        <v>1.37</v>
      </c>
      <c r="H3122" s="11">
        <f>Tabela14[[#This Row],[PR. ULT. COMP]]*Tabela14[[#This Row],[GIRO]]</f>
        <v>0</v>
      </c>
      <c r="I3122" s="12">
        <f>Tabela14[[#This Row],[PR. ULT. COMP]]*Tabela14[[#This Row],[ESTOQUE]]</f>
        <v>0</v>
      </c>
      <c r="J3122" s="13" t="s">
        <v>1107</v>
      </c>
      <c r="K3122" s="38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2756</v>
      </c>
      <c r="D3123" s="16" t="s">
        <v>2755</v>
      </c>
      <c r="E3123" s="22">
        <v>0</v>
      </c>
      <c r="F3123" s="30">
        <v>0</v>
      </c>
      <c r="G3123" s="17">
        <v>2.54</v>
      </c>
      <c r="H3123" s="11">
        <f>Tabela14[[#This Row],[PR. ULT. COMP]]*Tabela14[[#This Row],[GIRO]]</f>
        <v>0</v>
      </c>
      <c r="I3123" s="12">
        <f>Tabela14[[#This Row],[PR. ULT. COMP]]*Tabela14[[#This Row],[ESTOQUE]]</f>
        <v>0</v>
      </c>
      <c r="J3123" s="13" t="s">
        <v>1107</v>
      </c>
      <c r="K3123" s="38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2757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>Tabela14[[#This Row],[PR. ULT. COMP]]*Tabela14[[#This Row],[GIRO]]</f>
        <v>0</v>
      </c>
      <c r="I3124" s="12">
        <f>Tabela14[[#This Row],[PR. ULT. COMP]]*Tabela14[[#This Row],[ESTOQUE]]</f>
        <v>0</v>
      </c>
      <c r="J3124" s="13" t="s">
        <v>1107</v>
      </c>
      <c r="K3124" s="38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2758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>Tabela14[[#This Row],[PR. ULT. COMP]]*Tabela14[[#This Row],[GIRO]]</f>
        <v>0</v>
      </c>
      <c r="I3125" s="12">
        <f>Tabela14[[#This Row],[PR. ULT. COMP]]*Tabela14[[#This Row],[ESTOQUE]]</f>
        <v>0</v>
      </c>
      <c r="J3125" s="13" t="s">
        <v>1107</v>
      </c>
      <c r="K3125" s="38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2759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>Tabela14[[#This Row],[PR. ULT. COMP]]*Tabela14[[#This Row],[GIRO]]</f>
        <v>0</v>
      </c>
      <c r="I3126" s="12">
        <f>Tabela14[[#This Row],[PR. ULT. COMP]]*Tabela14[[#This Row],[ESTOQUE]]</f>
        <v>0</v>
      </c>
      <c r="J3126" s="13" t="s">
        <v>1107</v>
      </c>
      <c r="K3126" s="38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2760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>Tabela14[[#This Row],[PR. ULT. COMP]]*Tabela14[[#This Row],[GIRO]]</f>
        <v>0</v>
      </c>
      <c r="I3127" s="12">
        <f>Tabela14[[#This Row],[PR. ULT. COMP]]*Tabela14[[#This Row],[ESTOQUE]]</f>
        <v>0</v>
      </c>
      <c r="J3127" s="13" t="s">
        <v>1107</v>
      </c>
      <c r="K3127" s="38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2761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>Tabela14[[#This Row],[PR. ULT. COMP]]*Tabela14[[#This Row],[GIRO]]</f>
        <v>0</v>
      </c>
      <c r="I3128" s="12">
        <f>Tabela14[[#This Row],[PR. ULT. COMP]]*Tabela14[[#This Row],[ESTOQUE]]</f>
        <v>0</v>
      </c>
      <c r="J3128" s="13" t="s">
        <v>1107</v>
      </c>
      <c r="K3128" s="38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2762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>Tabela14[[#This Row],[PR. ULT. COMP]]*Tabela14[[#This Row],[GIRO]]</f>
        <v>0</v>
      </c>
      <c r="I3129" s="12">
        <f>Tabela14[[#This Row],[PR. ULT. COMP]]*Tabela14[[#This Row],[ESTOQUE]]</f>
        <v>0</v>
      </c>
      <c r="J3129" s="13" t="s">
        <v>1107</v>
      </c>
      <c r="K3129" s="38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2763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>Tabela14[[#This Row],[PR. ULT. COMP]]*Tabela14[[#This Row],[GIRO]]</f>
        <v>0</v>
      </c>
      <c r="I3130" s="12">
        <f>Tabela14[[#This Row],[PR. ULT. COMP]]*Tabela14[[#This Row],[ESTOQUE]]</f>
        <v>0</v>
      </c>
      <c r="J3130" s="13" t="s">
        <v>1107</v>
      </c>
      <c r="K3130" s="38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2764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>Tabela14[[#This Row],[PR. ULT. COMP]]*Tabela14[[#This Row],[GIRO]]</f>
        <v>0</v>
      </c>
      <c r="I3131" s="12">
        <f>Tabela14[[#This Row],[PR. ULT. COMP]]*Tabela14[[#This Row],[ESTOQUE]]</f>
        <v>0</v>
      </c>
      <c r="J3131" s="13" t="s">
        <v>1107</v>
      </c>
      <c r="K3131" s="38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2765</v>
      </c>
      <c r="D3132" s="16" t="s">
        <v>1116</v>
      </c>
      <c r="E3132" s="22">
        <v>0</v>
      </c>
      <c r="F3132" s="30">
        <v>0</v>
      </c>
      <c r="G3132" s="17">
        <v>34.4</v>
      </c>
      <c r="H3132" s="11">
        <f>Tabela14[[#This Row],[PR. ULT. COMP]]*Tabela14[[#This Row],[GIRO]]</f>
        <v>0</v>
      </c>
      <c r="I3132" s="12">
        <f>Tabela14[[#This Row],[PR. ULT. COMP]]*Tabela14[[#This Row],[ESTOQUE]]</f>
        <v>0</v>
      </c>
      <c r="J3132" s="13" t="s">
        <v>1107</v>
      </c>
      <c r="K3132" s="38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2766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>Tabela14[[#This Row],[PR. ULT. COMP]]*Tabela14[[#This Row],[GIRO]]</f>
        <v>0</v>
      </c>
      <c r="I3133" s="12">
        <f>Tabela14[[#This Row],[PR. ULT. COMP]]*Tabela14[[#This Row],[ESTOQUE]]</f>
        <v>0</v>
      </c>
      <c r="J3133" s="13" t="s">
        <v>1107</v>
      </c>
      <c r="K3133" s="38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2767</v>
      </c>
      <c r="D3134" s="9" t="s">
        <v>2500</v>
      </c>
      <c r="E3134" s="23">
        <v>0</v>
      </c>
      <c r="F3134" s="31">
        <v>0</v>
      </c>
      <c r="G3134" s="10">
        <v>0</v>
      </c>
      <c r="H3134" s="11">
        <f>Tabela14[[#This Row],[PR. ULT. COMP]]*Tabela14[[#This Row],[GIRO]]</f>
        <v>0</v>
      </c>
      <c r="I3134" s="12">
        <f>Tabela14[[#This Row],[PR. ULT. COMP]]*Tabela14[[#This Row],[ESTOQUE]]</f>
        <v>0</v>
      </c>
      <c r="J3134" s="13" t="s">
        <v>1107</v>
      </c>
      <c r="K3134" s="38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2768</v>
      </c>
      <c r="D3135" s="16" t="s">
        <v>2500</v>
      </c>
      <c r="E3135" s="22">
        <v>0</v>
      </c>
      <c r="F3135" s="30">
        <v>0</v>
      </c>
      <c r="G3135" s="17">
        <v>0</v>
      </c>
      <c r="H3135" s="11">
        <f>Tabela14[[#This Row],[PR. ULT. COMP]]*Tabela14[[#This Row],[GIRO]]</f>
        <v>0</v>
      </c>
      <c r="I3135" s="12">
        <f>Tabela14[[#This Row],[PR. ULT. COMP]]*Tabela14[[#This Row],[ESTOQUE]]</f>
        <v>0</v>
      </c>
      <c r="J3135" s="13" t="s">
        <v>1107</v>
      </c>
      <c r="K3135" s="38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2769</v>
      </c>
      <c r="D3136" s="9" t="s">
        <v>2500</v>
      </c>
      <c r="E3136" s="23">
        <v>0</v>
      </c>
      <c r="F3136" s="31">
        <v>0</v>
      </c>
      <c r="G3136" s="10">
        <v>0</v>
      </c>
      <c r="H3136" s="11">
        <f>Tabela14[[#This Row],[PR. ULT. COMP]]*Tabela14[[#This Row],[GIRO]]</f>
        <v>0</v>
      </c>
      <c r="I3136" s="12">
        <f>Tabela14[[#This Row],[PR. ULT. COMP]]*Tabela14[[#This Row],[ESTOQUE]]</f>
        <v>0</v>
      </c>
      <c r="J3136" s="13" t="s">
        <v>1107</v>
      </c>
      <c r="K3136" s="38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2770</v>
      </c>
      <c r="D3137" s="16" t="s">
        <v>2500</v>
      </c>
      <c r="E3137" s="22">
        <v>0</v>
      </c>
      <c r="F3137" s="30">
        <v>0</v>
      </c>
      <c r="G3137" s="17">
        <v>0</v>
      </c>
      <c r="H3137" s="11">
        <f>Tabela14[[#This Row],[PR. ULT. COMP]]*Tabela14[[#This Row],[GIRO]]</f>
        <v>0</v>
      </c>
      <c r="I3137" s="12">
        <f>Tabela14[[#This Row],[PR. ULT. COMP]]*Tabela14[[#This Row],[ESTOQUE]]</f>
        <v>0</v>
      </c>
      <c r="J3137" s="13" t="s">
        <v>1107</v>
      </c>
      <c r="K3137" s="38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2771</v>
      </c>
      <c r="D3138" s="9" t="s">
        <v>2500</v>
      </c>
      <c r="E3138" s="23">
        <v>0</v>
      </c>
      <c r="F3138" s="31">
        <v>0</v>
      </c>
      <c r="G3138" s="10">
        <v>0</v>
      </c>
      <c r="H3138" s="11">
        <f>Tabela14[[#This Row],[PR. ULT. COMP]]*Tabela14[[#This Row],[GIRO]]</f>
        <v>0</v>
      </c>
      <c r="I3138" s="12">
        <f>Tabela14[[#This Row],[PR. ULT. COMP]]*Tabela14[[#This Row],[ESTOQUE]]</f>
        <v>0</v>
      </c>
      <c r="J3138" s="13" t="s">
        <v>1107</v>
      </c>
      <c r="K3138" s="38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2772</v>
      </c>
      <c r="D3139" s="16" t="s">
        <v>2500</v>
      </c>
      <c r="E3139" s="22">
        <v>0</v>
      </c>
      <c r="F3139" s="30">
        <v>0</v>
      </c>
      <c r="G3139" s="17">
        <v>0</v>
      </c>
      <c r="H3139" s="11">
        <f>Tabela14[[#This Row],[PR. ULT. COMP]]*Tabela14[[#This Row],[GIRO]]</f>
        <v>0</v>
      </c>
      <c r="I3139" s="12">
        <f>Tabela14[[#This Row],[PR. ULT. COMP]]*Tabela14[[#This Row],[ESTOQUE]]</f>
        <v>0</v>
      </c>
      <c r="J3139" s="13" t="s">
        <v>1107</v>
      </c>
      <c r="K3139" s="38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2773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>Tabela14[[#This Row],[PR. ULT. COMP]]*Tabela14[[#This Row],[GIRO]]</f>
        <v>0</v>
      </c>
      <c r="I3140" s="12">
        <f>Tabela14[[#This Row],[PR. ULT. COMP]]*Tabela14[[#This Row],[ESTOQUE]]</f>
        <v>0</v>
      </c>
      <c r="J3140" s="13" t="s">
        <v>1107</v>
      </c>
      <c r="K3140" s="38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2774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>Tabela14[[#This Row],[PR. ULT. COMP]]*Tabela14[[#This Row],[GIRO]]</f>
        <v>0</v>
      </c>
      <c r="I3141" s="12">
        <f>Tabela14[[#This Row],[PR. ULT. COMP]]*Tabela14[[#This Row],[ESTOQUE]]</f>
        <v>0</v>
      </c>
      <c r="J3141" s="13" t="s">
        <v>1107</v>
      </c>
      <c r="K3141" s="38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2775</v>
      </c>
      <c r="D3142" s="9" t="s">
        <v>1140</v>
      </c>
      <c r="E3142" s="23">
        <v>0</v>
      </c>
      <c r="F3142" s="31">
        <v>0</v>
      </c>
      <c r="G3142" s="10">
        <v>0</v>
      </c>
      <c r="H3142" s="11">
        <f>Tabela14[[#This Row],[PR. ULT. COMP]]*Tabela14[[#This Row],[GIRO]]</f>
        <v>0</v>
      </c>
      <c r="I3142" s="12">
        <f>Tabela14[[#This Row],[PR. ULT. COMP]]*Tabela14[[#This Row],[ESTOQUE]]</f>
        <v>0</v>
      </c>
      <c r="J3142" s="13" t="s">
        <v>1107</v>
      </c>
      <c r="K3142" s="38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2776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>Tabela14[[#This Row],[PR. ULT. COMP]]*Tabela14[[#This Row],[GIRO]]</f>
        <v>0</v>
      </c>
      <c r="I3143" s="12">
        <f>Tabela14[[#This Row],[PR. ULT. COMP]]*Tabela14[[#This Row],[ESTOQUE]]</f>
        <v>0</v>
      </c>
      <c r="J3143" s="13" t="s">
        <v>1107</v>
      </c>
      <c r="K3143" s="38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2777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>Tabela14[[#This Row],[PR. ULT. COMP]]*Tabela14[[#This Row],[GIRO]]</f>
        <v>0</v>
      </c>
      <c r="I3144" s="12">
        <f>Tabela14[[#This Row],[PR. ULT. COMP]]*Tabela14[[#This Row],[ESTOQUE]]</f>
        <v>0</v>
      </c>
      <c r="J3144" s="13" t="s">
        <v>1107</v>
      </c>
      <c r="K3144" s="38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2778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>Tabela14[[#This Row],[PR. ULT. COMP]]*Tabela14[[#This Row],[GIRO]]</f>
        <v>0</v>
      </c>
      <c r="I3145" s="12">
        <f>Tabela14[[#This Row],[PR. ULT. COMP]]*Tabela14[[#This Row],[ESTOQUE]]</f>
        <v>0</v>
      </c>
      <c r="J3145" s="13" t="s">
        <v>1107</v>
      </c>
      <c r="K3145" s="38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2779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>Tabela14[[#This Row],[PR. ULT. COMP]]*Tabela14[[#This Row],[GIRO]]</f>
        <v>0</v>
      </c>
      <c r="I3146" s="12">
        <f>Tabela14[[#This Row],[PR. ULT. COMP]]*Tabela14[[#This Row],[ESTOQUE]]</f>
        <v>0</v>
      </c>
      <c r="J3146" s="13" t="s">
        <v>1107</v>
      </c>
      <c r="K3146" s="38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2780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>Tabela14[[#This Row],[PR. ULT. COMP]]*Tabela14[[#This Row],[GIRO]]</f>
        <v>0</v>
      </c>
      <c r="I3147" s="12">
        <f>Tabela14[[#This Row],[PR. ULT. COMP]]*Tabela14[[#This Row],[ESTOQUE]]</f>
        <v>0</v>
      </c>
      <c r="J3147" s="13" t="s">
        <v>1107</v>
      </c>
      <c r="K3147" s="38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2781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>Tabela14[[#This Row],[PR. ULT. COMP]]*Tabela14[[#This Row],[GIRO]]</f>
        <v>0</v>
      </c>
      <c r="I3148" s="12">
        <f>Tabela14[[#This Row],[PR. ULT. COMP]]*Tabela14[[#This Row],[ESTOQUE]]</f>
        <v>0</v>
      </c>
      <c r="J3148" s="13" t="s">
        <v>1107</v>
      </c>
      <c r="K3148" s="38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2782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>Tabela14[[#This Row],[PR. ULT. COMP]]*Tabela14[[#This Row],[GIRO]]</f>
        <v>0</v>
      </c>
      <c r="I3149" s="12">
        <f>Tabela14[[#This Row],[PR. ULT. COMP]]*Tabela14[[#This Row],[ESTOQUE]]</f>
        <v>0</v>
      </c>
      <c r="J3149" s="13" t="s">
        <v>1107</v>
      </c>
      <c r="K3149" s="38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2783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>Tabela14[[#This Row],[PR. ULT. COMP]]*Tabela14[[#This Row],[GIRO]]</f>
        <v>0</v>
      </c>
      <c r="I3150" s="12">
        <f>Tabela14[[#This Row],[PR. ULT. COMP]]*Tabela14[[#This Row],[ESTOQUE]]</f>
        <v>0</v>
      </c>
      <c r="J3150" s="13" t="s">
        <v>1107</v>
      </c>
      <c r="K3150" s="38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2784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>Tabela14[[#This Row],[PR. ULT. COMP]]*Tabela14[[#This Row],[GIRO]]</f>
        <v>0</v>
      </c>
      <c r="I3151" s="12">
        <f>Tabela14[[#This Row],[PR. ULT. COMP]]*Tabela14[[#This Row],[ESTOQUE]]</f>
        <v>0</v>
      </c>
      <c r="J3151" s="13" t="s">
        <v>1107</v>
      </c>
      <c r="K3151" s="38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2785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>Tabela14[[#This Row],[PR. ULT. COMP]]*Tabela14[[#This Row],[GIRO]]</f>
        <v>0</v>
      </c>
      <c r="I3152" s="12">
        <f>Tabela14[[#This Row],[PR. ULT. COMP]]*Tabela14[[#This Row],[ESTOQUE]]</f>
        <v>0</v>
      </c>
      <c r="J3152" s="13" t="s">
        <v>1107</v>
      </c>
      <c r="K3152" s="38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2786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>Tabela14[[#This Row],[PR. ULT. COMP]]*Tabela14[[#This Row],[GIRO]]</f>
        <v>0</v>
      </c>
      <c r="I3153" s="12">
        <f>Tabela14[[#This Row],[PR. ULT. COMP]]*Tabela14[[#This Row],[ESTOQUE]]</f>
        <v>0</v>
      </c>
      <c r="J3153" s="13" t="s">
        <v>1107</v>
      </c>
      <c r="K3153" s="38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2787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>Tabela14[[#This Row],[PR. ULT. COMP]]*Tabela14[[#This Row],[GIRO]]</f>
        <v>0</v>
      </c>
      <c r="I3154" s="12">
        <f>Tabela14[[#This Row],[PR. ULT. COMP]]*Tabela14[[#This Row],[ESTOQUE]]</f>
        <v>0</v>
      </c>
      <c r="J3154" s="13" t="s">
        <v>1107</v>
      </c>
      <c r="K3154" s="38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2788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>Tabela14[[#This Row],[PR. ULT. COMP]]*Tabela14[[#This Row],[GIRO]]</f>
        <v>0</v>
      </c>
      <c r="I3155" s="12">
        <f>Tabela14[[#This Row],[PR. ULT. COMP]]*Tabela14[[#This Row],[ESTOQUE]]</f>
        <v>0</v>
      </c>
      <c r="J3155" s="13" t="s">
        <v>1107</v>
      </c>
      <c r="K3155" s="38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2789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>Tabela14[[#This Row],[PR. ULT. COMP]]*Tabela14[[#This Row],[GIRO]]</f>
        <v>0</v>
      </c>
      <c r="I3156" s="12">
        <f>Tabela14[[#This Row],[PR. ULT. COMP]]*Tabela14[[#This Row],[ESTOQUE]]</f>
        <v>0</v>
      </c>
      <c r="J3156" s="13" t="s">
        <v>1107</v>
      </c>
      <c r="K3156" s="38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2790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>Tabela14[[#This Row],[PR. ULT. COMP]]*Tabela14[[#This Row],[GIRO]]</f>
        <v>0</v>
      </c>
      <c r="I3157" s="12">
        <f>Tabela14[[#This Row],[PR. ULT. COMP]]*Tabela14[[#This Row],[ESTOQUE]]</f>
        <v>0</v>
      </c>
      <c r="J3157" s="13" t="s">
        <v>1107</v>
      </c>
      <c r="K3157" s="38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2791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>Tabela14[[#This Row],[PR. ULT. COMP]]*Tabela14[[#This Row],[GIRO]]</f>
        <v>0</v>
      </c>
      <c r="I3158" s="12">
        <f>Tabela14[[#This Row],[PR. ULT. COMP]]*Tabela14[[#This Row],[ESTOQUE]]</f>
        <v>0</v>
      </c>
      <c r="J3158" s="13" t="s">
        <v>1107</v>
      </c>
      <c r="K3158" s="38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2792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>Tabela14[[#This Row],[PR. ULT. COMP]]*Tabela14[[#This Row],[GIRO]]</f>
        <v>0</v>
      </c>
      <c r="I3159" s="12">
        <f>Tabela14[[#This Row],[PR. ULT. COMP]]*Tabela14[[#This Row],[ESTOQUE]]</f>
        <v>0</v>
      </c>
      <c r="J3159" s="13" t="s">
        <v>1107</v>
      </c>
      <c r="K3159" s="38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2793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>Tabela14[[#This Row],[PR. ULT. COMP]]*Tabela14[[#This Row],[GIRO]]</f>
        <v>0</v>
      </c>
      <c r="I3160" s="12">
        <f>Tabela14[[#This Row],[PR. ULT. COMP]]*Tabela14[[#This Row],[ESTOQUE]]</f>
        <v>0</v>
      </c>
      <c r="J3160" s="13" t="s">
        <v>1107</v>
      </c>
      <c r="K3160" s="38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2794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>Tabela14[[#This Row],[PR. ULT. COMP]]*Tabela14[[#This Row],[GIRO]]</f>
        <v>0</v>
      </c>
      <c r="I3161" s="12">
        <f>Tabela14[[#This Row],[PR. ULT. COMP]]*Tabela14[[#This Row],[ESTOQUE]]</f>
        <v>0</v>
      </c>
      <c r="J3161" s="13" t="s">
        <v>1107</v>
      </c>
      <c r="K3161" s="38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2795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>Tabela14[[#This Row],[PR. ULT. COMP]]*Tabela14[[#This Row],[GIRO]]</f>
        <v>0</v>
      </c>
      <c r="I3162" s="12">
        <f>Tabela14[[#This Row],[PR. ULT. COMP]]*Tabela14[[#This Row],[ESTOQUE]]</f>
        <v>0</v>
      </c>
      <c r="J3162" s="13" t="s">
        <v>1107</v>
      </c>
      <c r="K3162" s="38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2796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>Tabela14[[#This Row],[PR. ULT. COMP]]*Tabela14[[#This Row],[GIRO]]</f>
        <v>0</v>
      </c>
      <c r="I3163" s="12">
        <f>Tabela14[[#This Row],[PR. ULT. COMP]]*Tabela14[[#This Row],[ESTOQUE]]</f>
        <v>0</v>
      </c>
      <c r="J3163" s="13" t="s">
        <v>1107</v>
      </c>
      <c r="K3163" s="38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2797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>Tabela14[[#This Row],[PR. ULT. COMP]]*Tabela14[[#This Row],[GIRO]]</f>
        <v>0</v>
      </c>
      <c r="I3164" s="12">
        <f>Tabela14[[#This Row],[PR. ULT. COMP]]*Tabela14[[#This Row],[ESTOQUE]]</f>
        <v>0</v>
      </c>
      <c r="J3164" s="13" t="s">
        <v>1107</v>
      </c>
      <c r="K3164" s="38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2798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>Tabela14[[#This Row],[PR. ULT. COMP]]*Tabela14[[#This Row],[GIRO]]</f>
        <v>0</v>
      </c>
      <c r="I3165" s="12">
        <f>Tabela14[[#This Row],[PR. ULT. COMP]]*Tabela14[[#This Row],[ESTOQUE]]</f>
        <v>0</v>
      </c>
      <c r="J3165" s="13" t="s">
        <v>1107</v>
      </c>
      <c r="K3165" s="38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2799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>Tabela14[[#This Row],[PR. ULT. COMP]]*Tabela14[[#This Row],[GIRO]]</f>
        <v>0</v>
      </c>
      <c r="I3166" s="12">
        <f>Tabela14[[#This Row],[PR. ULT. COMP]]*Tabela14[[#This Row],[ESTOQUE]]</f>
        <v>0</v>
      </c>
      <c r="J3166" s="13" t="s">
        <v>1107</v>
      </c>
      <c r="K3166" s="38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2800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>Tabela14[[#This Row],[PR. ULT. COMP]]*Tabela14[[#This Row],[GIRO]]</f>
        <v>0</v>
      </c>
      <c r="I3167" s="12">
        <f>Tabela14[[#This Row],[PR. ULT. COMP]]*Tabela14[[#This Row],[ESTOQUE]]</f>
        <v>0</v>
      </c>
      <c r="J3167" s="13" t="s">
        <v>1107</v>
      </c>
      <c r="K3167" s="38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2801</v>
      </c>
      <c r="D3168" s="16" t="s">
        <v>1389</v>
      </c>
      <c r="E3168" s="22">
        <v>0</v>
      </c>
      <c r="F3168" s="30">
        <v>0</v>
      </c>
      <c r="G3168" s="17">
        <v>10.47</v>
      </c>
      <c r="H3168" s="11">
        <f>Tabela14[[#This Row],[PR. ULT. COMP]]*Tabela14[[#This Row],[GIRO]]</f>
        <v>0</v>
      </c>
      <c r="I3168" s="12">
        <f>Tabela14[[#This Row],[PR. ULT. COMP]]*Tabela14[[#This Row],[ESTOQUE]]</f>
        <v>0</v>
      </c>
      <c r="J3168" s="13" t="s">
        <v>1107</v>
      </c>
      <c r="K3168" s="38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2802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>Tabela14[[#This Row],[PR. ULT. COMP]]*Tabela14[[#This Row],[GIRO]]</f>
        <v>0</v>
      </c>
      <c r="I3169" s="12">
        <f>Tabela14[[#This Row],[PR. ULT. COMP]]*Tabela14[[#This Row],[ESTOQUE]]</f>
        <v>0</v>
      </c>
      <c r="J3169" s="13" t="s">
        <v>1107</v>
      </c>
      <c r="K3169" s="38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2810</v>
      </c>
      <c r="D3170" s="9" t="s">
        <v>1134</v>
      </c>
      <c r="E3170" s="23">
        <v>0</v>
      </c>
      <c r="F3170" s="31">
        <v>11.58</v>
      </c>
      <c r="G3170" s="10">
        <v>0.08</v>
      </c>
      <c r="H3170" s="11">
        <f>Tabela14[[#This Row],[PR. ULT. COMP]]*Tabela14[[#This Row],[GIRO]]</f>
        <v>0</v>
      </c>
      <c r="I3170" s="12">
        <f>Tabela14[[#This Row],[PR. ULT. COMP]]*Tabela14[[#This Row],[ESTOQUE]]</f>
        <v>0.9264</v>
      </c>
      <c r="J3170" s="13" t="s">
        <v>1107</v>
      </c>
      <c r="K3170" s="38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2811</v>
      </c>
      <c r="D3171" s="16" t="s">
        <v>1134</v>
      </c>
      <c r="E3171" s="22">
        <v>0</v>
      </c>
      <c r="F3171" s="30">
        <v>25</v>
      </c>
      <c r="G3171" s="17">
        <v>0.04</v>
      </c>
      <c r="H3171" s="11">
        <f>Tabela14[[#This Row],[PR. ULT. COMP]]*Tabela14[[#This Row],[GIRO]]</f>
        <v>0</v>
      </c>
      <c r="I3171" s="12">
        <f>Tabela14[[#This Row],[PR. ULT. COMP]]*Tabela14[[#This Row],[ESTOQUE]]</f>
        <v>1</v>
      </c>
      <c r="J3171" s="13" t="s">
        <v>1107</v>
      </c>
      <c r="K3171" s="38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2812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>Tabela14[[#This Row],[PR. ULT. COMP]]*Tabela14[[#This Row],[GIRO]]</f>
        <v>0</v>
      </c>
      <c r="I3172" s="12">
        <f>Tabela14[[#This Row],[PR. ULT. COMP]]*Tabela14[[#This Row],[ESTOQUE]]</f>
        <v>1.75</v>
      </c>
      <c r="J3172" s="13" t="s">
        <v>1107</v>
      </c>
      <c r="K3172" s="38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2813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>Tabela14[[#This Row],[PR. ULT. COMP]]*Tabela14[[#This Row],[GIRO]]</f>
        <v>0</v>
      </c>
      <c r="I3173" s="12">
        <f>Tabela14[[#This Row],[PR. ULT. COMP]]*Tabela14[[#This Row],[ESTOQUE]]</f>
        <v>2.67</v>
      </c>
      <c r="J3173" s="13" t="s">
        <v>1107</v>
      </c>
      <c r="K3173" s="38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2814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>Tabela14[[#This Row],[PR. ULT. COMP]]*Tabela14[[#This Row],[GIRO]]</f>
        <v>0</v>
      </c>
      <c r="I3174" s="12">
        <f>Tabela14[[#This Row],[PR. ULT. COMP]]*Tabela14[[#This Row],[ESTOQUE]]</f>
        <v>3.2</v>
      </c>
      <c r="J3174" s="13" t="s">
        <v>1107</v>
      </c>
      <c r="K3174" s="38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2815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>Tabela14[[#This Row],[PR. ULT. COMP]]*Tabela14[[#This Row],[GIRO]]</f>
        <v>0</v>
      </c>
      <c r="I3175" s="12">
        <f>Tabela14[[#This Row],[PR. ULT. COMP]]*Tabela14[[#This Row],[ESTOQUE]]</f>
        <v>3.24</v>
      </c>
      <c r="J3175" s="13" t="s">
        <v>1107</v>
      </c>
      <c r="K3175" s="38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2816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>Tabela14[[#This Row],[PR. ULT. COMP]]*Tabela14[[#This Row],[GIRO]]</f>
        <v>0</v>
      </c>
      <c r="I3176" s="12">
        <f>Tabela14[[#This Row],[PR. ULT. COMP]]*Tabela14[[#This Row],[ESTOQUE]]</f>
        <v>3.5</v>
      </c>
      <c r="J3176" s="13" t="s">
        <v>1107</v>
      </c>
      <c r="K3176" s="38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2817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>Tabela14[[#This Row],[PR. ULT. COMP]]*Tabela14[[#This Row],[GIRO]]</f>
        <v>0</v>
      </c>
      <c r="I3177" s="12">
        <f>Tabela14[[#This Row],[PR. ULT. COMP]]*Tabela14[[#This Row],[ESTOQUE]]</f>
        <v>3.9</v>
      </c>
      <c r="J3177" s="13" t="s">
        <v>1107</v>
      </c>
      <c r="K3177" s="38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2818</v>
      </c>
      <c r="D3178" s="9" t="s">
        <v>2819</v>
      </c>
      <c r="E3178" s="23">
        <v>0</v>
      </c>
      <c r="F3178" s="31">
        <v>1</v>
      </c>
      <c r="G3178" s="10">
        <v>4.66</v>
      </c>
      <c r="H3178" s="11">
        <f>Tabela14[[#This Row],[PR. ULT. COMP]]*Tabela14[[#This Row],[GIRO]]</f>
        <v>0</v>
      </c>
      <c r="I3178" s="12">
        <f>Tabela14[[#This Row],[PR. ULT. COMP]]*Tabela14[[#This Row],[ESTOQUE]]</f>
        <v>4.66</v>
      </c>
      <c r="J3178" s="13" t="s">
        <v>1107</v>
      </c>
      <c r="K3178" s="38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2820</v>
      </c>
      <c r="D3179" s="16" t="s">
        <v>2821</v>
      </c>
      <c r="E3179" s="22">
        <v>0</v>
      </c>
      <c r="F3179" s="30">
        <v>1</v>
      </c>
      <c r="G3179" s="17">
        <v>5.0999999999999996</v>
      </c>
      <c r="H3179" s="11">
        <f>Tabela14[[#This Row],[PR. ULT. COMP]]*Tabela14[[#This Row],[GIRO]]</f>
        <v>0</v>
      </c>
      <c r="I3179" s="12">
        <f>Tabela14[[#This Row],[PR. ULT. COMP]]*Tabela14[[#This Row],[ESTOQUE]]</f>
        <v>5.0999999999999996</v>
      </c>
      <c r="J3179" s="13" t="s">
        <v>1107</v>
      </c>
      <c r="K3179" s="38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2822</v>
      </c>
      <c r="D3180" s="9" t="s">
        <v>2823</v>
      </c>
      <c r="E3180" s="23">
        <v>0</v>
      </c>
      <c r="F3180" s="31">
        <v>2</v>
      </c>
      <c r="G3180" s="10">
        <v>2.66</v>
      </c>
      <c r="H3180" s="11">
        <f>Tabela14[[#This Row],[PR. ULT. COMP]]*Tabela14[[#This Row],[GIRO]]</f>
        <v>0</v>
      </c>
      <c r="I3180" s="12">
        <f>Tabela14[[#This Row],[PR. ULT. COMP]]*Tabela14[[#This Row],[ESTOQUE]]</f>
        <v>5.32</v>
      </c>
      <c r="J3180" s="13" t="s">
        <v>1107</v>
      </c>
      <c r="K3180" s="38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2824</v>
      </c>
      <c r="D3181" s="9" t="s">
        <v>1134</v>
      </c>
      <c r="E3181" s="23">
        <v>0</v>
      </c>
      <c r="F3181" s="31">
        <v>293.16000000000003</v>
      </c>
      <c r="G3181" s="10">
        <v>0.02</v>
      </c>
      <c r="H3181" s="11">
        <f>Tabela14[[#This Row],[PR. ULT. COMP]]*Tabela14[[#This Row],[GIRO]]</f>
        <v>0</v>
      </c>
      <c r="I3181" s="12">
        <f>Tabela14[[#This Row],[PR. ULT. COMP]]*Tabela14[[#This Row],[ESTOQUE]]</f>
        <v>5.8632000000000009</v>
      </c>
      <c r="J3181" s="13" t="s">
        <v>1107</v>
      </c>
      <c r="K3181" s="38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2825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>Tabela14[[#This Row],[PR. ULT. COMP]]*Tabela14[[#This Row],[GIRO]]</f>
        <v>0</v>
      </c>
      <c r="I3182" s="12">
        <f>Tabela14[[#This Row],[PR. ULT. COMP]]*Tabela14[[#This Row],[ESTOQUE]]</f>
        <v>6.24</v>
      </c>
      <c r="J3182" s="13" t="s">
        <v>1107</v>
      </c>
      <c r="K3182" s="38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2826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>Tabela14[[#This Row],[PR. ULT. COMP]]*Tabela14[[#This Row],[GIRO]]</f>
        <v>0</v>
      </c>
      <c r="I3183" s="12">
        <f>Tabela14[[#This Row],[PR. ULT. COMP]]*Tabela14[[#This Row],[ESTOQUE]]</f>
        <v>6.25</v>
      </c>
      <c r="J3183" s="13" t="s">
        <v>1107</v>
      </c>
      <c r="K3183" s="38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2827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>Tabela14[[#This Row],[PR. ULT. COMP]]*Tabela14[[#This Row],[GIRO]]</f>
        <v>0</v>
      </c>
      <c r="I3184" s="12">
        <f>Tabela14[[#This Row],[PR. ULT. COMP]]*Tabela14[[#This Row],[ESTOQUE]]</f>
        <v>6.63</v>
      </c>
      <c r="J3184" s="13" t="s">
        <v>1107</v>
      </c>
      <c r="K3184" s="38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2828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>Tabela14[[#This Row],[PR. ULT. COMP]]*Tabela14[[#This Row],[GIRO]]</f>
        <v>0</v>
      </c>
      <c r="I3185" s="12">
        <f>Tabela14[[#This Row],[PR. ULT. COMP]]*Tabela14[[#This Row],[ESTOQUE]]</f>
        <v>6.7</v>
      </c>
      <c r="J3185" s="13" t="s">
        <v>1107</v>
      </c>
      <c r="K3185" s="38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863</v>
      </c>
      <c r="D3186" s="9" t="s">
        <v>862</v>
      </c>
      <c r="E3186" s="23">
        <v>0</v>
      </c>
      <c r="F3186" s="31">
        <v>1</v>
      </c>
      <c r="G3186" s="10">
        <v>6.7</v>
      </c>
      <c r="H3186" s="11">
        <f>Tabela14[[#This Row],[PR. ULT. COMP]]*Tabela14[[#This Row],[GIRO]]</f>
        <v>0</v>
      </c>
      <c r="I3186" s="12">
        <f>Tabela14[[#This Row],[PR. ULT. COMP]]*Tabela14[[#This Row],[ESTOQUE]]</f>
        <v>6.7</v>
      </c>
      <c r="J3186" s="13" t="s">
        <v>1107</v>
      </c>
      <c r="K3186" s="38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2829</v>
      </c>
      <c r="D3187" s="9" t="s">
        <v>1182</v>
      </c>
      <c r="E3187" s="23">
        <v>0</v>
      </c>
      <c r="F3187" s="31">
        <v>1</v>
      </c>
      <c r="G3187" s="10">
        <v>6.77</v>
      </c>
      <c r="H3187" s="11">
        <f>Tabela14[[#This Row],[PR. ULT. COMP]]*Tabela14[[#This Row],[GIRO]]</f>
        <v>0</v>
      </c>
      <c r="I3187" s="12">
        <f>Tabela14[[#This Row],[PR. ULT. COMP]]*Tabela14[[#This Row],[ESTOQUE]]</f>
        <v>6.77</v>
      </c>
      <c r="J3187" s="13" t="s">
        <v>1107</v>
      </c>
      <c r="K3187" s="38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2831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>Tabela14[[#This Row],[PR. ULT. COMP]]*Tabela14[[#This Row],[GIRO]]</f>
        <v>0</v>
      </c>
      <c r="I3188" s="12">
        <f>Tabela14[[#This Row],[PR. ULT. COMP]]*Tabela14[[#This Row],[ESTOQUE]]</f>
        <v>7.12</v>
      </c>
      <c r="J3188" s="13" t="s">
        <v>1107</v>
      </c>
      <c r="K3188" s="38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2832</v>
      </c>
      <c r="D3189" s="16" t="s">
        <v>2833</v>
      </c>
      <c r="E3189" s="22">
        <v>0</v>
      </c>
      <c r="F3189" s="30">
        <v>8</v>
      </c>
      <c r="G3189" s="17">
        <v>0.92</v>
      </c>
      <c r="H3189" s="11">
        <f>Tabela14[[#This Row],[PR. ULT. COMP]]*Tabela14[[#This Row],[GIRO]]</f>
        <v>0</v>
      </c>
      <c r="I3189" s="12">
        <f>Tabela14[[#This Row],[PR. ULT. COMP]]*Tabela14[[#This Row],[ESTOQUE]]</f>
        <v>7.36</v>
      </c>
      <c r="J3189" s="13" t="s">
        <v>1107</v>
      </c>
      <c r="K3189" s="38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2834</v>
      </c>
      <c r="D3190" s="16" t="s">
        <v>1134</v>
      </c>
      <c r="E3190" s="22">
        <v>0</v>
      </c>
      <c r="F3190" s="30">
        <v>250.38</v>
      </c>
      <c r="G3190" s="17">
        <v>0.03</v>
      </c>
      <c r="H3190" s="11">
        <f>Tabela14[[#This Row],[PR. ULT. COMP]]*Tabela14[[#This Row],[GIRO]]</f>
        <v>0</v>
      </c>
      <c r="I3190" s="12">
        <f>Tabela14[[#This Row],[PR. ULT. COMP]]*Tabela14[[#This Row],[ESTOQUE]]</f>
        <v>7.5113999999999992</v>
      </c>
      <c r="J3190" s="13" t="s">
        <v>1107</v>
      </c>
      <c r="K3190" s="38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2835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>Tabela14[[#This Row],[PR. ULT. COMP]]*Tabela14[[#This Row],[GIRO]]</f>
        <v>0</v>
      </c>
      <c r="I3191" s="12">
        <f>Tabela14[[#This Row],[PR. ULT. COMP]]*Tabela14[[#This Row],[ESTOQUE]]</f>
        <v>7.75</v>
      </c>
      <c r="J3191" s="13" t="s">
        <v>1107</v>
      </c>
      <c r="K3191" s="38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2836</v>
      </c>
      <c r="D3192" s="16" t="s">
        <v>2823</v>
      </c>
      <c r="E3192" s="22">
        <v>0</v>
      </c>
      <c r="F3192" s="30">
        <v>1</v>
      </c>
      <c r="G3192" s="17">
        <v>7.96</v>
      </c>
      <c r="H3192" s="11">
        <f>Tabela14[[#This Row],[PR. ULT. COMP]]*Tabela14[[#This Row],[GIRO]]</f>
        <v>0</v>
      </c>
      <c r="I3192" s="12">
        <f>Tabela14[[#This Row],[PR. ULT. COMP]]*Tabela14[[#This Row],[ESTOQUE]]</f>
        <v>7.96</v>
      </c>
      <c r="J3192" s="13" t="s">
        <v>1107</v>
      </c>
      <c r="K3192" s="38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2837</v>
      </c>
      <c r="D3193" s="16" t="s">
        <v>2838</v>
      </c>
      <c r="E3193" s="22">
        <v>0</v>
      </c>
      <c r="F3193" s="30">
        <v>3</v>
      </c>
      <c r="G3193" s="17">
        <v>2.9</v>
      </c>
      <c r="H3193" s="11">
        <f>Tabela14[[#This Row],[PR. ULT. COMP]]*Tabela14[[#This Row],[GIRO]]</f>
        <v>0</v>
      </c>
      <c r="I3193" s="12">
        <f>Tabela14[[#This Row],[PR. ULT. COMP]]*Tabela14[[#This Row],[ESTOQUE]]</f>
        <v>8.6999999999999993</v>
      </c>
      <c r="J3193" s="13" t="s">
        <v>1107</v>
      </c>
      <c r="K3193" s="38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2839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>Tabela14[[#This Row],[PR. ULT. COMP]]*Tabela14[[#This Row],[GIRO]]</f>
        <v>0</v>
      </c>
      <c r="I3194" s="12">
        <f>Tabela14[[#This Row],[PR. ULT. COMP]]*Tabela14[[#This Row],[ESTOQUE]]</f>
        <v>8.75</v>
      </c>
      <c r="J3194" s="13" t="s">
        <v>1107</v>
      </c>
      <c r="K3194" s="38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2840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>Tabela14[[#This Row],[PR. ULT. COMP]]*Tabela14[[#This Row],[GIRO]]</f>
        <v>0</v>
      </c>
      <c r="I3195" s="12">
        <f>Tabela14[[#This Row],[PR. ULT. COMP]]*Tabela14[[#This Row],[ESTOQUE]]</f>
        <v>9.02</v>
      </c>
      <c r="J3195" s="13" t="s">
        <v>1107</v>
      </c>
      <c r="K3195" s="38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2841</v>
      </c>
      <c r="D3196" s="16" t="s">
        <v>2823</v>
      </c>
      <c r="E3196" s="22">
        <v>0</v>
      </c>
      <c r="F3196" s="30">
        <v>1</v>
      </c>
      <c r="G3196" s="17">
        <v>9.23</v>
      </c>
      <c r="H3196" s="11">
        <f>Tabela14[[#This Row],[PR. ULT. COMP]]*Tabela14[[#This Row],[GIRO]]</f>
        <v>0</v>
      </c>
      <c r="I3196" s="12">
        <f>Tabela14[[#This Row],[PR. ULT. COMP]]*Tabela14[[#This Row],[ESTOQUE]]</f>
        <v>9.23</v>
      </c>
      <c r="J3196" s="13" t="s">
        <v>1107</v>
      </c>
      <c r="K3196" s="38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2842</v>
      </c>
      <c r="D3197" s="16" t="s">
        <v>2823</v>
      </c>
      <c r="E3197" s="22">
        <v>0</v>
      </c>
      <c r="F3197" s="30">
        <v>1</v>
      </c>
      <c r="G3197" s="17">
        <v>9.23</v>
      </c>
      <c r="H3197" s="11">
        <f>Tabela14[[#This Row],[PR. ULT. COMP]]*Tabela14[[#This Row],[GIRO]]</f>
        <v>0</v>
      </c>
      <c r="I3197" s="12">
        <f>Tabela14[[#This Row],[PR. ULT. COMP]]*Tabela14[[#This Row],[ESTOQUE]]</f>
        <v>9.23</v>
      </c>
      <c r="J3197" s="13" t="s">
        <v>1107</v>
      </c>
      <c r="K3197" s="38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2843</v>
      </c>
      <c r="D3198" s="9" t="s">
        <v>858</v>
      </c>
      <c r="E3198" s="23">
        <v>0</v>
      </c>
      <c r="F3198" s="31">
        <v>5</v>
      </c>
      <c r="G3198" s="10">
        <v>1.9</v>
      </c>
      <c r="H3198" s="11">
        <f>Tabela14[[#This Row],[PR. ULT. COMP]]*Tabela14[[#This Row],[GIRO]]</f>
        <v>0</v>
      </c>
      <c r="I3198" s="12">
        <f>Tabela14[[#This Row],[PR. ULT. COMP]]*Tabela14[[#This Row],[ESTOQUE]]</f>
        <v>9.5</v>
      </c>
      <c r="J3198" s="13" t="s">
        <v>1107</v>
      </c>
      <c r="K3198" s="38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2844</v>
      </c>
      <c r="D3199" s="9" t="s">
        <v>2823</v>
      </c>
      <c r="E3199" s="23">
        <v>0</v>
      </c>
      <c r="F3199" s="31">
        <v>1</v>
      </c>
      <c r="G3199" s="10">
        <v>9.6</v>
      </c>
      <c r="H3199" s="11">
        <f>Tabela14[[#This Row],[PR. ULT. COMP]]*Tabela14[[#This Row],[GIRO]]</f>
        <v>0</v>
      </c>
      <c r="I3199" s="12">
        <f>Tabela14[[#This Row],[PR. ULT. COMP]]*Tabela14[[#This Row],[ESTOQUE]]</f>
        <v>9.6</v>
      </c>
      <c r="J3199" s="13" t="s">
        <v>1107</v>
      </c>
      <c r="K3199" s="38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2845</v>
      </c>
      <c r="D3200" s="16" t="s">
        <v>2823</v>
      </c>
      <c r="E3200" s="22">
        <v>0</v>
      </c>
      <c r="F3200" s="30">
        <v>1</v>
      </c>
      <c r="G3200" s="17">
        <v>9.86</v>
      </c>
      <c r="H3200" s="11">
        <f>Tabela14[[#This Row],[PR. ULT. COMP]]*Tabela14[[#This Row],[GIRO]]</f>
        <v>0</v>
      </c>
      <c r="I3200" s="12">
        <f>Tabela14[[#This Row],[PR. ULT. COMP]]*Tabela14[[#This Row],[ESTOQUE]]</f>
        <v>9.86</v>
      </c>
      <c r="J3200" s="13" t="s">
        <v>1107</v>
      </c>
      <c r="K3200" s="38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2846</v>
      </c>
      <c r="D3201" s="9" t="s">
        <v>858</v>
      </c>
      <c r="E3201" s="23">
        <v>0</v>
      </c>
      <c r="F3201" s="31">
        <v>3</v>
      </c>
      <c r="G3201" s="10">
        <v>3.3</v>
      </c>
      <c r="H3201" s="11">
        <f>Tabela14[[#This Row],[PR. ULT. COMP]]*Tabela14[[#This Row],[GIRO]]</f>
        <v>0</v>
      </c>
      <c r="I3201" s="12">
        <f>Tabela14[[#This Row],[PR. ULT. COMP]]*Tabela14[[#This Row],[ESTOQUE]]</f>
        <v>9.8999999999999986</v>
      </c>
      <c r="J3201" s="13" t="s">
        <v>1107</v>
      </c>
      <c r="K3201" s="38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2847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>Tabela14[[#This Row],[PR. ULT. COMP]]*Tabela14[[#This Row],[GIRO]]</f>
        <v>0</v>
      </c>
      <c r="I3202" s="12">
        <f>Tabela14[[#This Row],[PR. ULT. COMP]]*Tabela14[[#This Row],[ESTOQUE]]</f>
        <v>10.35</v>
      </c>
      <c r="J3202" s="13" t="s">
        <v>1107</v>
      </c>
      <c r="K3202" s="38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2848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>Tabela14[[#This Row],[PR. ULT. COMP]]*Tabela14[[#This Row],[GIRO]]</f>
        <v>0</v>
      </c>
      <c r="I3203" s="12">
        <f>Tabela14[[#This Row],[PR. ULT. COMP]]*Tabela14[[#This Row],[ESTOQUE]]</f>
        <v>10.85</v>
      </c>
      <c r="J3203" s="13" t="s">
        <v>1107</v>
      </c>
      <c r="K3203" s="38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2849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>Tabela14[[#This Row],[PR. ULT. COMP]]*Tabela14[[#This Row],[GIRO]]</f>
        <v>0</v>
      </c>
      <c r="I3204" s="12">
        <f>Tabela14[[#This Row],[PR. ULT. COMP]]*Tabela14[[#This Row],[ESTOQUE]]</f>
        <v>11.399999999999999</v>
      </c>
      <c r="J3204" s="13" t="s">
        <v>1107</v>
      </c>
      <c r="K3204" s="38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2850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>Tabela14[[#This Row],[PR. ULT. COMP]]*Tabela14[[#This Row],[GIRO]]</f>
        <v>0</v>
      </c>
      <c r="I3205" s="12">
        <f>Tabela14[[#This Row],[PR. ULT. COMP]]*Tabela14[[#This Row],[ESTOQUE]]</f>
        <v>11.82</v>
      </c>
      <c r="J3205" s="13" t="s">
        <v>1107</v>
      </c>
      <c r="K3205" s="38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2851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>Tabela14[[#This Row],[PR. ULT. COMP]]*Tabela14[[#This Row],[GIRO]]</f>
        <v>0</v>
      </c>
      <c r="I3206" s="12">
        <f>Tabela14[[#This Row],[PR. ULT. COMP]]*Tabela14[[#This Row],[ESTOQUE]]</f>
        <v>11.86</v>
      </c>
      <c r="J3206" s="13" t="s">
        <v>1107</v>
      </c>
      <c r="K3206" s="38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2852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>Tabela14[[#This Row],[PR. ULT. COMP]]*Tabela14[[#This Row],[GIRO]]</f>
        <v>0</v>
      </c>
      <c r="I3207" s="12">
        <f>Tabela14[[#This Row],[PR. ULT. COMP]]*Tabela14[[#This Row],[ESTOQUE]]</f>
        <v>12.12</v>
      </c>
      <c r="J3207" s="13" t="s">
        <v>1107</v>
      </c>
      <c r="K3207" s="38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2853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>Tabela14[[#This Row],[PR. ULT. COMP]]*Tabela14[[#This Row],[GIRO]]</f>
        <v>0</v>
      </c>
      <c r="I3208" s="12">
        <f>Tabela14[[#This Row],[PR. ULT. COMP]]*Tabela14[[#This Row],[ESTOQUE]]</f>
        <v>12.450000000000001</v>
      </c>
      <c r="J3208" s="13" t="s">
        <v>1107</v>
      </c>
      <c r="K3208" s="38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2854</v>
      </c>
      <c r="D3209" s="9" t="s">
        <v>858</v>
      </c>
      <c r="E3209" s="23">
        <v>0</v>
      </c>
      <c r="F3209" s="31">
        <v>5</v>
      </c>
      <c r="G3209" s="10">
        <v>2.5</v>
      </c>
      <c r="H3209" s="11">
        <f>Tabela14[[#This Row],[PR. ULT. COMP]]*Tabela14[[#This Row],[GIRO]]</f>
        <v>0</v>
      </c>
      <c r="I3209" s="12">
        <f>Tabela14[[#This Row],[PR. ULT. COMP]]*Tabela14[[#This Row],[ESTOQUE]]</f>
        <v>12.5</v>
      </c>
      <c r="J3209" s="13" t="s">
        <v>1107</v>
      </c>
      <c r="K3209" s="38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2855</v>
      </c>
      <c r="D3210" s="9" t="s">
        <v>858</v>
      </c>
      <c r="E3210" s="23">
        <v>0</v>
      </c>
      <c r="F3210" s="31">
        <v>2</v>
      </c>
      <c r="G3210" s="10">
        <v>6.3</v>
      </c>
      <c r="H3210" s="11">
        <f>Tabela14[[#This Row],[PR. ULT. COMP]]*Tabela14[[#This Row],[GIRO]]</f>
        <v>0</v>
      </c>
      <c r="I3210" s="12">
        <f>Tabela14[[#This Row],[PR. ULT. COMP]]*Tabela14[[#This Row],[ESTOQUE]]</f>
        <v>12.6</v>
      </c>
      <c r="J3210" s="13" t="s">
        <v>1107</v>
      </c>
      <c r="K3210" s="38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2856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>Tabela14[[#This Row],[PR. ULT. COMP]]*Tabela14[[#This Row],[GIRO]]</f>
        <v>0</v>
      </c>
      <c r="I3211" s="12">
        <f>Tabela14[[#This Row],[PR. ULT. COMP]]*Tabela14[[#This Row],[ESTOQUE]]</f>
        <v>13.26</v>
      </c>
      <c r="J3211" s="13" t="s">
        <v>1107</v>
      </c>
      <c r="K3211" s="38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2857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>Tabela14[[#This Row],[PR. ULT. COMP]]*Tabela14[[#This Row],[GIRO]]</f>
        <v>0</v>
      </c>
      <c r="I3212" s="12">
        <f>Tabela14[[#This Row],[PR. ULT. COMP]]*Tabela14[[#This Row],[ESTOQUE]]</f>
        <v>13.7</v>
      </c>
      <c r="J3212" s="13" t="s">
        <v>1107</v>
      </c>
      <c r="K3212" s="38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2858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>Tabela14[[#This Row],[PR. ULT. COMP]]*Tabela14[[#This Row],[GIRO]]</f>
        <v>0</v>
      </c>
      <c r="I3213" s="12">
        <f>Tabela14[[#This Row],[PR. ULT. COMP]]*Tabela14[[#This Row],[ESTOQUE]]</f>
        <v>13.94</v>
      </c>
      <c r="J3213" s="13" t="s">
        <v>1107</v>
      </c>
      <c r="K3213" s="38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2859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>Tabela14[[#This Row],[PR. ULT. COMP]]*Tabela14[[#This Row],[GIRO]]</f>
        <v>0</v>
      </c>
      <c r="I3214" s="12">
        <f>Tabela14[[#This Row],[PR. ULT. COMP]]*Tabela14[[#This Row],[ESTOQUE]]</f>
        <v>14.5</v>
      </c>
      <c r="J3214" s="13" t="s">
        <v>1107</v>
      </c>
      <c r="K3214" s="38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2860</v>
      </c>
      <c r="D3215" s="9" t="s">
        <v>2159</v>
      </c>
      <c r="E3215" s="23">
        <v>0</v>
      </c>
      <c r="F3215" s="31">
        <v>1</v>
      </c>
      <c r="G3215" s="10">
        <v>14.7</v>
      </c>
      <c r="H3215" s="11">
        <f>Tabela14[[#This Row],[PR. ULT. COMP]]*Tabela14[[#This Row],[GIRO]]</f>
        <v>0</v>
      </c>
      <c r="I3215" s="12">
        <f>Tabela14[[#This Row],[PR. ULT. COMP]]*Tabela14[[#This Row],[ESTOQUE]]</f>
        <v>14.7</v>
      </c>
      <c r="J3215" s="13" t="s">
        <v>1107</v>
      </c>
      <c r="K3215" s="38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2861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>Tabela14[[#This Row],[PR. ULT. COMP]]*Tabela14[[#This Row],[GIRO]]</f>
        <v>0</v>
      </c>
      <c r="I3216" s="12">
        <f>Tabela14[[#This Row],[PR. ULT. COMP]]*Tabela14[[#This Row],[ESTOQUE]]</f>
        <v>15.02</v>
      </c>
      <c r="J3216" s="13" t="s">
        <v>1107</v>
      </c>
      <c r="K3216" s="38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2862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>Tabela14[[#This Row],[PR. ULT. COMP]]*Tabela14[[#This Row],[GIRO]]</f>
        <v>0</v>
      </c>
      <c r="I3217" s="12">
        <f>Tabela14[[#This Row],[PR. ULT. COMP]]*Tabela14[[#This Row],[ESTOQUE]]</f>
        <v>15.27</v>
      </c>
      <c r="J3217" s="13" t="s">
        <v>1107</v>
      </c>
      <c r="K3217" s="38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2863</v>
      </c>
      <c r="D3218" s="16" t="s">
        <v>856</v>
      </c>
      <c r="E3218" s="22">
        <v>0</v>
      </c>
      <c r="F3218" s="30">
        <v>53</v>
      </c>
      <c r="G3218" s="17">
        <v>0.3</v>
      </c>
      <c r="H3218" s="11">
        <f>Tabela14[[#This Row],[PR. ULT. COMP]]*Tabela14[[#This Row],[GIRO]]</f>
        <v>0</v>
      </c>
      <c r="I3218" s="12">
        <f>Tabela14[[#This Row],[PR. ULT. COMP]]*Tabela14[[#This Row],[ESTOQUE]]</f>
        <v>15.899999999999999</v>
      </c>
      <c r="J3218" s="13" t="s">
        <v>1107</v>
      </c>
      <c r="K3218" s="38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2864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>Tabela14[[#This Row],[PR. ULT. COMP]]*Tabela14[[#This Row],[GIRO]]</f>
        <v>0</v>
      </c>
      <c r="I3219" s="12">
        <f>Tabela14[[#This Row],[PR. ULT. COMP]]*Tabela14[[#This Row],[ESTOQUE]]</f>
        <v>16.16</v>
      </c>
      <c r="J3219" s="13" t="s">
        <v>1107</v>
      </c>
      <c r="K3219" s="38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2867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>Tabela14[[#This Row],[PR. ULT. COMP]]*Tabela14[[#This Row],[GIRO]]</f>
        <v>0</v>
      </c>
      <c r="I3220" s="12">
        <f>Tabela14[[#This Row],[PR. ULT. COMP]]*Tabela14[[#This Row],[ESTOQUE]]</f>
        <v>17.5</v>
      </c>
      <c r="J3220" s="13" t="s">
        <v>1107</v>
      </c>
      <c r="K3220" s="38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2870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>Tabela14[[#This Row],[PR. ULT. COMP]]*Tabela14[[#This Row],[GIRO]]</f>
        <v>0</v>
      </c>
      <c r="I3221" s="12">
        <f>Tabela14[[#This Row],[PR. ULT. COMP]]*Tabela14[[#This Row],[ESTOQUE]]</f>
        <v>17.66</v>
      </c>
      <c r="J3221" s="13" t="s">
        <v>1107</v>
      </c>
      <c r="K3221" s="38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857</v>
      </c>
      <c r="D3222" s="9" t="s">
        <v>858</v>
      </c>
      <c r="E3222" s="23">
        <v>0</v>
      </c>
      <c r="F3222" s="31">
        <v>10</v>
      </c>
      <c r="G3222" s="10">
        <v>1.8</v>
      </c>
      <c r="H3222" s="11">
        <f>Tabela14[[#This Row],[PR. ULT. COMP]]*Tabela14[[#This Row],[GIRO]]</f>
        <v>0</v>
      </c>
      <c r="I3222" s="12">
        <f>Tabela14[[#This Row],[PR. ULT. COMP]]*Tabela14[[#This Row],[ESTOQUE]]</f>
        <v>18</v>
      </c>
      <c r="J3222" s="13" t="s">
        <v>1107</v>
      </c>
      <c r="K3222" s="38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2871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>Tabela14[[#This Row],[PR. ULT. COMP]]*Tabela14[[#This Row],[GIRO]]</f>
        <v>0</v>
      </c>
      <c r="I3223" s="12">
        <f>Tabela14[[#This Row],[PR. ULT. COMP]]*Tabela14[[#This Row],[ESTOQUE]]</f>
        <v>18.21</v>
      </c>
      <c r="J3223" s="13" t="s">
        <v>1107</v>
      </c>
      <c r="K3223" s="38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2872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>Tabela14[[#This Row],[PR. ULT. COMP]]*Tabela14[[#This Row],[GIRO]]</f>
        <v>0</v>
      </c>
      <c r="I3224" s="12">
        <f>Tabela14[[#This Row],[PR. ULT. COMP]]*Tabela14[[#This Row],[ESTOQUE]]</f>
        <v>18.32</v>
      </c>
      <c r="J3224" s="13" t="s">
        <v>1107</v>
      </c>
      <c r="K3224" s="38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2873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>Tabela14[[#This Row],[PR. ULT. COMP]]*Tabela14[[#This Row],[GIRO]]</f>
        <v>0</v>
      </c>
      <c r="I3225" s="12">
        <f>Tabela14[[#This Row],[PR. ULT. COMP]]*Tabela14[[#This Row],[ESTOQUE]]</f>
        <v>18.72</v>
      </c>
      <c r="J3225" s="13" t="s">
        <v>1107</v>
      </c>
      <c r="K3225" s="38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2875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>Tabela14[[#This Row],[PR. ULT. COMP]]*Tabela14[[#This Row],[GIRO]]</f>
        <v>0</v>
      </c>
      <c r="I3226" s="12">
        <f>Tabela14[[#This Row],[PR. ULT. COMP]]*Tabela14[[#This Row],[ESTOQUE]]</f>
        <v>19.32</v>
      </c>
      <c r="J3226" s="13" t="s">
        <v>1107</v>
      </c>
      <c r="K3226" s="38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2876</v>
      </c>
      <c r="D3227" s="16" t="s">
        <v>858</v>
      </c>
      <c r="E3227" s="22">
        <v>0</v>
      </c>
      <c r="F3227" s="30">
        <v>3</v>
      </c>
      <c r="G3227" s="17">
        <v>6.59</v>
      </c>
      <c r="H3227" s="11">
        <f>Tabela14[[#This Row],[PR. ULT. COMP]]*Tabela14[[#This Row],[GIRO]]</f>
        <v>0</v>
      </c>
      <c r="I3227" s="12">
        <f>Tabela14[[#This Row],[PR. ULT. COMP]]*Tabela14[[#This Row],[ESTOQUE]]</f>
        <v>19.77</v>
      </c>
      <c r="J3227" s="13" t="s">
        <v>1107</v>
      </c>
      <c r="K3227" s="38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2878</v>
      </c>
      <c r="D3228" s="16" t="s">
        <v>1116</v>
      </c>
      <c r="E3228" s="22">
        <v>0</v>
      </c>
      <c r="F3228" s="30">
        <v>1</v>
      </c>
      <c r="G3228" s="17">
        <v>20.43</v>
      </c>
      <c r="H3228" s="11">
        <f>Tabela14[[#This Row],[PR. ULT. COMP]]*Tabela14[[#This Row],[GIRO]]</f>
        <v>0</v>
      </c>
      <c r="I3228" s="12">
        <f>Tabela14[[#This Row],[PR. ULT. COMP]]*Tabela14[[#This Row],[ESTOQUE]]</f>
        <v>20.43</v>
      </c>
      <c r="J3228" s="13" t="s">
        <v>1107</v>
      </c>
      <c r="K3228" s="38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2879</v>
      </c>
      <c r="D3229" s="9" t="s">
        <v>858</v>
      </c>
      <c r="E3229" s="23">
        <v>0</v>
      </c>
      <c r="F3229" s="31">
        <v>10</v>
      </c>
      <c r="G3229" s="10">
        <v>2.1</v>
      </c>
      <c r="H3229" s="11">
        <f>Tabela14[[#This Row],[PR. ULT. COMP]]*Tabela14[[#This Row],[GIRO]]</f>
        <v>0</v>
      </c>
      <c r="I3229" s="12">
        <f>Tabela14[[#This Row],[PR. ULT. COMP]]*Tabela14[[#This Row],[ESTOQUE]]</f>
        <v>21</v>
      </c>
      <c r="J3229" s="13" t="s">
        <v>1107</v>
      </c>
      <c r="K3229" s="38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2880</v>
      </c>
      <c r="D3230" s="16" t="s">
        <v>858</v>
      </c>
      <c r="E3230" s="22">
        <v>0</v>
      </c>
      <c r="F3230" s="30">
        <v>10</v>
      </c>
      <c r="G3230" s="17">
        <v>2.1</v>
      </c>
      <c r="H3230" s="11">
        <f>Tabela14[[#This Row],[PR. ULT. COMP]]*Tabela14[[#This Row],[GIRO]]</f>
        <v>0</v>
      </c>
      <c r="I3230" s="12">
        <f>Tabela14[[#This Row],[PR. ULT. COMP]]*Tabela14[[#This Row],[ESTOQUE]]</f>
        <v>21</v>
      </c>
      <c r="J3230" s="13" t="s">
        <v>1107</v>
      </c>
      <c r="K3230" s="38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2881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>Tabela14[[#This Row],[PR. ULT. COMP]]*Tabela14[[#This Row],[GIRO]]</f>
        <v>0</v>
      </c>
      <c r="I3231" s="12">
        <f>Tabela14[[#This Row],[PR. ULT. COMP]]*Tabela14[[#This Row],[ESTOQUE]]</f>
        <v>21.42</v>
      </c>
      <c r="J3231" s="13" t="s">
        <v>1107</v>
      </c>
      <c r="K3231" s="38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2882</v>
      </c>
      <c r="D3232" s="9" t="s">
        <v>858</v>
      </c>
      <c r="E3232" s="23">
        <v>0</v>
      </c>
      <c r="F3232" s="31">
        <v>10</v>
      </c>
      <c r="G3232" s="10">
        <v>2.2000000000000002</v>
      </c>
      <c r="H3232" s="11">
        <f>Tabela14[[#This Row],[PR. ULT. COMP]]*Tabela14[[#This Row],[GIRO]]</f>
        <v>0</v>
      </c>
      <c r="I3232" s="12">
        <f>Tabela14[[#This Row],[PR. ULT. COMP]]*Tabela14[[#This Row],[ESTOQUE]]</f>
        <v>22</v>
      </c>
      <c r="J3232" s="13" t="s">
        <v>1107</v>
      </c>
      <c r="K3232" s="38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2883</v>
      </c>
      <c r="D3233" s="16" t="s">
        <v>858</v>
      </c>
      <c r="E3233" s="22">
        <v>0</v>
      </c>
      <c r="F3233" s="30">
        <v>2</v>
      </c>
      <c r="G3233" s="17">
        <v>11</v>
      </c>
      <c r="H3233" s="11">
        <f>Tabela14[[#This Row],[PR. ULT. COMP]]*Tabela14[[#This Row],[GIRO]]</f>
        <v>0</v>
      </c>
      <c r="I3233" s="12">
        <f>Tabela14[[#This Row],[PR. ULT. COMP]]*Tabela14[[#This Row],[ESTOQUE]]</f>
        <v>22</v>
      </c>
      <c r="J3233" s="13" t="s">
        <v>1107</v>
      </c>
      <c r="K3233" s="38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2885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>Tabela14[[#This Row],[PR. ULT. COMP]]*Tabela14[[#This Row],[GIRO]]</f>
        <v>0</v>
      </c>
      <c r="I3234" s="12">
        <f>Tabela14[[#This Row],[PR. ULT. COMP]]*Tabela14[[#This Row],[ESTOQUE]]</f>
        <v>22.42</v>
      </c>
      <c r="J3234" s="13" t="s">
        <v>1107</v>
      </c>
      <c r="K3234" s="38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2886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>Tabela14[[#This Row],[PR. ULT. COMP]]*Tabela14[[#This Row],[GIRO]]</f>
        <v>0</v>
      </c>
      <c r="I3235" s="12">
        <f>Tabela14[[#This Row],[PR. ULT. COMP]]*Tabela14[[#This Row],[ESTOQUE]]</f>
        <v>22.82</v>
      </c>
      <c r="J3235" s="13" t="s">
        <v>1107</v>
      </c>
      <c r="K3235" s="38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2887</v>
      </c>
      <c r="D3236" s="9" t="s">
        <v>858</v>
      </c>
      <c r="E3236" s="23">
        <v>0</v>
      </c>
      <c r="F3236" s="31">
        <v>100</v>
      </c>
      <c r="G3236" s="10">
        <v>0.23</v>
      </c>
      <c r="H3236" s="11">
        <f>Tabela14[[#This Row],[PR. ULT. COMP]]*Tabela14[[#This Row],[GIRO]]</f>
        <v>0</v>
      </c>
      <c r="I3236" s="12">
        <f>Tabela14[[#This Row],[PR. ULT. COMP]]*Tabela14[[#This Row],[ESTOQUE]]</f>
        <v>23</v>
      </c>
      <c r="J3236" s="13" t="s">
        <v>1107</v>
      </c>
      <c r="K3236" s="38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2888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>Tabela14[[#This Row],[PR. ULT. COMP]]*Tabela14[[#This Row],[GIRO]]</f>
        <v>0</v>
      </c>
      <c r="I3237" s="12">
        <f>Tabela14[[#This Row],[PR. ULT. COMP]]*Tabela14[[#This Row],[ESTOQUE]]</f>
        <v>24.49</v>
      </c>
      <c r="J3237" s="13" t="s">
        <v>1107</v>
      </c>
      <c r="K3237" s="38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2889</v>
      </c>
      <c r="D3238" s="9" t="s">
        <v>1116</v>
      </c>
      <c r="E3238" s="23">
        <v>0</v>
      </c>
      <c r="F3238" s="31">
        <v>1</v>
      </c>
      <c r="G3238" s="10">
        <v>25.1</v>
      </c>
      <c r="H3238" s="11">
        <f>Tabela14[[#This Row],[PR. ULT. COMP]]*Tabela14[[#This Row],[GIRO]]</f>
        <v>0</v>
      </c>
      <c r="I3238" s="12">
        <f>Tabela14[[#This Row],[PR. ULT. COMP]]*Tabela14[[#This Row],[ESTOQUE]]</f>
        <v>25.1</v>
      </c>
      <c r="J3238" s="13" t="s">
        <v>1107</v>
      </c>
      <c r="K3238" s="38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2890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>Tabela14[[#This Row],[PR. ULT. COMP]]*Tabela14[[#This Row],[GIRO]]</f>
        <v>0</v>
      </c>
      <c r="I3239" s="12">
        <f>Tabela14[[#This Row],[PR. ULT. COMP]]*Tabela14[[#This Row],[ESTOQUE]]</f>
        <v>25.15</v>
      </c>
      <c r="J3239" s="13" t="s">
        <v>1107</v>
      </c>
      <c r="K3239" s="38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2891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>Tabela14[[#This Row],[PR. ULT. COMP]]*Tabela14[[#This Row],[GIRO]]</f>
        <v>0</v>
      </c>
      <c r="I3240" s="12">
        <f>Tabela14[[#This Row],[PR. ULT. COMP]]*Tabela14[[#This Row],[ESTOQUE]]</f>
        <v>25.25</v>
      </c>
      <c r="J3240" s="13" t="s">
        <v>1107</v>
      </c>
      <c r="K3240" s="38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2892</v>
      </c>
      <c r="D3241" s="16" t="s">
        <v>2159</v>
      </c>
      <c r="E3241" s="22">
        <v>0</v>
      </c>
      <c r="F3241" s="30">
        <v>1</v>
      </c>
      <c r="G3241" s="17">
        <v>25.25</v>
      </c>
      <c r="H3241" s="11">
        <f>Tabela14[[#This Row],[PR. ULT. COMP]]*Tabela14[[#This Row],[GIRO]]</f>
        <v>0</v>
      </c>
      <c r="I3241" s="12">
        <f>Tabela14[[#This Row],[PR. ULT. COMP]]*Tabela14[[#This Row],[ESTOQUE]]</f>
        <v>25.25</v>
      </c>
      <c r="J3241" s="13" t="s">
        <v>1107</v>
      </c>
      <c r="K3241" s="38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2893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>Tabela14[[#This Row],[PR. ULT. COMP]]*Tabela14[[#This Row],[GIRO]]</f>
        <v>0</v>
      </c>
      <c r="I3242" s="12">
        <f>Tabela14[[#This Row],[PR. ULT. COMP]]*Tabela14[[#This Row],[ESTOQUE]]</f>
        <v>25.56</v>
      </c>
      <c r="J3242" s="13" t="s">
        <v>1107</v>
      </c>
      <c r="K3242" s="38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2894</v>
      </c>
      <c r="D3243" s="9" t="s">
        <v>1116</v>
      </c>
      <c r="E3243" s="23">
        <v>0</v>
      </c>
      <c r="F3243" s="31">
        <v>1</v>
      </c>
      <c r="G3243" s="10">
        <v>25.58</v>
      </c>
      <c r="H3243" s="11">
        <f>Tabela14[[#This Row],[PR. ULT. COMP]]*Tabela14[[#This Row],[GIRO]]</f>
        <v>0</v>
      </c>
      <c r="I3243" s="12">
        <f>Tabela14[[#This Row],[PR. ULT. COMP]]*Tabela14[[#This Row],[ESTOQUE]]</f>
        <v>25.58</v>
      </c>
      <c r="J3243" s="13" t="s">
        <v>1107</v>
      </c>
      <c r="K3243" s="38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2895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>Tabela14[[#This Row],[PR. ULT. COMP]]*Tabela14[[#This Row],[GIRO]]</f>
        <v>0</v>
      </c>
      <c r="I3244" s="12">
        <f>Tabela14[[#This Row],[PR. ULT. COMP]]*Tabela14[[#This Row],[ESTOQUE]]</f>
        <v>25.68</v>
      </c>
      <c r="J3244" s="13" t="s">
        <v>1107</v>
      </c>
      <c r="K3244" s="38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2896</v>
      </c>
      <c r="D3245" s="16" t="s">
        <v>2331</v>
      </c>
      <c r="E3245" s="22">
        <v>0</v>
      </c>
      <c r="F3245" s="30">
        <v>1</v>
      </c>
      <c r="G3245" s="17">
        <v>25.88</v>
      </c>
      <c r="H3245" s="11">
        <f>Tabela14[[#This Row],[PR. ULT. COMP]]*Tabela14[[#This Row],[GIRO]]</f>
        <v>0</v>
      </c>
      <c r="I3245" s="12">
        <f>Tabela14[[#This Row],[PR. ULT. COMP]]*Tabela14[[#This Row],[ESTOQUE]]</f>
        <v>25.88</v>
      </c>
      <c r="J3245" s="13" t="s">
        <v>1107</v>
      </c>
      <c r="K3245" s="38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2897</v>
      </c>
      <c r="D3246" s="9" t="s">
        <v>1116</v>
      </c>
      <c r="E3246" s="23">
        <v>0</v>
      </c>
      <c r="F3246" s="31">
        <v>1</v>
      </c>
      <c r="G3246" s="10">
        <v>26.45</v>
      </c>
      <c r="H3246" s="11">
        <f>Tabela14[[#This Row],[PR. ULT. COMP]]*Tabela14[[#This Row],[GIRO]]</f>
        <v>0</v>
      </c>
      <c r="I3246" s="12">
        <f>Tabela14[[#This Row],[PR. ULT. COMP]]*Tabela14[[#This Row],[ESTOQUE]]</f>
        <v>26.45</v>
      </c>
      <c r="J3246" s="13" t="s">
        <v>1107</v>
      </c>
      <c r="K3246" s="38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2898</v>
      </c>
      <c r="D3247" s="9" t="s">
        <v>2268</v>
      </c>
      <c r="E3247" s="23">
        <v>0</v>
      </c>
      <c r="F3247" s="31">
        <v>4</v>
      </c>
      <c r="G3247" s="10">
        <v>6.7</v>
      </c>
      <c r="H3247" s="11">
        <f>Tabela14[[#This Row],[PR. ULT. COMP]]*Tabela14[[#This Row],[GIRO]]</f>
        <v>0</v>
      </c>
      <c r="I3247" s="12">
        <f>Tabela14[[#This Row],[PR. ULT. COMP]]*Tabela14[[#This Row],[ESTOQUE]]</f>
        <v>26.8</v>
      </c>
      <c r="J3247" s="13" t="s">
        <v>1107</v>
      </c>
      <c r="K3247" s="38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2899</v>
      </c>
      <c r="D3248" s="16" t="s">
        <v>858</v>
      </c>
      <c r="E3248" s="22">
        <v>0</v>
      </c>
      <c r="F3248" s="30">
        <v>3</v>
      </c>
      <c r="G3248" s="17">
        <v>9.02</v>
      </c>
      <c r="H3248" s="11">
        <f>Tabela14[[#This Row],[PR. ULT. COMP]]*Tabela14[[#This Row],[GIRO]]</f>
        <v>0</v>
      </c>
      <c r="I3248" s="12">
        <f>Tabela14[[#This Row],[PR. ULT. COMP]]*Tabela14[[#This Row],[ESTOQUE]]</f>
        <v>27.06</v>
      </c>
      <c r="J3248" s="13" t="s">
        <v>1107</v>
      </c>
      <c r="K3248" s="38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2900</v>
      </c>
      <c r="D3249" s="16" t="s">
        <v>1116</v>
      </c>
      <c r="E3249" s="22">
        <v>0</v>
      </c>
      <c r="F3249" s="30">
        <v>1</v>
      </c>
      <c r="G3249" s="17">
        <v>27.35</v>
      </c>
      <c r="H3249" s="11">
        <f>Tabela14[[#This Row],[PR. ULT. COMP]]*Tabela14[[#This Row],[GIRO]]</f>
        <v>0</v>
      </c>
      <c r="I3249" s="12">
        <f>Tabela14[[#This Row],[PR. ULT. COMP]]*Tabela14[[#This Row],[ESTOQUE]]</f>
        <v>27.35</v>
      </c>
      <c r="J3249" s="13" t="s">
        <v>1107</v>
      </c>
      <c r="K3249" s="38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2902</v>
      </c>
      <c r="D3250" s="9" t="s">
        <v>858</v>
      </c>
      <c r="E3250" s="23">
        <v>0</v>
      </c>
      <c r="F3250" s="31">
        <v>4</v>
      </c>
      <c r="G3250" s="10">
        <v>6.98</v>
      </c>
      <c r="H3250" s="11">
        <f>Tabela14[[#This Row],[PR. ULT. COMP]]*Tabela14[[#This Row],[GIRO]]</f>
        <v>0</v>
      </c>
      <c r="I3250" s="12">
        <f>Tabela14[[#This Row],[PR. ULT. COMP]]*Tabela14[[#This Row],[ESTOQUE]]</f>
        <v>27.92</v>
      </c>
      <c r="J3250" s="13" t="s">
        <v>1107</v>
      </c>
      <c r="K3250" s="38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2903</v>
      </c>
      <c r="D3251" s="16" t="s">
        <v>858</v>
      </c>
      <c r="E3251" s="22">
        <v>0</v>
      </c>
      <c r="F3251" s="30">
        <v>10</v>
      </c>
      <c r="G3251" s="17">
        <v>2.8</v>
      </c>
      <c r="H3251" s="11">
        <f>Tabela14[[#This Row],[PR. ULT. COMP]]*Tabela14[[#This Row],[GIRO]]</f>
        <v>0</v>
      </c>
      <c r="I3251" s="12">
        <f>Tabela14[[#This Row],[PR. ULT. COMP]]*Tabela14[[#This Row],[ESTOQUE]]</f>
        <v>28</v>
      </c>
      <c r="J3251" s="13" t="s">
        <v>1107</v>
      </c>
      <c r="K3251" s="38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2905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>Tabela14[[#This Row],[PR. ULT. COMP]]*Tabela14[[#This Row],[GIRO]]</f>
        <v>0</v>
      </c>
      <c r="I3252" s="12">
        <f>Tabela14[[#This Row],[PR. ULT. COMP]]*Tabela14[[#This Row],[ESTOQUE]]</f>
        <v>28.200000000000003</v>
      </c>
      <c r="J3252" s="13" t="s">
        <v>1107</v>
      </c>
      <c r="K3252" s="38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2906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>Tabela14[[#This Row],[PR. ULT. COMP]]*Tabela14[[#This Row],[GIRO]]</f>
        <v>0</v>
      </c>
      <c r="I3253" s="12">
        <f>Tabela14[[#This Row],[PR. ULT. COMP]]*Tabela14[[#This Row],[ESTOQUE]]</f>
        <v>28.52</v>
      </c>
      <c r="J3253" s="13" t="s">
        <v>1107</v>
      </c>
      <c r="K3253" s="38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2908</v>
      </c>
      <c r="D3254" s="16" t="s">
        <v>1116</v>
      </c>
      <c r="E3254" s="22">
        <v>0</v>
      </c>
      <c r="F3254" s="30">
        <v>1</v>
      </c>
      <c r="G3254" s="17">
        <v>29.73</v>
      </c>
      <c r="H3254" s="11">
        <f>Tabela14[[#This Row],[PR. ULT. COMP]]*Tabela14[[#This Row],[GIRO]]</f>
        <v>0</v>
      </c>
      <c r="I3254" s="12">
        <f>Tabela14[[#This Row],[PR. ULT. COMP]]*Tabela14[[#This Row],[ESTOQUE]]</f>
        <v>29.73</v>
      </c>
      <c r="J3254" s="13" t="s">
        <v>1107</v>
      </c>
      <c r="K3254" s="38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2909</v>
      </c>
      <c r="D3255" s="9" t="s">
        <v>1116</v>
      </c>
      <c r="E3255" s="23">
        <v>0</v>
      </c>
      <c r="F3255" s="31">
        <v>1</v>
      </c>
      <c r="G3255" s="10">
        <v>29.93</v>
      </c>
      <c r="H3255" s="11">
        <f>Tabela14[[#This Row],[PR. ULT. COMP]]*Tabela14[[#This Row],[GIRO]]</f>
        <v>0</v>
      </c>
      <c r="I3255" s="12">
        <f>Tabela14[[#This Row],[PR. ULT. COMP]]*Tabela14[[#This Row],[ESTOQUE]]</f>
        <v>29.93</v>
      </c>
      <c r="J3255" s="13" t="s">
        <v>1107</v>
      </c>
      <c r="K3255" s="38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2910</v>
      </c>
      <c r="D3256" s="9" t="s">
        <v>1116</v>
      </c>
      <c r="E3256" s="23">
        <v>0</v>
      </c>
      <c r="F3256" s="31">
        <v>1</v>
      </c>
      <c r="G3256" s="10">
        <v>30.04</v>
      </c>
      <c r="H3256" s="11">
        <f>Tabela14[[#This Row],[PR. ULT. COMP]]*Tabela14[[#This Row],[GIRO]]</f>
        <v>0</v>
      </c>
      <c r="I3256" s="12">
        <f>Tabela14[[#This Row],[PR. ULT. COMP]]*Tabela14[[#This Row],[ESTOQUE]]</f>
        <v>30.04</v>
      </c>
      <c r="J3256" s="13" t="s">
        <v>1107</v>
      </c>
      <c r="K3256" s="38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>Tabela14[[#This Row],[PR. ULT. COMP]]*Tabela14[[#This Row],[GIRO]]</f>
        <v>0</v>
      </c>
      <c r="I3257" s="12">
        <f>Tabela14[[#This Row],[PR. ULT. COMP]]*Tabela14[[#This Row],[ESTOQUE]]</f>
        <v>30.13</v>
      </c>
      <c r="J3257" s="13" t="s">
        <v>1107</v>
      </c>
      <c r="K3257" s="38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2911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>Tabela14[[#This Row],[PR. ULT. COMP]]*Tabela14[[#This Row],[GIRO]]</f>
        <v>0</v>
      </c>
      <c r="I3258" s="12">
        <f>Tabela14[[#This Row],[PR. ULT. COMP]]*Tabela14[[#This Row],[ESTOQUE]]</f>
        <v>30.48</v>
      </c>
      <c r="J3258" s="13" t="s">
        <v>1107</v>
      </c>
      <c r="K3258" s="38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2912</v>
      </c>
      <c r="D3259" s="9" t="s">
        <v>1116</v>
      </c>
      <c r="E3259" s="23">
        <v>0</v>
      </c>
      <c r="F3259" s="31">
        <v>1</v>
      </c>
      <c r="G3259" s="10">
        <v>30.5</v>
      </c>
      <c r="H3259" s="11">
        <f>Tabela14[[#This Row],[PR. ULT. COMP]]*Tabela14[[#This Row],[GIRO]]</f>
        <v>0</v>
      </c>
      <c r="I3259" s="12">
        <f>Tabela14[[#This Row],[PR. ULT. COMP]]*Tabela14[[#This Row],[ESTOQUE]]</f>
        <v>30.5</v>
      </c>
      <c r="J3259" s="13" t="s">
        <v>1107</v>
      </c>
      <c r="K3259" s="38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2913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>Tabela14[[#This Row],[PR. ULT. COMP]]*Tabela14[[#This Row],[GIRO]]</f>
        <v>0</v>
      </c>
      <c r="I3260" s="12">
        <f>Tabela14[[#This Row],[PR. ULT. COMP]]*Tabela14[[#This Row],[ESTOQUE]]</f>
        <v>31.04</v>
      </c>
      <c r="J3260" s="13" t="s">
        <v>1107</v>
      </c>
      <c r="K3260" s="38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2914</v>
      </c>
      <c r="D3261" s="16" t="s">
        <v>1116</v>
      </c>
      <c r="E3261" s="22">
        <v>0</v>
      </c>
      <c r="F3261" s="30">
        <v>1</v>
      </c>
      <c r="G3261" s="17">
        <v>31.4</v>
      </c>
      <c r="H3261" s="11">
        <f>Tabela14[[#This Row],[PR. ULT. COMP]]*Tabela14[[#This Row],[GIRO]]</f>
        <v>0</v>
      </c>
      <c r="I3261" s="12">
        <f>Tabela14[[#This Row],[PR. ULT. COMP]]*Tabela14[[#This Row],[ESTOQUE]]</f>
        <v>31.4</v>
      </c>
      <c r="J3261" s="13" t="s">
        <v>1107</v>
      </c>
      <c r="K3261" s="38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2915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>Tabela14[[#This Row],[PR. ULT. COMP]]*Tabela14[[#This Row],[GIRO]]</f>
        <v>0</v>
      </c>
      <c r="I3262" s="12">
        <f>Tabela14[[#This Row],[PR. ULT. COMP]]*Tabela14[[#This Row],[ESTOQUE]]</f>
        <v>31.5</v>
      </c>
      <c r="J3262" s="13" t="s">
        <v>1107</v>
      </c>
      <c r="K3262" s="38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2916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>Tabela14[[#This Row],[PR. ULT. COMP]]*Tabela14[[#This Row],[GIRO]]</f>
        <v>0</v>
      </c>
      <c r="I3263" s="12">
        <f>Tabela14[[#This Row],[PR. ULT. COMP]]*Tabela14[[#This Row],[ESTOQUE]]</f>
        <v>31.740000000000002</v>
      </c>
      <c r="J3263" s="13" t="s">
        <v>1107</v>
      </c>
      <c r="K3263" s="38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2917</v>
      </c>
      <c r="D3264" s="16" t="s">
        <v>2918</v>
      </c>
      <c r="E3264" s="22">
        <v>0</v>
      </c>
      <c r="F3264" s="30">
        <v>1</v>
      </c>
      <c r="G3264" s="17">
        <v>31.97</v>
      </c>
      <c r="H3264" s="11">
        <f>Tabela14[[#This Row],[PR. ULT. COMP]]*Tabela14[[#This Row],[GIRO]]</f>
        <v>0</v>
      </c>
      <c r="I3264" s="12">
        <f>Tabela14[[#This Row],[PR. ULT. COMP]]*Tabela14[[#This Row],[ESTOQUE]]</f>
        <v>31.97</v>
      </c>
      <c r="J3264" s="13" t="s">
        <v>1107</v>
      </c>
      <c r="K3264" s="38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2919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>Tabela14[[#This Row],[PR. ULT. COMP]]*Tabela14[[#This Row],[GIRO]]</f>
        <v>0</v>
      </c>
      <c r="I3265" s="12">
        <f>Tabela14[[#This Row],[PR. ULT. COMP]]*Tabela14[[#This Row],[ESTOQUE]]</f>
        <v>32.340000000000003</v>
      </c>
      <c r="J3265" s="13" t="s">
        <v>1107</v>
      </c>
      <c r="K3265" s="38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2920</v>
      </c>
      <c r="D3266" s="9" t="s">
        <v>1116</v>
      </c>
      <c r="E3266" s="23">
        <v>0</v>
      </c>
      <c r="F3266" s="31">
        <v>1</v>
      </c>
      <c r="G3266" s="10">
        <v>32.36</v>
      </c>
      <c r="H3266" s="11">
        <f>Tabela14[[#This Row],[PR. ULT. COMP]]*Tabela14[[#This Row],[GIRO]]</f>
        <v>0</v>
      </c>
      <c r="I3266" s="12">
        <f>Tabela14[[#This Row],[PR. ULT. COMP]]*Tabela14[[#This Row],[ESTOQUE]]</f>
        <v>32.36</v>
      </c>
      <c r="J3266" s="13" t="s">
        <v>1107</v>
      </c>
      <c r="K3266" s="38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2922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>Tabela14[[#This Row],[PR. ULT. COMP]]*Tabela14[[#This Row],[GIRO]]</f>
        <v>0</v>
      </c>
      <c r="I3267" s="12">
        <f>Tabela14[[#This Row],[PR. ULT. COMP]]*Tabela14[[#This Row],[ESTOQUE]]</f>
        <v>33.28</v>
      </c>
      <c r="J3267" s="13" t="s">
        <v>1107</v>
      </c>
      <c r="K3267" s="38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2923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>Tabela14[[#This Row],[PR. ULT. COMP]]*Tabela14[[#This Row],[GIRO]]</f>
        <v>0</v>
      </c>
      <c r="I3268" s="12">
        <f>Tabela14[[#This Row],[PR. ULT. COMP]]*Tabela14[[#This Row],[ESTOQUE]]</f>
        <v>33.869999999999997</v>
      </c>
      <c r="J3268" s="13" t="s">
        <v>1107</v>
      </c>
      <c r="K3268" s="38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2924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>Tabela14[[#This Row],[PR. ULT. COMP]]*Tabela14[[#This Row],[GIRO]]</f>
        <v>0</v>
      </c>
      <c r="I3269" s="12">
        <f>Tabela14[[#This Row],[PR. ULT. COMP]]*Tabela14[[#This Row],[ESTOQUE]]</f>
        <v>34.08</v>
      </c>
      <c r="J3269" s="13" t="s">
        <v>1107</v>
      </c>
      <c r="K3269" s="38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2925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>Tabela14[[#This Row],[PR. ULT. COMP]]*Tabela14[[#This Row],[GIRO]]</f>
        <v>0</v>
      </c>
      <c r="I3270" s="12">
        <f>Tabela14[[#This Row],[PR. ULT. COMP]]*Tabela14[[#This Row],[ESTOQUE]]</f>
        <v>34.79</v>
      </c>
      <c r="J3270" s="13" t="s">
        <v>1107</v>
      </c>
      <c r="K3270" s="38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2926</v>
      </c>
      <c r="D3271" s="16" t="s">
        <v>1116</v>
      </c>
      <c r="E3271" s="22">
        <v>0</v>
      </c>
      <c r="F3271" s="30">
        <v>1</v>
      </c>
      <c r="G3271" s="17">
        <v>34.840000000000003</v>
      </c>
      <c r="H3271" s="11">
        <f>Tabela14[[#This Row],[PR. ULT. COMP]]*Tabela14[[#This Row],[GIRO]]</f>
        <v>0</v>
      </c>
      <c r="I3271" s="12">
        <f>Tabela14[[#This Row],[PR. ULT. COMP]]*Tabela14[[#This Row],[ESTOQUE]]</f>
        <v>34.840000000000003</v>
      </c>
      <c r="J3271" s="13" t="s">
        <v>1107</v>
      </c>
      <c r="K3271" s="38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2927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>Tabela14[[#This Row],[PR. ULT. COMP]]*Tabela14[[#This Row],[GIRO]]</f>
        <v>0</v>
      </c>
      <c r="I3272" s="12">
        <f>Tabela14[[#This Row],[PR. ULT. COMP]]*Tabela14[[#This Row],[ESTOQUE]]</f>
        <v>35.380000000000003</v>
      </c>
      <c r="J3272" s="13" t="s">
        <v>1107</v>
      </c>
      <c r="K3272" s="38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2928</v>
      </c>
      <c r="D3273" s="16" t="s">
        <v>1116</v>
      </c>
      <c r="E3273" s="22">
        <v>0</v>
      </c>
      <c r="F3273" s="30">
        <v>1</v>
      </c>
      <c r="G3273" s="17">
        <v>35.47</v>
      </c>
      <c r="H3273" s="11">
        <f>Tabela14[[#This Row],[PR. ULT. COMP]]*Tabela14[[#This Row],[GIRO]]</f>
        <v>0</v>
      </c>
      <c r="I3273" s="12">
        <f>Tabela14[[#This Row],[PR. ULT. COMP]]*Tabela14[[#This Row],[ESTOQUE]]</f>
        <v>35.47</v>
      </c>
      <c r="J3273" s="13" t="s">
        <v>1107</v>
      </c>
      <c r="K3273" s="38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2929</v>
      </c>
      <c r="D3274" s="9" t="s">
        <v>1116</v>
      </c>
      <c r="E3274" s="23">
        <v>0</v>
      </c>
      <c r="F3274" s="31">
        <v>1</v>
      </c>
      <c r="G3274" s="10">
        <v>35.869999999999997</v>
      </c>
      <c r="H3274" s="11">
        <f>Tabela14[[#This Row],[PR. ULT. COMP]]*Tabela14[[#This Row],[GIRO]]</f>
        <v>0</v>
      </c>
      <c r="I3274" s="12">
        <f>Tabela14[[#This Row],[PR. ULT. COMP]]*Tabela14[[#This Row],[ESTOQUE]]</f>
        <v>35.869999999999997</v>
      </c>
      <c r="J3274" s="13" t="s">
        <v>1107</v>
      </c>
      <c r="K3274" s="38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2930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>Tabela14[[#This Row],[PR. ULT. COMP]]*Tabela14[[#This Row],[GIRO]]</f>
        <v>0</v>
      </c>
      <c r="I3275" s="12">
        <f>Tabela14[[#This Row],[PR. ULT. COMP]]*Tabela14[[#This Row],[ESTOQUE]]</f>
        <v>36.44</v>
      </c>
      <c r="J3275" s="13" t="s">
        <v>1107</v>
      </c>
      <c r="K3275" s="38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2931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>Tabela14[[#This Row],[PR. ULT. COMP]]*Tabela14[[#This Row],[GIRO]]</f>
        <v>0</v>
      </c>
      <c r="I3276" s="12">
        <f>Tabela14[[#This Row],[PR. ULT. COMP]]*Tabela14[[#This Row],[ESTOQUE]]</f>
        <v>36.46</v>
      </c>
      <c r="J3276" s="13" t="s">
        <v>1107</v>
      </c>
      <c r="K3276" s="38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2932</v>
      </c>
      <c r="D3277" s="9" t="s">
        <v>856</v>
      </c>
      <c r="E3277" s="23">
        <v>0</v>
      </c>
      <c r="F3277" s="31">
        <v>5</v>
      </c>
      <c r="G3277" s="10">
        <v>7.3</v>
      </c>
      <c r="H3277" s="11">
        <f>Tabela14[[#This Row],[PR. ULT. COMP]]*Tabela14[[#This Row],[GIRO]]</f>
        <v>0</v>
      </c>
      <c r="I3277" s="12">
        <f>Tabela14[[#This Row],[PR. ULT. COMP]]*Tabela14[[#This Row],[ESTOQUE]]</f>
        <v>36.5</v>
      </c>
      <c r="J3277" s="13" t="s">
        <v>1107</v>
      </c>
      <c r="K3277" s="38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2933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>Tabela14[[#This Row],[PR. ULT. COMP]]*Tabela14[[#This Row],[GIRO]]</f>
        <v>0</v>
      </c>
      <c r="I3278" s="12">
        <f>Tabela14[[#This Row],[PR. ULT. COMP]]*Tabela14[[#This Row],[ESTOQUE]]</f>
        <v>37.44</v>
      </c>
      <c r="J3278" s="13" t="s">
        <v>1107</v>
      </c>
      <c r="K3278" s="38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2934</v>
      </c>
      <c r="D3279" s="9" t="s">
        <v>2036</v>
      </c>
      <c r="E3279" s="23">
        <v>0</v>
      </c>
      <c r="F3279" s="31">
        <v>1</v>
      </c>
      <c r="G3279" s="10">
        <v>37.479999999999997</v>
      </c>
      <c r="H3279" s="11">
        <f>Tabela14[[#This Row],[PR. ULT. COMP]]*Tabela14[[#This Row],[GIRO]]</f>
        <v>0</v>
      </c>
      <c r="I3279" s="12">
        <f>Tabela14[[#This Row],[PR. ULT. COMP]]*Tabela14[[#This Row],[ESTOQUE]]</f>
        <v>37.479999999999997</v>
      </c>
      <c r="J3279" s="13" t="s">
        <v>1107</v>
      </c>
      <c r="K3279" s="38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2935</v>
      </c>
      <c r="D3280" s="16" t="s">
        <v>1116</v>
      </c>
      <c r="E3280" s="22">
        <v>0</v>
      </c>
      <c r="F3280" s="30">
        <v>1</v>
      </c>
      <c r="G3280" s="17">
        <v>37.51</v>
      </c>
      <c r="H3280" s="11">
        <f>Tabela14[[#This Row],[PR. ULT. COMP]]*Tabela14[[#This Row],[GIRO]]</f>
        <v>0</v>
      </c>
      <c r="I3280" s="12">
        <f>Tabela14[[#This Row],[PR. ULT. COMP]]*Tabela14[[#This Row],[ESTOQUE]]</f>
        <v>37.51</v>
      </c>
      <c r="J3280" s="13" t="s">
        <v>1107</v>
      </c>
      <c r="K3280" s="38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2936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>Tabela14[[#This Row],[PR. ULT. COMP]]*Tabela14[[#This Row],[GIRO]]</f>
        <v>0</v>
      </c>
      <c r="I3281" s="12">
        <f>Tabela14[[#This Row],[PR. ULT. COMP]]*Tabela14[[#This Row],[ESTOQUE]]</f>
        <v>37.770000000000003</v>
      </c>
      <c r="J3281" s="13" t="s">
        <v>1107</v>
      </c>
      <c r="K3281" s="38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2938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>Tabela14[[#This Row],[PR. ULT. COMP]]*Tabela14[[#This Row],[GIRO]]</f>
        <v>0</v>
      </c>
      <c r="I3282" s="12">
        <f>Tabela14[[#This Row],[PR. ULT. COMP]]*Tabela14[[#This Row],[ESTOQUE]]</f>
        <v>39.5</v>
      </c>
      <c r="J3282" s="13" t="s">
        <v>1107</v>
      </c>
      <c r="K3282" s="38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2939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>Tabela14[[#This Row],[PR. ULT. COMP]]*Tabela14[[#This Row],[GIRO]]</f>
        <v>0</v>
      </c>
      <c r="I3283" s="12">
        <f>Tabela14[[#This Row],[PR. ULT. COMP]]*Tabela14[[#This Row],[ESTOQUE]]</f>
        <v>39.57</v>
      </c>
      <c r="J3283" s="13" t="s">
        <v>1107</v>
      </c>
      <c r="K3283" s="38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2940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>Tabela14[[#This Row],[PR. ULT. COMP]]*Tabela14[[#This Row],[GIRO]]</f>
        <v>0</v>
      </c>
      <c r="I3284" s="12">
        <f>Tabela14[[#This Row],[PR. ULT. COMP]]*Tabela14[[#This Row],[ESTOQUE]]</f>
        <v>40</v>
      </c>
      <c r="J3284" s="13" t="s">
        <v>1107</v>
      </c>
      <c r="K3284" s="38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>Tabela14[[#This Row],[PR. ULT. COMP]]*Tabela14[[#This Row],[GIRO]]</f>
        <v>0</v>
      </c>
      <c r="I3285" s="12">
        <f>Tabela14[[#This Row],[PR. ULT. COMP]]*Tabela14[[#This Row],[ESTOQUE]]</f>
        <v>40.119999999999997</v>
      </c>
      <c r="J3285" s="13" t="s">
        <v>1107</v>
      </c>
      <c r="K3285" s="38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2942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>Tabela14[[#This Row],[PR. ULT. COMP]]*Tabela14[[#This Row],[GIRO]]</f>
        <v>0</v>
      </c>
      <c r="I3286" s="12">
        <f>Tabela14[[#This Row],[PR. ULT. COMP]]*Tabela14[[#This Row],[ESTOQUE]]</f>
        <v>40.68</v>
      </c>
      <c r="J3286" s="13" t="s">
        <v>1107</v>
      </c>
      <c r="K3286" s="38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2944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>Tabela14[[#This Row],[PR. ULT. COMP]]*Tabela14[[#This Row],[GIRO]]</f>
        <v>0</v>
      </c>
      <c r="I3287" s="12">
        <f>Tabela14[[#This Row],[PR. ULT. COMP]]*Tabela14[[#This Row],[ESTOQUE]]</f>
        <v>42.12</v>
      </c>
      <c r="J3287" s="13" t="s">
        <v>1107</v>
      </c>
      <c r="K3287" s="38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2945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>Tabela14[[#This Row],[PR. ULT. COMP]]*Tabela14[[#This Row],[GIRO]]</f>
        <v>0</v>
      </c>
      <c r="I3288" s="12">
        <f>Tabela14[[#This Row],[PR. ULT. COMP]]*Tabela14[[#This Row],[ESTOQUE]]</f>
        <v>42.21</v>
      </c>
      <c r="J3288" s="13" t="s">
        <v>1107</v>
      </c>
      <c r="K3288" s="38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2947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>Tabela14[[#This Row],[PR. ULT. COMP]]*Tabela14[[#This Row],[GIRO]]</f>
        <v>0</v>
      </c>
      <c r="I3289" s="12">
        <f>Tabela14[[#This Row],[PR. ULT. COMP]]*Tabela14[[#This Row],[ESTOQUE]]</f>
        <v>42.85</v>
      </c>
      <c r="J3289" s="13" t="s">
        <v>1107</v>
      </c>
      <c r="K3289" s="38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2948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>Tabela14[[#This Row],[PR. ULT. COMP]]*Tabela14[[#This Row],[GIRO]]</f>
        <v>0</v>
      </c>
      <c r="I3290" s="12">
        <f>Tabela14[[#This Row],[PR. ULT. COMP]]*Tabela14[[#This Row],[ESTOQUE]]</f>
        <v>43.44</v>
      </c>
      <c r="J3290" s="13" t="s">
        <v>1107</v>
      </c>
      <c r="K3290" s="38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2949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>Tabela14[[#This Row],[PR. ULT. COMP]]*Tabela14[[#This Row],[GIRO]]</f>
        <v>0</v>
      </c>
      <c r="I3291" s="12">
        <f>Tabela14[[#This Row],[PR. ULT. COMP]]*Tabela14[[#This Row],[ESTOQUE]]</f>
        <v>44.08</v>
      </c>
      <c r="J3291" s="13" t="s">
        <v>1107</v>
      </c>
      <c r="K3291" s="38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2950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>Tabela14[[#This Row],[PR. ULT. COMP]]*Tabela14[[#This Row],[GIRO]]</f>
        <v>0</v>
      </c>
      <c r="I3292" s="12">
        <f>Tabela14[[#This Row],[PR. ULT. COMP]]*Tabela14[[#This Row],[ESTOQUE]]</f>
        <v>44.22</v>
      </c>
      <c r="J3292" s="13" t="s">
        <v>1107</v>
      </c>
      <c r="K3292" s="38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2951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>Tabela14[[#This Row],[PR. ULT. COMP]]*Tabela14[[#This Row],[GIRO]]</f>
        <v>0</v>
      </c>
      <c r="I3293" s="12">
        <f>Tabela14[[#This Row],[PR. ULT. COMP]]*Tabela14[[#This Row],[ESTOQUE]]</f>
        <v>44.25</v>
      </c>
      <c r="J3293" s="13" t="s">
        <v>1107</v>
      </c>
      <c r="K3293" s="38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>Tabela14[[#This Row],[PR. ULT. COMP]]*Tabela14[[#This Row],[GIRO]]</f>
        <v>0</v>
      </c>
      <c r="I3294" s="12">
        <f>Tabela14[[#This Row],[PR. ULT. COMP]]*Tabela14[[#This Row],[ESTOQUE]]</f>
        <v>44.57</v>
      </c>
      <c r="J3294" s="13" t="s">
        <v>1107</v>
      </c>
      <c r="K3294" s="38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2953</v>
      </c>
      <c r="D3295" s="16" t="s">
        <v>2823</v>
      </c>
      <c r="E3295" s="22">
        <v>0</v>
      </c>
      <c r="F3295" s="30">
        <v>4</v>
      </c>
      <c r="G3295" s="17">
        <v>11.19</v>
      </c>
      <c r="H3295" s="11">
        <f>Tabela14[[#This Row],[PR. ULT. COMP]]*Tabela14[[#This Row],[GIRO]]</f>
        <v>0</v>
      </c>
      <c r="I3295" s="12">
        <f>Tabela14[[#This Row],[PR. ULT. COMP]]*Tabela14[[#This Row],[ESTOQUE]]</f>
        <v>44.76</v>
      </c>
      <c r="J3295" s="13" t="s">
        <v>1107</v>
      </c>
      <c r="K3295" s="38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2955</v>
      </c>
      <c r="D3296" s="16" t="s">
        <v>2956</v>
      </c>
      <c r="E3296" s="22">
        <v>0</v>
      </c>
      <c r="F3296" s="30">
        <v>3</v>
      </c>
      <c r="G3296" s="17">
        <v>15</v>
      </c>
      <c r="H3296" s="11">
        <f>Tabela14[[#This Row],[PR. ULT. COMP]]*Tabela14[[#This Row],[GIRO]]</f>
        <v>0</v>
      </c>
      <c r="I3296" s="12">
        <f>Tabela14[[#This Row],[PR. ULT. COMP]]*Tabela14[[#This Row],[ESTOQUE]]</f>
        <v>45</v>
      </c>
      <c r="J3296" s="13" t="s">
        <v>1107</v>
      </c>
      <c r="K3296" s="38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2958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>Tabela14[[#This Row],[PR. ULT. COMP]]*Tabela14[[#This Row],[GIRO]]</f>
        <v>0</v>
      </c>
      <c r="I3297" s="12">
        <f>Tabela14[[#This Row],[PR. ULT. COMP]]*Tabela14[[#This Row],[ESTOQUE]]</f>
        <v>45.66</v>
      </c>
      <c r="J3297" s="13" t="s">
        <v>1107</v>
      </c>
      <c r="K3297" s="38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2959</v>
      </c>
      <c r="D3298" s="16" t="s">
        <v>862</v>
      </c>
      <c r="E3298" s="22">
        <v>0</v>
      </c>
      <c r="F3298" s="30">
        <v>5</v>
      </c>
      <c r="G3298" s="17">
        <v>9.17</v>
      </c>
      <c r="H3298" s="11">
        <f>Tabela14[[#This Row],[PR. ULT. COMP]]*Tabela14[[#This Row],[GIRO]]</f>
        <v>0</v>
      </c>
      <c r="I3298" s="12">
        <f>Tabela14[[#This Row],[PR. ULT. COMP]]*Tabela14[[#This Row],[ESTOQUE]]</f>
        <v>45.85</v>
      </c>
      <c r="J3298" s="13" t="s">
        <v>1107</v>
      </c>
      <c r="K3298" s="38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2960</v>
      </c>
      <c r="D3299" s="16" t="s">
        <v>1335</v>
      </c>
      <c r="E3299" s="22">
        <v>0</v>
      </c>
      <c r="F3299" s="30">
        <v>1</v>
      </c>
      <c r="G3299" s="17">
        <v>46.11</v>
      </c>
      <c r="H3299" s="11">
        <f>Tabela14[[#This Row],[PR. ULT. COMP]]*Tabela14[[#This Row],[GIRO]]</f>
        <v>0</v>
      </c>
      <c r="I3299" s="12">
        <f>Tabela14[[#This Row],[PR. ULT. COMP]]*Tabela14[[#This Row],[ESTOQUE]]</f>
        <v>46.11</v>
      </c>
      <c r="J3299" s="13" t="s">
        <v>1107</v>
      </c>
      <c r="K3299" s="38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2961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>Tabela14[[#This Row],[PR. ULT. COMP]]*Tabela14[[#This Row],[GIRO]]</f>
        <v>0</v>
      </c>
      <c r="I3300" s="12">
        <f>Tabela14[[#This Row],[PR. ULT. COMP]]*Tabela14[[#This Row],[ESTOQUE]]</f>
        <v>46.2</v>
      </c>
      <c r="J3300" s="13" t="s">
        <v>1107</v>
      </c>
      <c r="K3300" s="38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2962</v>
      </c>
      <c r="D3301" s="9" t="s">
        <v>1317</v>
      </c>
      <c r="E3301" s="23">
        <v>0</v>
      </c>
      <c r="F3301" s="31">
        <v>0</v>
      </c>
      <c r="G3301" s="10">
        <v>94.24</v>
      </c>
      <c r="H3301" s="11">
        <f>Tabela14[[#This Row],[PR. ULT. COMP]]*Tabela14[[#This Row],[GIRO]]</f>
        <v>0</v>
      </c>
      <c r="I3301" s="12">
        <f>Tabela14[[#This Row],[PR. ULT. COMP]]*Tabela14[[#This Row],[ESTOQUE]]</f>
        <v>0</v>
      </c>
      <c r="J3301" s="13" t="s">
        <v>1107</v>
      </c>
      <c r="K3301" s="38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2963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>Tabela14[[#This Row],[PR. ULT. COMP]]*Tabela14[[#This Row],[GIRO]]</f>
        <v>0</v>
      </c>
      <c r="I3302" s="12">
        <f>Tabela14[[#This Row],[PR. ULT. COMP]]*Tabela14[[#This Row],[ESTOQUE]]</f>
        <v>46.86</v>
      </c>
      <c r="J3302" s="13" t="s">
        <v>1107</v>
      </c>
      <c r="K3302" s="38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2964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>Tabela14[[#This Row],[PR. ULT. COMP]]*Tabela14[[#This Row],[GIRO]]</f>
        <v>0</v>
      </c>
      <c r="I3303" s="12">
        <f>Tabela14[[#This Row],[PR. ULT. COMP]]*Tabela14[[#This Row],[ESTOQUE]]</f>
        <v>46.92</v>
      </c>
      <c r="J3303" s="13" t="s">
        <v>1107</v>
      </c>
      <c r="K3303" s="38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2965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>Tabela14[[#This Row],[PR. ULT. COMP]]*Tabela14[[#This Row],[GIRO]]</f>
        <v>0</v>
      </c>
      <c r="I3304" s="12">
        <f>Tabela14[[#This Row],[PR. ULT. COMP]]*Tabela14[[#This Row],[ESTOQUE]]</f>
        <v>47.84</v>
      </c>
      <c r="J3304" s="13" t="s">
        <v>1107</v>
      </c>
      <c r="K3304" s="38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2966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>Tabela14[[#This Row],[PR. ULT. COMP]]*Tabela14[[#This Row],[GIRO]]</f>
        <v>0</v>
      </c>
      <c r="I3305" s="12">
        <f>Tabela14[[#This Row],[PR. ULT. COMP]]*Tabela14[[#This Row],[ESTOQUE]]</f>
        <v>47.84</v>
      </c>
      <c r="J3305" s="13" t="s">
        <v>1107</v>
      </c>
      <c r="K3305" s="38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2967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>Tabela14[[#This Row],[PR. ULT. COMP]]*Tabela14[[#This Row],[GIRO]]</f>
        <v>0</v>
      </c>
      <c r="I3306" s="12">
        <f>Tabela14[[#This Row],[PR. ULT. COMP]]*Tabela14[[#This Row],[ESTOQUE]]</f>
        <v>49.28</v>
      </c>
      <c r="J3306" s="13" t="s">
        <v>1107</v>
      </c>
      <c r="K3306" s="38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2968</v>
      </c>
      <c r="D3307" s="16" t="s">
        <v>1317</v>
      </c>
      <c r="E3307" s="22">
        <v>0</v>
      </c>
      <c r="F3307" s="30">
        <v>0</v>
      </c>
      <c r="G3307" s="17">
        <v>98.95</v>
      </c>
      <c r="H3307" s="11">
        <f>Tabela14[[#This Row],[PR. ULT. COMP]]*Tabela14[[#This Row],[GIRO]]</f>
        <v>0</v>
      </c>
      <c r="I3307" s="12">
        <f>Tabela14[[#This Row],[PR. ULT. COMP]]*Tabela14[[#This Row],[ESTOQUE]]</f>
        <v>0</v>
      </c>
      <c r="J3307" s="13" t="s">
        <v>1107</v>
      </c>
      <c r="K3307" s="38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2969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>Tabela14[[#This Row],[PR. ULT. COMP]]*Tabela14[[#This Row],[GIRO]]</f>
        <v>0</v>
      </c>
      <c r="I3308" s="12">
        <f>Tabela14[[#This Row],[PR. ULT. COMP]]*Tabela14[[#This Row],[ESTOQUE]]</f>
        <v>49.61</v>
      </c>
      <c r="J3308" s="13" t="s">
        <v>1107</v>
      </c>
      <c r="K3308" s="38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2970</v>
      </c>
      <c r="D3309" s="9" t="s">
        <v>858</v>
      </c>
      <c r="E3309" s="23">
        <v>0</v>
      </c>
      <c r="F3309" s="31">
        <v>50</v>
      </c>
      <c r="G3309" s="10">
        <v>1</v>
      </c>
      <c r="H3309" s="11">
        <f>Tabela14[[#This Row],[PR. ULT. COMP]]*Tabela14[[#This Row],[GIRO]]</f>
        <v>0</v>
      </c>
      <c r="I3309" s="12">
        <f>Tabela14[[#This Row],[PR. ULT. COMP]]*Tabela14[[#This Row],[ESTOQUE]]</f>
        <v>50</v>
      </c>
      <c r="J3309" s="13" t="s">
        <v>1107</v>
      </c>
      <c r="K3309" s="38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2971</v>
      </c>
      <c r="D3310" s="9" t="s">
        <v>858</v>
      </c>
      <c r="E3310" s="23">
        <v>0</v>
      </c>
      <c r="F3310" s="31">
        <v>2</v>
      </c>
      <c r="G3310" s="10">
        <v>25</v>
      </c>
      <c r="H3310" s="11">
        <f>Tabela14[[#This Row],[PR. ULT. COMP]]*Tabela14[[#This Row],[GIRO]]</f>
        <v>0</v>
      </c>
      <c r="I3310" s="12">
        <f>Tabela14[[#This Row],[PR. ULT. COMP]]*Tabela14[[#This Row],[ESTOQUE]]</f>
        <v>50</v>
      </c>
      <c r="J3310" s="13" t="s">
        <v>1107</v>
      </c>
      <c r="K3310" s="38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2972</v>
      </c>
      <c r="D3311" s="9" t="s">
        <v>1317</v>
      </c>
      <c r="E3311" s="23">
        <v>0</v>
      </c>
      <c r="F3311" s="31">
        <v>0</v>
      </c>
      <c r="G3311" s="10">
        <v>108.47</v>
      </c>
      <c r="H3311" s="11">
        <f>Tabela14[[#This Row],[PR. ULT. COMP]]*Tabela14[[#This Row],[GIRO]]</f>
        <v>0</v>
      </c>
      <c r="I3311" s="12">
        <f>Tabela14[[#This Row],[PR. ULT. COMP]]*Tabela14[[#This Row],[ESTOQUE]]</f>
        <v>0</v>
      </c>
      <c r="J3311" s="13" t="s">
        <v>1107</v>
      </c>
      <c r="K3311" s="38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2973</v>
      </c>
      <c r="D3312" s="9" t="s">
        <v>1116</v>
      </c>
      <c r="E3312" s="23">
        <v>0</v>
      </c>
      <c r="F3312" s="31">
        <v>4</v>
      </c>
      <c r="G3312" s="10">
        <v>13.03</v>
      </c>
      <c r="H3312" s="11">
        <f>Tabela14[[#This Row],[PR. ULT. COMP]]*Tabela14[[#This Row],[GIRO]]</f>
        <v>0</v>
      </c>
      <c r="I3312" s="12">
        <f>Tabela14[[#This Row],[PR. ULT. COMP]]*Tabela14[[#This Row],[ESTOQUE]]</f>
        <v>52.12</v>
      </c>
      <c r="J3312" s="13" t="s">
        <v>1107</v>
      </c>
      <c r="K3312" s="38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2974</v>
      </c>
      <c r="D3313" s="9" t="s">
        <v>2823</v>
      </c>
      <c r="E3313" s="23">
        <v>0</v>
      </c>
      <c r="F3313" s="31">
        <v>5</v>
      </c>
      <c r="G3313" s="10">
        <v>10.47</v>
      </c>
      <c r="H3313" s="11">
        <f>Tabela14[[#This Row],[PR. ULT. COMP]]*Tabela14[[#This Row],[GIRO]]</f>
        <v>0</v>
      </c>
      <c r="I3313" s="12">
        <f>Tabela14[[#This Row],[PR. ULT. COMP]]*Tabela14[[#This Row],[ESTOQUE]]</f>
        <v>52.35</v>
      </c>
      <c r="J3313" s="13" t="s">
        <v>1107</v>
      </c>
      <c r="K3313" s="38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2975</v>
      </c>
      <c r="D3314" s="16" t="s">
        <v>1116</v>
      </c>
      <c r="E3314" s="22">
        <v>0</v>
      </c>
      <c r="F3314" s="30">
        <v>2</v>
      </c>
      <c r="G3314" s="17">
        <v>26.27</v>
      </c>
      <c r="H3314" s="11">
        <f>Tabela14[[#This Row],[PR. ULT. COMP]]*Tabela14[[#This Row],[GIRO]]</f>
        <v>0</v>
      </c>
      <c r="I3314" s="12">
        <f>Tabela14[[#This Row],[PR. ULT. COMP]]*Tabela14[[#This Row],[ESTOQUE]]</f>
        <v>52.54</v>
      </c>
      <c r="J3314" s="13" t="s">
        <v>1107</v>
      </c>
      <c r="K3314" s="38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2976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>Tabela14[[#This Row],[PR. ULT. COMP]]*Tabela14[[#This Row],[GIRO]]</f>
        <v>0</v>
      </c>
      <c r="I3315" s="12">
        <f>Tabela14[[#This Row],[PR. ULT. COMP]]*Tabela14[[#This Row],[ESTOQUE]]</f>
        <v>52.86</v>
      </c>
      <c r="J3315" s="13" t="s">
        <v>1107</v>
      </c>
      <c r="K3315" s="38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2977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>Tabela14[[#This Row],[PR. ULT. COMP]]*Tabela14[[#This Row],[GIRO]]</f>
        <v>0</v>
      </c>
      <c r="I3316" s="12">
        <f>Tabela14[[#This Row],[PR. ULT. COMP]]*Tabela14[[#This Row],[ESTOQUE]]</f>
        <v>52.92</v>
      </c>
      <c r="J3316" s="13" t="s">
        <v>1107</v>
      </c>
      <c r="K3316" s="38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2978</v>
      </c>
      <c r="D3317" s="16" t="s">
        <v>1317</v>
      </c>
      <c r="E3317" s="22">
        <v>0</v>
      </c>
      <c r="F3317" s="30">
        <v>0</v>
      </c>
      <c r="G3317" s="17">
        <v>37.090000000000003</v>
      </c>
      <c r="H3317" s="11">
        <f>Tabela14[[#This Row],[PR. ULT. COMP]]*Tabela14[[#This Row],[GIRO]]</f>
        <v>0</v>
      </c>
      <c r="I3317" s="12">
        <f>Tabela14[[#This Row],[PR. ULT. COMP]]*Tabela14[[#This Row],[ESTOQUE]]</f>
        <v>0</v>
      </c>
      <c r="J3317" s="13" t="s">
        <v>1107</v>
      </c>
      <c r="K3317" s="38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2980</v>
      </c>
      <c r="D3318" s="9" t="s">
        <v>1116</v>
      </c>
      <c r="E3318" s="23">
        <v>0</v>
      </c>
      <c r="F3318" s="31">
        <v>2</v>
      </c>
      <c r="G3318" s="10">
        <v>26.65</v>
      </c>
      <c r="H3318" s="11">
        <f>Tabela14[[#This Row],[PR. ULT. COMP]]*Tabela14[[#This Row],[GIRO]]</f>
        <v>0</v>
      </c>
      <c r="I3318" s="12">
        <f>Tabela14[[#This Row],[PR. ULT. COMP]]*Tabela14[[#This Row],[ESTOQUE]]</f>
        <v>53.3</v>
      </c>
      <c r="J3318" s="13" t="s">
        <v>1107</v>
      </c>
      <c r="K3318" s="38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2981</v>
      </c>
      <c r="D3319" s="16" t="s">
        <v>1116</v>
      </c>
      <c r="E3319" s="22">
        <v>0</v>
      </c>
      <c r="F3319" s="30">
        <v>1</v>
      </c>
      <c r="G3319" s="17">
        <v>53.95</v>
      </c>
      <c r="H3319" s="11">
        <f>Tabela14[[#This Row],[PR. ULT. COMP]]*Tabela14[[#This Row],[GIRO]]</f>
        <v>0</v>
      </c>
      <c r="I3319" s="12">
        <f>Tabela14[[#This Row],[PR. ULT. COMP]]*Tabela14[[#This Row],[ESTOQUE]]</f>
        <v>53.95</v>
      </c>
      <c r="J3319" s="13" t="s">
        <v>1107</v>
      </c>
      <c r="K3319" s="38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2982</v>
      </c>
      <c r="D3320" s="9" t="s">
        <v>1116</v>
      </c>
      <c r="E3320" s="23">
        <v>0</v>
      </c>
      <c r="F3320" s="31">
        <v>1</v>
      </c>
      <c r="G3320" s="10">
        <v>54.18</v>
      </c>
      <c r="H3320" s="11">
        <f>Tabela14[[#This Row],[PR. ULT. COMP]]*Tabela14[[#This Row],[GIRO]]</f>
        <v>0</v>
      </c>
      <c r="I3320" s="12">
        <f>Tabela14[[#This Row],[PR. ULT. COMP]]*Tabela14[[#This Row],[ESTOQUE]]</f>
        <v>54.18</v>
      </c>
      <c r="J3320" s="13" t="s">
        <v>1107</v>
      </c>
      <c r="K3320" s="38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2984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>Tabela14[[#This Row],[PR. ULT. COMP]]*Tabela14[[#This Row],[GIRO]]</f>
        <v>0</v>
      </c>
      <c r="I3321" s="12">
        <f>Tabela14[[#This Row],[PR. ULT. COMP]]*Tabela14[[#This Row],[ESTOQUE]]</f>
        <v>54.400000000000006</v>
      </c>
      <c r="J3321" s="13" t="s">
        <v>1107</v>
      </c>
      <c r="K3321" s="38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2985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>Tabela14[[#This Row],[PR. ULT. COMP]]*Tabela14[[#This Row],[GIRO]]</f>
        <v>0</v>
      </c>
      <c r="I3322" s="12">
        <f>Tabela14[[#This Row],[PR. ULT. COMP]]*Tabela14[[#This Row],[ESTOQUE]]</f>
        <v>54.42</v>
      </c>
      <c r="J3322" s="13" t="s">
        <v>1107</v>
      </c>
      <c r="K3322" s="38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2986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>Tabela14[[#This Row],[PR. ULT. COMP]]*Tabela14[[#This Row],[GIRO]]</f>
        <v>0</v>
      </c>
      <c r="I3323" s="12">
        <f>Tabela14[[#This Row],[PR. ULT. COMP]]*Tabela14[[#This Row],[ESTOQUE]]</f>
        <v>54.480000000000004</v>
      </c>
      <c r="J3323" s="13" t="s">
        <v>1107</v>
      </c>
      <c r="K3323" s="38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2987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>Tabela14[[#This Row],[PR. ULT. COMP]]*Tabela14[[#This Row],[GIRO]]</f>
        <v>0</v>
      </c>
      <c r="I3324" s="12">
        <f>Tabela14[[#This Row],[PR. ULT. COMP]]*Tabela14[[#This Row],[ESTOQUE]]</f>
        <v>54.96</v>
      </c>
      <c r="J3324" s="13" t="s">
        <v>1107</v>
      </c>
      <c r="K3324" s="38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2989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>Tabela14[[#This Row],[PR. ULT. COMP]]*Tabela14[[#This Row],[GIRO]]</f>
        <v>0</v>
      </c>
      <c r="I3325" s="12">
        <f>Tabela14[[#This Row],[PR. ULT. COMP]]*Tabela14[[#This Row],[ESTOQUE]]</f>
        <v>55.26</v>
      </c>
      <c r="J3325" s="13" t="s">
        <v>1107</v>
      </c>
      <c r="K3325" s="38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2990</v>
      </c>
      <c r="D3326" s="16" t="s">
        <v>858</v>
      </c>
      <c r="E3326" s="22">
        <v>0</v>
      </c>
      <c r="F3326" s="30">
        <v>12</v>
      </c>
      <c r="G3326" s="17">
        <v>4.62</v>
      </c>
      <c r="H3326" s="11">
        <f>Tabela14[[#This Row],[PR. ULT. COMP]]*Tabela14[[#This Row],[GIRO]]</f>
        <v>0</v>
      </c>
      <c r="I3326" s="12">
        <f>Tabela14[[#This Row],[PR. ULT. COMP]]*Tabela14[[#This Row],[ESTOQUE]]</f>
        <v>55.44</v>
      </c>
      <c r="J3326" s="13" t="s">
        <v>1107</v>
      </c>
      <c r="K3326" s="38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2991</v>
      </c>
      <c r="D3327" s="9" t="s">
        <v>858</v>
      </c>
      <c r="E3327" s="23">
        <v>0</v>
      </c>
      <c r="F3327" s="31">
        <v>12</v>
      </c>
      <c r="G3327" s="10">
        <v>4.62</v>
      </c>
      <c r="H3327" s="11">
        <f>Tabela14[[#This Row],[PR. ULT. COMP]]*Tabela14[[#This Row],[GIRO]]</f>
        <v>0</v>
      </c>
      <c r="I3327" s="12">
        <f>Tabela14[[#This Row],[PR. ULT. COMP]]*Tabela14[[#This Row],[ESTOQUE]]</f>
        <v>55.44</v>
      </c>
      <c r="J3327" s="13" t="s">
        <v>1107</v>
      </c>
      <c r="K3327" s="38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2992</v>
      </c>
      <c r="D3328" s="16" t="s">
        <v>2956</v>
      </c>
      <c r="E3328" s="22">
        <v>0</v>
      </c>
      <c r="F3328" s="30">
        <v>1</v>
      </c>
      <c r="G3328" s="17">
        <v>55.68</v>
      </c>
      <c r="H3328" s="11">
        <f>Tabela14[[#This Row],[PR. ULT. COMP]]*Tabela14[[#This Row],[GIRO]]</f>
        <v>0</v>
      </c>
      <c r="I3328" s="12">
        <f>Tabela14[[#This Row],[PR. ULT. COMP]]*Tabela14[[#This Row],[ESTOQUE]]</f>
        <v>55.68</v>
      </c>
      <c r="J3328" s="13" t="s">
        <v>1107</v>
      </c>
      <c r="K3328" s="38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2993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>Tabela14[[#This Row],[PR. ULT. COMP]]*Tabela14[[#This Row],[GIRO]]</f>
        <v>0</v>
      </c>
      <c r="I3329" s="12">
        <f>Tabela14[[#This Row],[PR. ULT. COMP]]*Tabela14[[#This Row],[ESTOQUE]]</f>
        <v>56.160000000000004</v>
      </c>
      <c r="J3329" s="13" t="s">
        <v>1107</v>
      </c>
      <c r="K3329" s="38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2994</v>
      </c>
      <c r="D3330" s="9" t="s">
        <v>2268</v>
      </c>
      <c r="E3330" s="23">
        <v>0</v>
      </c>
      <c r="F3330" s="31">
        <v>4</v>
      </c>
      <c r="G3330" s="10">
        <v>14.35</v>
      </c>
      <c r="H3330" s="11">
        <f>Tabela14[[#This Row],[PR. ULT. COMP]]*Tabela14[[#This Row],[GIRO]]</f>
        <v>0</v>
      </c>
      <c r="I3330" s="12">
        <f>Tabela14[[#This Row],[PR. ULT. COMP]]*Tabela14[[#This Row],[ESTOQUE]]</f>
        <v>57.4</v>
      </c>
      <c r="J3330" s="13" t="s">
        <v>1107</v>
      </c>
      <c r="K3330" s="38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2995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>Tabela14[[#This Row],[PR. ULT. COMP]]*Tabela14[[#This Row],[GIRO]]</f>
        <v>0</v>
      </c>
      <c r="I3331" s="12">
        <f>Tabela14[[#This Row],[PR. ULT. COMP]]*Tabela14[[#This Row],[ESTOQUE]]</f>
        <v>57.42</v>
      </c>
      <c r="J3331" s="13" t="s">
        <v>1107</v>
      </c>
      <c r="K3331" s="38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2996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>Tabela14[[#This Row],[PR. ULT. COMP]]*Tabela14[[#This Row],[GIRO]]</f>
        <v>0</v>
      </c>
      <c r="I3332" s="12">
        <f>Tabela14[[#This Row],[PR. ULT. COMP]]*Tabela14[[#This Row],[ESTOQUE]]</f>
        <v>57.5</v>
      </c>
      <c r="J3332" s="13" t="s">
        <v>1107</v>
      </c>
      <c r="K3332" s="38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2997</v>
      </c>
      <c r="D3333" s="16" t="s">
        <v>1116</v>
      </c>
      <c r="E3333" s="22">
        <v>0</v>
      </c>
      <c r="F3333" s="30">
        <v>0.97</v>
      </c>
      <c r="G3333" s="17">
        <v>59.46</v>
      </c>
      <c r="H3333" s="11">
        <f>Tabela14[[#This Row],[PR. ULT. COMP]]*Tabela14[[#This Row],[GIRO]]</f>
        <v>0</v>
      </c>
      <c r="I3333" s="12">
        <f>Tabela14[[#This Row],[PR. ULT. COMP]]*Tabela14[[#This Row],[ESTOQUE]]</f>
        <v>57.676200000000001</v>
      </c>
      <c r="J3333" s="13" t="s">
        <v>1107</v>
      </c>
      <c r="K3333" s="38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2998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>Tabela14[[#This Row],[PR. ULT. COMP]]*Tabela14[[#This Row],[GIRO]]</f>
        <v>0</v>
      </c>
      <c r="I3334" s="12">
        <f>Tabela14[[#This Row],[PR. ULT. COMP]]*Tabela14[[#This Row],[ESTOQUE]]</f>
        <v>58.080000000000005</v>
      </c>
      <c r="J3334" s="13" t="s">
        <v>1107</v>
      </c>
      <c r="K3334" s="38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2999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>Tabela14[[#This Row],[PR. ULT. COMP]]*Tabela14[[#This Row],[GIRO]]</f>
        <v>0</v>
      </c>
      <c r="I3335" s="12">
        <f>Tabela14[[#This Row],[PR. ULT. COMP]]*Tabela14[[#This Row],[ESTOQUE]]</f>
        <v>58.48</v>
      </c>
      <c r="J3335" s="13" t="s">
        <v>1107</v>
      </c>
      <c r="K3335" s="38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3000</v>
      </c>
      <c r="D3336" s="9" t="s">
        <v>1116</v>
      </c>
      <c r="E3336" s="23">
        <v>0</v>
      </c>
      <c r="F3336" s="31">
        <v>1</v>
      </c>
      <c r="G3336" s="10">
        <v>58.52</v>
      </c>
      <c r="H3336" s="11">
        <f>Tabela14[[#This Row],[PR. ULT. COMP]]*Tabela14[[#This Row],[GIRO]]</f>
        <v>0</v>
      </c>
      <c r="I3336" s="12">
        <f>Tabela14[[#This Row],[PR. ULT. COMP]]*Tabela14[[#This Row],[ESTOQUE]]</f>
        <v>58.52</v>
      </c>
      <c r="J3336" s="13" t="s">
        <v>1107</v>
      </c>
      <c r="K3336" s="38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3001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>Tabela14[[#This Row],[PR. ULT. COMP]]*Tabela14[[#This Row],[GIRO]]</f>
        <v>0</v>
      </c>
      <c r="I3337" s="12">
        <f>Tabela14[[#This Row],[PR. ULT. COMP]]*Tabela14[[#This Row],[ESTOQUE]]</f>
        <v>58.69</v>
      </c>
      <c r="J3337" s="13" t="s">
        <v>1107</v>
      </c>
      <c r="K3337" s="38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3002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>Tabela14[[#This Row],[PR. ULT. COMP]]*Tabela14[[#This Row],[GIRO]]</f>
        <v>0</v>
      </c>
      <c r="I3338" s="12">
        <f>Tabela14[[#This Row],[PR. ULT. COMP]]*Tabela14[[#This Row],[ESTOQUE]]</f>
        <v>58.800000000000004</v>
      </c>
      <c r="J3338" s="13" t="s">
        <v>1107</v>
      </c>
      <c r="K3338" s="38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3003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>Tabela14[[#This Row],[PR. ULT. COMP]]*Tabela14[[#This Row],[GIRO]]</f>
        <v>0</v>
      </c>
      <c r="I3339" s="12">
        <f>Tabela14[[#This Row],[PR. ULT. COMP]]*Tabela14[[#This Row],[ESTOQUE]]</f>
        <v>59.27</v>
      </c>
      <c r="J3339" s="13" t="s">
        <v>1107</v>
      </c>
      <c r="K3339" s="38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3004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>Tabela14[[#This Row],[PR. ULT. COMP]]*Tabela14[[#This Row],[GIRO]]</f>
        <v>0</v>
      </c>
      <c r="I3340" s="12">
        <f>Tabela14[[#This Row],[PR. ULT. COMP]]*Tabela14[[#This Row],[ESTOQUE]]</f>
        <v>59.3</v>
      </c>
      <c r="J3340" s="13" t="s">
        <v>1107</v>
      </c>
      <c r="K3340" s="38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3006</v>
      </c>
      <c r="D3341" s="9" t="s">
        <v>858</v>
      </c>
      <c r="E3341" s="23">
        <v>0</v>
      </c>
      <c r="F3341" s="31">
        <v>2</v>
      </c>
      <c r="G3341" s="10">
        <v>30.29</v>
      </c>
      <c r="H3341" s="11">
        <f>Tabela14[[#This Row],[PR. ULT. COMP]]*Tabela14[[#This Row],[GIRO]]</f>
        <v>0</v>
      </c>
      <c r="I3341" s="12">
        <f>Tabela14[[#This Row],[PR. ULT. COMP]]*Tabela14[[#This Row],[ESTOQUE]]</f>
        <v>60.58</v>
      </c>
      <c r="J3341" s="13" t="s">
        <v>1107</v>
      </c>
      <c r="K3341" s="38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>Tabela14[[#This Row],[PR. ULT. COMP]]*Tabela14[[#This Row],[GIRO]]</f>
        <v>0</v>
      </c>
      <c r="I3342" s="12">
        <f>Tabela14[[#This Row],[PR. ULT. COMP]]*Tabela14[[#This Row],[ESTOQUE]]</f>
        <v>61.5</v>
      </c>
      <c r="J3342" s="13" t="s">
        <v>1107</v>
      </c>
      <c r="K3342" s="38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3008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>Tabela14[[#This Row],[PR. ULT. COMP]]*Tabela14[[#This Row],[GIRO]]</f>
        <v>0</v>
      </c>
      <c r="I3343" s="12">
        <f>Tabela14[[#This Row],[PR. ULT. COMP]]*Tabela14[[#This Row],[ESTOQUE]]</f>
        <v>61.88</v>
      </c>
      <c r="J3343" s="13" t="s">
        <v>1107</v>
      </c>
      <c r="K3343" s="38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>Tabela14[[#This Row],[PR. ULT. COMP]]*Tabela14[[#This Row],[GIRO]]</f>
        <v>0</v>
      </c>
      <c r="I3344" s="12">
        <f>Tabela14[[#This Row],[PR. ULT. COMP]]*Tabela14[[#This Row],[ESTOQUE]]</f>
        <v>62.84</v>
      </c>
      <c r="J3344" s="13" t="s">
        <v>1107</v>
      </c>
      <c r="K3344" s="38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3009</v>
      </c>
      <c r="D3345" s="9" t="s">
        <v>2515</v>
      </c>
      <c r="E3345" s="23">
        <v>0</v>
      </c>
      <c r="F3345" s="31">
        <v>1</v>
      </c>
      <c r="G3345" s="10">
        <v>62.98</v>
      </c>
      <c r="H3345" s="11">
        <f>Tabela14[[#This Row],[PR. ULT. COMP]]*Tabela14[[#This Row],[GIRO]]</f>
        <v>0</v>
      </c>
      <c r="I3345" s="12">
        <f>Tabela14[[#This Row],[PR. ULT. COMP]]*Tabela14[[#This Row],[ESTOQUE]]</f>
        <v>62.98</v>
      </c>
      <c r="J3345" s="13" t="s">
        <v>1107</v>
      </c>
      <c r="K3345" s="38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3010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>Tabela14[[#This Row],[PR. ULT. COMP]]*Tabela14[[#This Row],[GIRO]]</f>
        <v>0</v>
      </c>
      <c r="I3346" s="12">
        <f>Tabela14[[#This Row],[PR. ULT. COMP]]*Tabela14[[#This Row],[ESTOQUE]]</f>
        <v>63.16</v>
      </c>
      <c r="J3346" s="13" t="s">
        <v>1107</v>
      </c>
      <c r="K3346" s="38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3011</v>
      </c>
      <c r="D3347" s="16" t="s">
        <v>2823</v>
      </c>
      <c r="E3347" s="22">
        <v>0</v>
      </c>
      <c r="F3347" s="30">
        <v>5</v>
      </c>
      <c r="G3347" s="17">
        <v>12.64</v>
      </c>
      <c r="H3347" s="11">
        <f>Tabela14[[#This Row],[PR. ULT. COMP]]*Tabela14[[#This Row],[GIRO]]</f>
        <v>0</v>
      </c>
      <c r="I3347" s="12">
        <f>Tabela14[[#This Row],[PR. ULT. COMP]]*Tabela14[[#This Row],[ESTOQUE]]</f>
        <v>63.2</v>
      </c>
      <c r="J3347" s="13" t="s">
        <v>1107</v>
      </c>
      <c r="K3347" s="38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3012</v>
      </c>
      <c r="D3348" s="16" t="s">
        <v>1116</v>
      </c>
      <c r="E3348" s="22">
        <v>0</v>
      </c>
      <c r="F3348" s="30">
        <v>2</v>
      </c>
      <c r="G3348" s="17">
        <v>31.61</v>
      </c>
      <c r="H3348" s="11">
        <f>Tabela14[[#This Row],[PR. ULT. COMP]]*Tabela14[[#This Row],[GIRO]]</f>
        <v>0</v>
      </c>
      <c r="I3348" s="12">
        <f>Tabela14[[#This Row],[PR. ULT. COMP]]*Tabela14[[#This Row],[ESTOQUE]]</f>
        <v>63.22</v>
      </c>
      <c r="J3348" s="13" t="s">
        <v>1107</v>
      </c>
      <c r="K3348" s="38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3013</v>
      </c>
      <c r="D3349" s="16" t="s">
        <v>1116</v>
      </c>
      <c r="E3349" s="22">
        <v>0</v>
      </c>
      <c r="F3349" s="30">
        <v>1</v>
      </c>
      <c r="G3349" s="17">
        <v>63.46</v>
      </c>
      <c r="H3349" s="11">
        <f>Tabela14[[#This Row],[PR. ULT. COMP]]*Tabela14[[#This Row],[GIRO]]</f>
        <v>0</v>
      </c>
      <c r="I3349" s="12">
        <f>Tabela14[[#This Row],[PR. ULT. COMP]]*Tabela14[[#This Row],[ESTOQUE]]</f>
        <v>63.46</v>
      </c>
      <c r="J3349" s="13" t="s">
        <v>1107</v>
      </c>
      <c r="K3349" s="38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3014</v>
      </c>
      <c r="D3350" s="9" t="s">
        <v>1116</v>
      </c>
      <c r="E3350" s="23">
        <v>0</v>
      </c>
      <c r="F3350" s="31">
        <v>1</v>
      </c>
      <c r="G3350" s="10">
        <v>63.84</v>
      </c>
      <c r="H3350" s="11">
        <f>Tabela14[[#This Row],[PR. ULT. COMP]]*Tabela14[[#This Row],[GIRO]]</f>
        <v>0</v>
      </c>
      <c r="I3350" s="12">
        <f>Tabela14[[#This Row],[PR. ULT. COMP]]*Tabela14[[#This Row],[ESTOQUE]]</f>
        <v>63.84</v>
      </c>
      <c r="J3350" s="13" t="s">
        <v>1107</v>
      </c>
      <c r="K3350" s="38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3015</v>
      </c>
      <c r="D3351" s="9" t="s">
        <v>1317</v>
      </c>
      <c r="E3351" s="23">
        <v>0</v>
      </c>
      <c r="F3351" s="31">
        <v>0</v>
      </c>
      <c r="G3351" s="10">
        <v>65.900000000000006</v>
      </c>
      <c r="H3351" s="11">
        <f>Tabela14[[#This Row],[PR. ULT. COMP]]*Tabela14[[#This Row],[GIRO]]</f>
        <v>0</v>
      </c>
      <c r="I3351" s="12">
        <f>Tabela14[[#This Row],[PR. ULT. COMP]]*Tabela14[[#This Row],[ESTOQUE]]</f>
        <v>0</v>
      </c>
      <c r="J3351" s="13" t="s">
        <v>1107</v>
      </c>
      <c r="K3351" s="38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3017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>Tabela14[[#This Row],[PR. ULT. COMP]]*Tabela14[[#This Row],[GIRO]]</f>
        <v>0</v>
      </c>
      <c r="I3352" s="12">
        <f>Tabela14[[#This Row],[PR. ULT. COMP]]*Tabela14[[#This Row],[ESTOQUE]]</f>
        <v>64.460000000000008</v>
      </c>
      <c r="J3352" s="13" t="s">
        <v>1107</v>
      </c>
      <c r="K3352" s="38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3018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>Tabela14[[#This Row],[PR. ULT. COMP]]*Tabela14[[#This Row],[GIRO]]</f>
        <v>0</v>
      </c>
      <c r="I3353" s="12">
        <f>Tabela14[[#This Row],[PR. ULT. COMP]]*Tabela14[[#This Row],[ESTOQUE]]</f>
        <v>64.679999999999993</v>
      </c>
      <c r="J3353" s="13" t="s">
        <v>1107</v>
      </c>
      <c r="K3353" s="38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3019</v>
      </c>
      <c r="D3354" s="16" t="s">
        <v>1116</v>
      </c>
      <c r="E3354" s="22">
        <v>0</v>
      </c>
      <c r="F3354" s="30">
        <v>1.06</v>
      </c>
      <c r="G3354" s="17">
        <v>61.04</v>
      </c>
      <c r="H3354" s="11">
        <f>Tabela14[[#This Row],[PR. ULT. COMP]]*Tabela14[[#This Row],[GIRO]]</f>
        <v>0</v>
      </c>
      <c r="I3354" s="12">
        <f>Tabela14[[#This Row],[PR. ULT. COMP]]*Tabela14[[#This Row],[ESTOQUE]]</f>
        <v>64.702399999999997</v>
      </c>
      <c r="J3354" s="13" t="s">
        <v>1107</v>
      </c>
      <c r="K3354" s="38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3020</v>
      </c>
      <c r="D3355" s="9" t="s">
        <v>1116</v>
      </c>
      <c r="E3355" s="23">
        <v>0</v>
      </c>
      <c r="F3355" s="31">
        <v>0.5</v>
      </c>
      <c r="G3355" s="10">
        <v>129.66</v>
      </c>
      <c r="H3355" s="11">
        <f>Tabela14[[#This Row],[PR. ULT. COMP]]*Tabela14[[#This Row],[GIRO]]</f>
        <v>0</v>
      </c>
      <c r="I3355" s="12">
        <f>Tabela14[[#This Row],[PR. ULT. COMP]]*Tabela14[[#This Row],[ESTOQUE]]</f>
        <v>64.83</v>
      </c>
      <c r="J3355" s="13" t="s">
        <v>1107</v>
      </c>
      <c r="K3355" s="38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3022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>Tabela14[[#This Row],[PR. ULT. COMP]]*Tabela14[[#This Row],[GIRO]]</f>
        <v>0</v>
      </c>
      <c r="I3356" s="12">
        <f>Tabela14[[#This Row],[PR. ULT. COMP]]*Tabela14[[#This Row],[ESTOQUE]]</f>
        <v>65.28</v>
      </c>
      <c r="J3356" s="13" t="s">
        <v>1107</v>
      </c>
      <c r="K3356" s="38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3024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>Tabela14[[#This Row],[PR. ULT. COMP]]*Tabela14[[#This Row],[GIRO]]</f>
        <v>0</v>
      </c>
      <c r="I3357" s="12">
        <f>Tabela14[[#This Row],[PR. ULT. COMP]]*Tabela14[[#This Row],[ESTOQUE]]</f>
        <v>65.88</v>
      </c>
      <c r="J3357" s="13" t="s">
        <v>1107</v>
      </c>
      <c r="K3357" s="38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3025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>Tabela14[[#This Row],[PR. ULT. COMP]]*Tabela14[[#This Row],[GIRO]]</f>
        <v>0</v>
      </c>
      <c r="I3358" s="12">
        <f>Tabela14[[#This Row],[PR. ULT. COMP]]*Tabela14[[#This Row],[ESTOQUE]]</f>
        <v>66.3</v>
      </c>
      <c r="J3358" s="13" t="s">
        <v>1107</v>
      </c>
      <c r="K3358" s="38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3026</v>
      </c>
      <c r="D3359" s="16" t="s">
        <v>1116</v>
      </c>
      <c r="E3359" s="22">
        <v>0</v>
      </c>
      <c r="F3359" s="30">
        <v>1</v>
      </c>
      <c r="G3359" s="17">
        <v>66.66</v>
      </c>
      <c r="H3359" s="11">
        <f>Tabela14[[#This Row],[PR. ULT. COMP]]*Tabela14[[#This Row],[GIRO]]</f>
        <v>0</v>
      </c>
      <c r="I3359" s="12">
        <f>Tabela14[[#This Row],[PR. ULT. COMP]]*Tabela14[[#This Row],[ESTOQUE]]</f>
        <v>66.66</v>
      </c>
      <c r="J3359" s="13" t="s">
        <v>1107</v>
      </c>
      <c r="K3359" s="38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3028</v>
      </c>
      <c r="D3360" s="9" t="s">
        <v>1116</v>
      </c>
      <c r="E3360" s="23">
        <v>0</v>
      </c>
      <c r="F3360" s="31">
        <v>2</v>
      </c>
      <c r="G3360" s="10">
        <v>33.619999999999997</v>
      </c>
      <c r="H3360" s="11">
        <f>Tabela14[[#This Row],[PR. ULT. COMP]]*Tabela14[[#This Row],[GIRO]]</f>
        <v>0</v>
      </c>
      <c r="I3360" s="12">
        <f>Tabela14[[#This Row],[PR. ULT. COMP]]*Tabela14[[#This Row],[ESTOQUE]]</f>
        <v>67.239999999999995</v>
      </c>
      <c r="J3360" s="13" t="s">
        <v>1107</v>
      </c>
      <c r="K3360" s="38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3030</v>
      </c>
      <c r="D3361" s="16" t="s">
        <v>1317</v>
      </c>
      <c r="E3361" s="22">
        <v>0</v>
      </c>
      <c r="F3361" s="30">
        <v>0</v>
      </c>
      <c r="G3361" s="17">
        <v>51</v>
      </c>
      <c r="H3361" s="11">
        <f>Tabela14[[#This Row],[PR. ULT. COMP]]*Tabela14[[#This Row],[GIRO]]</f>
        <v>0</v>
      </c>
      <c r="I3361" s="12">
        <f>Tabela14[[#This Row],[PR. ULT. COMP]]*Tabela14[[#This Row],[ESTOQUE]]</f>
        <v>0</v>
      </c>
      <c r="J3361" s="13" t="s">
        <v>1107</v>
      </c>
      <c r="K3361" s="38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3031</v>
      </c>
      <c r="D3362" s="9" t="s">
        <v>1116</v>
      </c>
      <c r="E3362" s="23">
        <v>0</v>
      </c>
      <c r="F3362" s="31">
        <v>1</v>
      </c>
      <c r="G3362" s="10">
        <v>67.95</v>
      </c>
      <c r="H3362" s="11">
        <f>Tabela14[[#This Row],[PR. ULT. COMP]]*Tabela14[[#This Row],[GIRO]]</f>
        <v>0</v>
      </c>
      <c r="I3362" s="12">
        <f>Tabela14[[#This Row],[PR. ULT. COMP]]*Tabela14[[#This Row],[ESTOQUE]]</f>
        <v>67.95</v>
      </c>
      <c r="J3362" s="13" t="s">
        <v>1107</v>
      </c>
      <c r="K3362" s="38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3032</v>
      </c>
      <c r="D3363" s="16" t="s">
        <v>1116</v>
      </c>
      <c r="E3363" s="22">
        <v>0</v>
      </c>
      <c r="F3363" s="30">
        <v>2</v>
      </c>
      <c r="G3363" s="17">
        <v>34.03</v>
      </c>
      <c r="H3363" s="11">
        <f>Tabela14[[#This Row],[PR. ULT. COMP]]*Tabela14[[#This Row],[GIRO]]</f>
        <v>0</v>
      </c>
      <c r="I3363" s="12">
        <f>Tabela14[[#This Row],[PR. ULT. COMP]]*Tabela14[[#This Row],[ESTOQUE]]</f>
        <v>68.06</v>
      </c>
      <c r="J3363" s="13" t="s">
        <v>1107</v>
      </c>
      <c r="K3363" s="38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3034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>Tabela14[[#This Row],[PR. ULT. COMP]]*Tabela14[[#This Row],[GIRO]]</f>
        <v>0</v>
      </c>
      <c r="I3364" s="12">
        <f>Tabela14[[#This Row],[PR. ULT. COMP]]*Tabela14[[#This Row],[ESTOQUE]]</f>
        <v>68.25</v>
      </c>
      <c r="J3364" s="13" t="s">
        <v>1107</v>
      </c>
      <c r="K3364" s="38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3036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>Tabela14[[#This Row],[PR. ULT. COMP]]*Tabela14[[#This Row],[GIRO]]</f>
        <v>0</v>
      </c>
      <c r="I3365" s="12">
        <f>Tabela14[[#This Row],[PR. ULT. COMP]]*Tabela14[[#This Row],[ESTOQUE]]</f>
        <v>68.67</v>
      </c>
      <c r="J3365" s="13" t="s">
        <v>1107</v>
      </c>
      <c r="K3365" s="38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3038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>Tabela14[[#This Row],[PR. ULT. COMP]]*Tabela14[[#This Row],[GIRO]]</f>
        <v>0</v>
      </c>
      <c r="I3366" s="12">
        <f>Tabela14[[#This Row],[PR. ULT. COMP]]*Tabela14[[#This Row],[ESTOQUE]]</f>
        <v>68.84</v>
      </c>
      <c r="J3366" s="13" t="s">
        <v>1107</v>
      </c>
      <c r="K3366" s="38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3039</v>
      </c>
      <c r="D3367" s="16" t="s">
        <v>1110</v>
      </c>
      <c r="E3367" s="22">
        <v>0</v>
      </c>
      <c r="F3367" s="30">
        <v>1</v>
      </c>
      <c r="G3367" s="17">
        <v>68.89</v>
      </c>
      <c r="H3367" s="11">
        <f>Tabela14[[#This Row],[PR. ULT. COMP]]*Tabela14[[#This Row],[GIRO]]</f>
        <v>0</v>
      </c>
      <c r="I3367" s="12">
        <f>Tabela14[[#This Row],[PR. ULT. COMP]]*Tabela14[[#This Row],[ESTOQUE]]</f>
        <v>68.89</v>
      </c>
      <c r="J3367" s="13" t="s">
        <v>1107</v>
      </c>
      <c r="K3367" s="38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3040</v>
      </c>
      <c r="D3368" s="9" t="s">
        <v>1116</v>
      </c>
      <c r="E3368" s="23">
        <v>0</v>
      </c>
      <c r="F3368" s="31">
        <v>1</v>
      </c>
      <c r="G3368" s="10">
        <v>69.040000000000006</v>
      </c>
      <c r="H3368" s="11">
        <f>Tabela14[[#This Row],[PR. ULT. COMP]]*Tabela14[[#This Row],[GIRO]]</f>
        <v>0</v>
      </c>
      <c r="I3368" s="12">
        <f>Tabela14[[#This Row],[PR. ULT. COMP]]*Tabela14[[#This Row],[ESTOQUE]]</f>
        <v>69.040000000000006</v>
      </c>
      <c r="J3368" s="13" t="s">
        <v>1107</v>
      </c>
      <c r="K3368" s="38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3041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>Tabela14[[#This Row],[PR. ULT. COMP]]*Tabela14[[#This Row],[GIRO]]</f>
        <v>0</v>
      </c>
      <c r="I3369" s="12">
        <f>Tabela14[[#This Row],[PR. ULT. COMP]]*Tabela14[[#This Row],[ESTOQUE]]</f>
        <v>69.760000000000005</v>
      </c>
      <c r="J3369" s="13" t="s">
        <v>1107</v>
      </c>
      <c r="K3369" s="38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3042</v>
      </c>
      <c r="D3370" s="16" t="s">
        <v>1317</v>
      </c>
      <c r="E3370" s="22">
        <v>0</v>
      </c>
      <c r="F3370" s="30">
        <v>0</v>
      </c>
      <c r="G3370" s="17">
        <v>114.4</v>
      </c>
      <c r="H3370" s="11">
        <f>Tabela14[[#This Row],[PR. ULT. COMP]]*Tabela14[[#This Row],[GIRO]]</f>
        <v>0</v>
      </c>
      <c r="I3370" s="12">
        <f>Tabela14[[#This Row],[PR. ULT. COMP]]*Tabela14[[#This Row],[ESTOQUE]]</f>
        <v>0</v>
      </c>
      <c r="J3370" s="13" t="s">
        <v>1107</v>
      </c>
      <c r="K3370" s="38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3043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>Tabela14[[#This Row],[PR. ULT. COMP]]*Tabela14[[#This Row],[GIRO]]</f>
        <v>0</v>
      </c>
      <c r="I3371" s="12">
        <f>Tabela14[[#This Row],[PR. ULT. COMP]]*Tabela14[[#This Row],[ESTOQUE]]</f>
        <v>70.02</v>
      </c>
      <c r="J3371" s="13" t="s">
        <v>1107</v>
      </c>
      <c r="K3371" s="38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3044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>Tabela14[[#This Row],[PR. ULT. COMP]]*Tabela14[[#This Row],[GIRO]]</f>
        <v>0</v>
      </c>
      <c r="I3372" s="12">
        <f>Tabela14[[#This Row],[PR. ULT. COMP]]*Tabela14[[#This Row],[ESTOQUE]]</f>
        <v>70.239999999999995</v>
      </c>
      <c r="J3372" s="13" t="s">
        <v>1107</v>
      </c>
      <c r="K3372" s="38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3047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>Tabela14[[#This Row],[PR. ULT. COMP]]*Tabela14[[#This Row],[GIRO]]</f>
        <v>0</v>
      </c>
      <c r="I3373" s="12">
        <f>Tabela14[[#This Row],[PR. ULT. COMP]]*Tabela14[[#This Row],[ESTOQUE]]</f>
        <v>70.510000000000005</v>
      </c>
      <c r="J3373" s="13" t="s">
        <v>1107</v>
      </c>
      <c r="K3373" s="38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3048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>Tabela14[[#This Row],[PR. ULT. COMP]]*Tabela14[[#This Row],[GIRO]]</f>
        <v>0</v>
      </c>
      <c r="I3374" s="12">
        <f>Tabela14[[#This Row],[PR. ULT. COMP]]*Tabela14[[#This Row],[ESTOQUE]]</f>
        <v>70.56</v>
      </c>
      <c r="J3374" s="13" t="s">
        <v>1107</v>
      </c>
      <c r="K3374" s="38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855</v>
      </c>
      <c r="D3375" s="9" t="s">
        <v>856</v>
      </c>
      <c r="E3375" s="23">
        <v>0</v>
      </c>
      <c r="F3375" s="31">
        <v>20</v>
      </c>
      <c r="G3375" s="10">
        <v>3.53</v>
      </c>
      <c r="H3375" s="11">
        <f>Tabela14[[#This Row],[PR. ULT. COMP]]*Tabela14[[#This Row],[GIRO]]</f>
        <v>0</v>
      </c>
      <c r="I3375" s="12">
        <f>Tabela14[[#This Row],[PR. ULT. COMP]]*Tabela14[[#This Row],[ESTOQUE]]</f>
        <v>70.599999999999994</v>
      </c>
      <c r="J3375" s="13" t="s">
        <v>1107</v>
      </c>
      <c r="K3375" s="38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3049</v>
      </c>
      <c r="D3376" s="16" t="s">
        <v>1116</v>
      </c>
      <c r="E3376" s="22">
        <v>0</v>
      </c>
      <c r="F3376" s="30">
        <v>2</v>
      </c>
      <c r="G3376" s="17">
        <v>35.369999999999997</v>
      </c>
      <c r="H3376" s="11">
        <f>Tabela14[[#This Row],[PR. ULT. COMP]]*Tabela14[[#This Row],[GIRO]]</f>
        <v>0</v>
      </c>
      <c r="I3376" s="12">
        <f>Tabela14[[#This Row],[PR. ULT. COMP]]*Tabela14[[#This Row],[ESTOQUE]]</f>
        <v>70.739999999999995</v>
      </c>
      <c r="J3376" s="13" t="s">
        <v>1107</v>
      </c>
      <c r="K3376" s="38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3050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>Tabela14[[#This Row],[PR. ULT. COMP]]*Tabela14[[#This Row],[GIRO]]</f>
        <v>0</v>
      </c>
      <c r="I3377" s="12">
        <f>Tabela14[[#This Row],[PR. ULT. COMP]]*Tabela14[[#This Row],[ESTOQUE]]</f>
        <v>70.800000000000011</v>
      </c>
      <c r="J3377" s="13" t="s">
        <v>1107</v>
      </c>
      <c r="K3377" s="38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3051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>Tabela14[[#This Row],[PR. ULT. COMP]]*Tabela14[[#This Row],[GIRO]]</f>
        <v>0</v>
      </c>
      <c r="I3378" s="12">
        <f>Tabela14[[#This Row],[PR. ULT. COMP]]*Tabela14[[#This Row],[ESTOQUE]]</f>
        <v>70.83</v>
      </c>
      <c r="J3378" s="13" t="s">
        <v>1107</v>
      </c>
      <c r="K3378" s="38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3053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>Tabela14[[#This Row],[PR. ULT. COMP]]*Tabela14[[#This Row],[GIRO]]</f>
        <v>0</v>
      </c>
      <c r="I3379" s="12">
        <f>Tabela14[[#This Row],[PR. ULT. COMP]]*Tabela14[[#This Row],[ESTOQUE]]</f>
        <v>71</v>
      </c>
      <c r="J3379" s="13" t="s">
        <v>1107</v>
      </c>
      <c r="K3379" s="38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3054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>Tabela14[[#This Row],[PR. ULT. COMP]]*Tabela14[[#This Row],[GIRO]]</f>
        <v>0</v>
      </c>
      <c r="I3380" s="12">
        <f>Tabela14[[#This Row],[PR. ULT. COMP]]*Tabela14[[#This Row],[ESTOQUE]]</f>
        <v>71.28</v>
      </c>
      <c r="J3380" s="13" t="s">
        <v>1107</v>
      </c>
      <c r="K3380" s="38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3056</v>
      </c>
      <c r="D3381" s="16" t="s">
        <v>831</v>
      </c>
      <c r="E3381" s="22">
        <v>0</v>
      </c>
      <c r="F3381" s="30">
        <v>1</v>
      </c>
      <c r="G3381" s="17">
        <v>71.5</v>
      </c>
      <c r="H3381" s="11">
        <f>Tabela14[[#This Row],[PR. ULT. COMP]]*Tabela14[[#This Row],[GIRO]]</f>
        <v>0</v>
      </c>
      <c r="I3381" s="12">
        <f>Tabela14[[#This Row],[PR. ULT. COMP]]*Tabela14[[#This Row],[ESTOQUE]]</f>
        <v>71.5</v>
      </c>
      <c r="J3381" s="13" t="s">
        <v>1107</v>
      </c>
      <c r="K3381" s="38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3057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>Tabela14[[#This Row],[PR. ULT. COMP]]*Tabela14[[#This Row],[GIRO]]</f>
        <v>0</v>
      </c>
      <c r="I3382" s="12">
        <f>Tabela14[[#This Row],[PR. ULT. COMP]]*Tabela14[[#This Row],[ESTOQUE]]</f>
        <v>72.16</v>
      </c>
      <c r="J3382" s="13" t="s">
        <v>1107</v>
      </c>
      <c r="K3382" s="38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3058</v>
      </c>
      <c r="D3383" s="16" t="s">
        <v>1308</v>
      </c>
      <c r="E3383" s="22">
        <v>0</v>
      </c>
      <c r="F3383" s="30">
        <v>7</v>
      </c>
      <c r="G3383" s="17">
        <v>10.34</v>
      </c>
      <c r="H3383" s="11">
        <f>Tabela14[[#This Row],[PR. ULT. COMP]]*Tabela14[[#This Row],[GIRO]]</f>
        <v>0</v>
      </c>
      <c r="I3383" s="12">
        <f>Tabela14[[#This Row],[PR. ULT. COMP]]*Tabela14[[#This Row],[ESTOQUE]]</f>
        <v>72.38</v>
      </c>
      <c r="J3383" s="13" t="s">
        <v>1107</v>
      </c>
      <c r="K3383" s="38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3059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>Tabela14[[#This Row],[PR. ULT. COMP]]*Tabela14[[#This Row],[GIRO]]</f>
        <v>0</v>
      </c>
      <c r="I3384" s="12">
        <f>Tabela14[[#This Row],[PR. ULT. COMP]]*Tabela14[[#This Row],[ESTOQUE]]</f>
        <v>72.52</v>
      </c>
      <c r="J3384" s="13" t="s">
        <v>1107</v>
      </c>
      <c r="K3384" s="38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3060</v>
      </c>
      <c r="D3385" s="16" t="s">
        <v>1116</v>
      </c>
      <c r="E3385" s="22">
        <v>0</v>
      </c>
      <c r="F3385" s="30">
        <v>2</v>
      </c>
      <c r="G3385" s="17">
        <v>36.28</v>
      </c>
      <c r="H3385" s="11">
        <f>Tabela14[[#This Row],[PR. ULT. COMP]]*Tabela14[[#This Row],[GIRO]]</f>
        <v>0</v>
      </c>
      <c r="I3385" s="12">
        <f>Tabela14[[#This Row],[PR. ULT. COMP]]*Tabela14[[#This Row],[ESTOQUE]]</f>
        <v>72.56</v>
      </c>
      <c r="J3385" s="13" t="s">
        <v>1107</v>
      </c>
      <c r="K3385" s="38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3061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>Tabela14[[#This Row],[PR. ULT. COMP]]*Tabela14[[#This Row],[GIRO]]</f>
        <v>0</v>
      </c>
      <c r="I3386" s="12">
        <f>Tabela14[[#This Row],[PR. ULT. COMP]]*Tabela14[[#This Row],[ESTOQUE]]</f>
        <v>72.64</v>
      </c>
      <c r="J3386" s="13" t="s">
        <v>1107</v>
      </c>
      <c r="K3386" s="38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3062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>Tabela14[[#This Row],[PR. ULT. COMP]]*Tabela14[[#This Row],[GIRO]]</f>
        <v>0</v>
      </c>
      <c r="I3387" s="12">
        <f>Tabela14[[#This Row],[PR. ULT. COMP]]*Tabela14[[#This Row],[ESTOQUE]]</f>
        <v>73.14</v>
      </c>
      <c r="J3387" s="13" t="s">
        <v>1107</v>
      </c>
      <c r="K3387" s="38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3064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>Tabela14[[#This Row],[PR. ULT. COMP]]*Tabela14[[#This Row],[GIRO]]</f>
        <v>0</v>
      </c>
      <c r="I3388" s="12">
        <f>Tabela14[[#This Row],[PR. ULT. COMP]]*Tabela14[[#This Row],[ESTOQUE]]</f>
        <v>73.44</v>
      </c>
      <c r="J3388" s="13" t="s">
        <v>1107</v>
      </c>
      <c r="K3388" s="38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3065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>Tabela14[[#This Row],[PR. ULT. COMP]]*Tabela14[[#This Row],[GIRO]]</f>
        <v>0</v>
      </c>
      <c r="I3389" s="12">
        <f>Tabela14[[#This Row],[PR. ULT. COMP]]*Tabela14[[#This Row],[ESTOQUE]]</f>
        <v>73.7</v>
      </c>
      <c r="J3389" s="13" t="s">
        <v>1107</v>
      </c>
      <c r="K3389" s="38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3066</v>
      </c>
      <c r="D3390" s="16" t="s">
        <v>1116</v>
      </c>
      <c r="E3390" s="22">
        <v>0</v>
      </c>
      <c r="F3390" s="30">
        <v>3</v>
      </c>
      <c r="G3390" s="17">
        <v>24.62</v>
      </c>
      <c r="H3390" s="11">
        <f>Tabela14[[#This Row],[PR. ULT. COMP]]*Tabela14[[#This Row],[GIRO]]</f>
        <v>0</v>
      </c>
      <c r="I3390" s="12">
        <f>Tabela14[[#This Row],[PR. ULT. COMP]]*Tabela14[[#This Row],[ESTOQUE]]</f>
        <v>73.86</v>
      </c>
      <c r="J3390" s="13" t="s">
        <v>1107</v>
      </c>
      <c r="K3390" s="38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3067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>Tabela14[[#This Row],[PR. ULT. COMP]]*Tabela14[[#This Row],[GIRO]]</f>
        <v>0</v>
      </c>
      <c r="I3391" s="12">
        <f>Tabela14[[#This Row],[PR. ULT. COMP]]*Tabela14[[#This Row],[ESTOQUE]]</f>
        <v>74.040000000000006</v>
      </c>
      <c r="J3391" s="13" t="s">
        <v>1107</v>
      </c>
      <c r="K3391" s="38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3068</v>
      </c>
      <c r="D3392" s="9" t="s">
        <v>2159</v>
      </c>
      <c r="E3392" s="23">
        <v>0</v>
      </c>
      <c r="F3392" s="31">
        <v>7</v>
      </c>
      <c r="G3392" s="10">
        <v>10.58</v>
      </c>
      <c r="H3392" s="11">
        <f>Tabela14[[#This Row],[PR. ULT. COMP]]*Tabela14[[#This Row],[GIRO]]</f>
        <v>0</v>
      </c>
      <c r="I3392" s="12">
        <f>Tabela14[[#This Row],[PR. ULT. COMP]]*Tabela14[[#This Row],[ESTOQUE]]</f>
        <v>74.06</v>
      </c>
      <c r="J3392" s="13" t="s">
        <v>1107</v>
      </c>
      <c r="K3392" s="38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3069</v>
      </c>
      <c r="D3393" s="9" t="s">
        <v>1116</v>
      </c>
      <c r="E3393" s="23">
        <v>0</v>
      </c>
      <c r="F3393" s="31">
        <v>0.47</v>
      </c>
      <c r="G3393" s="10">
        <v>157.78</v>
      </c>
      <c r="H3393" s="11">
        <f>Tabela14[[#This Row],[PR. ULT. COMP]]*Tabela14[[#This Row],[GIRO]]</f>
        <v>0</v>
      </c>
      <c r="I3393" s="12">
        <f>Tabela14[[#This Row],[PR. ULT. COMP]]*Tabela14[[#This Row],[ESTOQUE]]</f>
        <v>74.156599999999997</v>
      </c>
      <c r="J3393" s="13" t="s">
        <v>1107</v>
      </c>
      <c r="K3393" s="38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3070</v>
      </c>
      <c r="D3394" s="16" t="s">
        <v>1116</v>
      </c>
      <c r="E3394" s="22">
        <v>0</v>
      </c>
      <c r="F3394" s="30">
        <v>3</v>
      </c>
      <c r="G3394" s="17">
        <v>24.88</v>
      </c>
      <c r="H3394" s="11">
        <f>Tabela14[[#This Row],[PR. ULT. COMP]]*Tabela14[[#This Row],[GIRO]]</f>
        <v>0</v>
      </c>
      <c r="I3394" s="12">
        <f>Tabela14[[#This Row],[PR. ULT. COMP]]*Tabela14[[#This Row],[ESTOQUE]]</f>
        <v>74.64</v>
      </c>
      <c r="J3394" s="13" t="s">
        <v>1107</v>
      </c>
      <c r="K3394" s="38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3072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>Tabela14[[#This Row],[PR. ULT. COMP]]*Tabela14[[#This Row],[GIRO]]</f>
        <v>0</v>
      </c>
      <c r="I3395" s="12">
        <f>Tabela14[[#This Row],[PR. ULT. COMP]]*Tabela14[[#This Row],[ESTOQUE]]</f>
        <v>74.800000000000011</v>
      </c>
      <c r="J3395" s="13" t="s">
        <v>1107</v>
      </c>
      <c r="K3395" s="38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3074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>Tabela14[[#This Row],[PR. ULT. COMP]]*Tabela14[[#This Row],[GIRO]]</f>
        <v>0</v>
      </c>
      <c r="I3396" s="12">
        <f>Tabela14[[#This Row],[PR. ULT. COMP]]*Tabela14[[#This Row],[ESTOQUE]]</f>
        <v>75.12</v>
      </c>
      <c r="J3396" s="13" t="s">
        <v>1107</v>
      </c>
      <c r="K3396" s="38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3076</v>
      </c>
      <c r="D3397" s="16" t="s">
        <v>3077</v>
      </c>
      <c r="E3397" s="22">
        <v>0</v>
      </c>
      <c r="F3397" s="30">
        <v>1</v>
      </c>
      <c r="G3397" s="17">
        <v>75.650000000000006</v>
      </c>
      <c r="H3397" s="11">
        <f>Tabela14[[#This Row],[PR. ULT. COMP]]*Tabela14[[#This Row],[GIRO]]</f>
        <v>0</v>
      </c>
      <c r="I3397" s="12">
        <f>Tabela14[[#This Row],[PR. ULT. COMP]]*Tabela14[[#This Row],[ESTOQUE]]</f>
        <v>75.650000000000006</v>
      </c>
      <c r="J3397" s="13" t="s">
        <v>1107</v>
      </c>
      <c r="K3397" s="38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3078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>Tabela14[[#This Row],[PR. ULT. COMP]]*Tabela14[[#This Row],[GIRO]]</f>
        <v>0</v>
      </c>
      <c r="I3398" s="12">
        <f>Tabela14[[#This Row],[PR. ULT. COMP]]*Tabela14[[#This Row],[ESTOQUE]]</f>
        <v>75.69</v>
      </c>
      <c r="J3398" s="13" t="s">
        <v>1107</v>
      </c>
      <c r="K3398" s="38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3079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>Tabela14[[#This Row],[PR. ULT. COMP]]*Tabela14[[#This Row],[GIRO]]</f>
        <v>0</v>
      </c>
      <c r="I3399" s="12">
        <f>Tabela14[[#This Row],[PR. ULT. COMP]]*Tabela14[[#This Row],[ESTOQUE]]</f>
        <v>75.8</v>
      </c>
      <c r="J3399" s="13" t="s">
        <v>1107</v>
      </c>
      <c r="K3399" s="38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3080</v>
      </c>
      <c r="D3400" s="9" t="s">
        <v>1317</v>
      </c>
      <c r="E3400" s="23">
        <v>0</v>
      </c>
      <c r="F3400" s="31">
        <v>0</v>
      </c>
      <c r="G3400" s="10">
        <v>65.900000000000006</v>
      </c>
      <c r="H3400" s="11">
        <f>Tabela14[[#This Row],[PR. ULT. COMP]]*Tabela14[[#This Row],[GIRO]]</f>
        <v>0</v>
      </c>
      <c r="I3400" s="12">
        <f>Tabela14[[#This Row],[PR. ULT. COMP]]*Tabela14[[#This Row],[ESTOQUE]]</f>
        <v>0</v>
      </c>
      <c r="J3400" s="13" t="s">
        <v>1107</v>
      </c>
      <c r="K3400" s="38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3082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>Tabela14[[#This Row],[PR. ULT. COMP]]*Tabela14[[#This Row],[GIRO]]</f>
        <v>0</v>
      </c>
      <c r="I3401" s="12">
        <f>Tabela14[[#This Row],[PR. ULT. COMP]]*Tabela14[[#This Row],[ESTOQUE]]</f>
        <v>75.89</v>
      </c>
      <c r="J3401" s="13" t="s">
        <v>1107</v>
      </c>
      <c r="K3401" s="38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3083</v>
      </c>
      <c r="D3402" s="9" t="s">
        <v>3084</v>
      </c>
      <c r="E3402" s="23">
        <v>0</v>
      </c>
      <c r="F3402" s="31">
        <v>43</v>
      </c>
      <c r="G3402" s="10">
        <v>1.77</v>
      </c>
      <c r="H3402" s="11">
        <f>Tabela14[[#This Row],[PR. ULT. COMP]]*Tabela14[[#This Row],[GIRO]]</f>
        <v>0</v>
      </c>
      <c r="I3402" s="12">
        <f>Tabela14[[#This Row],[PR. ULT. COMP]]*Tabela14[[#This Row],[ESTOQUE]]</f>
        <v>76.11</v>
      </c>
      <c r="J3402" s="13" t="s">
        <v>1107</v>
      </c>
      <c r="K3402" s="38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3085</v>
      </c>
      <c r="D3403" s="16" t="s">
        <v>2268</v>
      </c>
      <c r="E3403" s="22">
        <v>0</v>
      </c>
      <c r="F3403" s="30">
        <v>2</v>
      </c>
      <c r="G3403" s="17">
        <v>38.17</v>
      </c>
      <c r="H3403" s="11">
        <f>Tabela14[[#This Row],[PR. ULT. COMP]]*Tabela14[[#This Row],[GIRO]]</f>
        <v>0</v>
      </c>
      <c r="I3403" s="12">
        <f>Tabela14[[#This Row],[PR. ULT. COMP]]*Tabela14[[#This Row],[ESTOQUE]]</f>
        <v>76.34</v>
      </c>
      <c r="J3403" s="13" t="s">
        <v>1107</v>
      </c>
      <c r="K3403" s="38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3087</v>
      </c>
      <c r="D3404" s="9" t="s">
        <v>3088</v>
      </c>
      <c r="E3404" s="23">
        <v>0</v>
      </c>
      <c r="F3404" s="31">
        <v>7</v>
      </c>
      <c r="G3404" s="10">
        <v>10.99</v>
      </c>
      <c r="H3404" s="11">
        <f>Tabela14[[#This Row],[PR. ULT. COMP]]*Tabela14[[#This Row],[GIRO]]</f>
        <v>0</v>
      </c>
      <c r="I3404" s="12">
        <f>Tabela14[[#This Row],[PR. ULT. COMP]]*Tabela14[[#This Row],[ESTOQUE]]</f>
        <v>76.930000000000007</v>
      </c>
      <c r="J3404" s="13" t="s">
        <v>1107</v>
      </c>
      <c r="K3404" s="38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3089</v>
      </c>
      <c r="D3405" s="9" t="s">
        <v>1116</v>
      </c>
      <c r="E3405" s="23">
        <v>0</v>
      </c>
      <c r="F3405" s="31">
        <v>3</v>
      </c>
      <c r="G3405" s="10">
        <v>25.84</v>
      </c>
      <c r="H3405" s="11">
        <f>Tabela14[[#This Row],[PR. ULT. COMP]]*Tabela14[[#This Row],[GIRO]]</f>
        <v>0</v>
      </c>
      <c r="I3405" s="12">
        <f>Tabela14[[#This Row],[PR. ULT. COMP]]*Tabela14[[#This Row],[ESTOQUE]]</f>
        <v>77.52</v>
      </c>
      <c r="J3405" s="13" t="s">
        <v>1107</v>
      </c>
      <c r="K3405" s="38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3090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>Tabela14[[#This Row],[PR. ULT. COMP]]*Tabela14[[#This Row],[GIRO]]</f>
        <v>0</v>
      </c>
      <c r="I3406" s="12">
        <f>Tabela14[[#This Row],[PR. ULT. COMP]]*Tabela14[[#This Row],[ESTOQUE]]</f>
        <v>77.63</v>
      </c>
      <c r="J3406" s="13" t="s">
        <v>1107</v>
      </c>
      <c r="K3406" s="38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3091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>Tabela14[[#This Row],[PR. ULT. COMP]]*Tabela14[[#This Row],[GIRO]]</f>
        <v>0</v>
      </c>
      <c r="I3407" s="12">
        <f>Tabela14[[#This Row],[PR. ULT. COMP]]*Tabela14[[#This Row],[ESTOQUE]]</f>
        <v>77.88</v>
      </c>
      <c r="J3407" s="13" t="s">
        <v>1107</v>
      </c>
      <c r="K3407" s="38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3093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>Tabela14[[#This Row],[PR. ULT. COMP]]*Tabela14[[#This Row],[GIRO]]</f>
        <v>0</v>
      </c>
      <c r="I3408" s="12">
        <f>Tabela14[[#This Row],[PR. ULT. COMP]]*Tabela14[[#This Row],[ESTOQUE]]</f>
        <v>78.06</v>
      </c>
      <c r="J3408" s="13" t="s">
        <v>1107</v>
      </c>
      <c r="K3408" s="38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3096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>Tabela14[[#This Row],[PR. ULT. COMP]]*Tabela14[[#This Row],[GIRO]]</f>
        <v>0</v>
      </c>
      <c r="I3409" s="12">
        <f>Tabela14[[#This Row],[PR. ULT. COMP]]*Tabela14[[#This Row],[ESTOQUE]]</f>
        <v>78.91</v>
      </c>
      <c r="J3409" s="13" t="s">
        <v>1107</v>
      </c>
      <c r="K3409" s="38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3098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>Tabela14[[#This Row],[PR. ULT. COMP]]*Tabela14[[#This Row],[GIRO]]</f>
        <v>0</v>
      </c>
      <c r="I3410" s="12">
        <f>Tabela14[[#This Row],[PR. ULT. COMP]]*Tabela14[[#This Row],[ESTOQUE]]</f>
        <v>79.2</v>
      </c>
      <c r="J3410" s="13" t="s">
        <v>1107</v>
      </c>
      <c r="K3410" s="38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3099</v>
      </c>
      <c r="D3411" s="16" t="s">
        <v>2869</v>
      </c>
      <c r="E3411" s="22">
        <v>0</v>
      </c>
      <c r="F3411" s="30">
        <v>18</v>
      </c>
      <c r="G3411" s="17">
        <v>4.42</v>
      </c>
      <c r="H3411" s="11">
        <f>Tabela14[[#This Row],[PR. ULT. COMP]]*Tabela14[[#This Row],[GIRO]]</f>
        <v>0</v>
      </c>
      <c r="I3411" s="12">
        <f>Tabela14[[#This Row],[PR. ULT. COMP]]*Tabela14[[#This Row],[ESTOQUE]]</f>
        <v>79.56</v>
      </c>
      <c r="J3411" s="13" t="s">
        <v>1107</v>
      </c>
      <c r="K3411" s="38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3101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>Tabela14[[#This Row],[PR. ULT. COMP]]*Tabela14[[#This Row],[GIRO]]</f>
        <v>0</v>
      </c>
      <c r="I3412" s="12">
        <f>Tabela14[[#This Row],[PR. ULT. COMP]]*Tabela14[[#This Row],[ESTOQUE]]</f>
        <v>79.680000000000007</v>
      </c>
      <c r="J3412" s="13" t="s">
        <v>1107</v>
      </c>
      <c r="K3412" s="38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3102</v>
      </c>
      <c r="D3413" s="9" t="s">
        <v>1116</v>
      </c>
      <c r="E3413" s="23">
        <v>0</v>
      </c>
      <c r="F3413" s="31">
        <v>6</v>
      </c>
      <c r="G3413" s="10">
        <v>13.45</v>
      </c>
      <c r="H3413" s="11">
        <f>Tabela14[[#This Row],[PR. ULT. COMP]]*Tabela14[[#This Row],[GIRO]]</f>
        <v>0</v>
      </c>
      <c r="I3413" s="12">
        <f>Tabela14[[#This Row],[PR. ULT. COMP]]*Tabela14[[#This Row],[ESTOQUE]]</f>
        <v>80.699999999999989</v>
      </c>
      <c r="J3413" s="13" t="s">
        <v>1107</v>
      </c>
      <c r="K3413" s="38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3103</v>
      </c>
      <c r="D3414" s="9" t="s">
        <v>1116</v>
      </c>
      <c r="E3414" s="23">
        <v>0</v>
      </c>
      <c r="F3414" s="31">
        <v>3</v>
      </c>
      <c r="G3414" s="10">
        <v>27.03</v>
      </c>
      <c r="H3414" s="11">
        <f>Tabela14[[#This Row],[PR. ULT. COMP]]*Tabela14[[#This Row],[GIRO]]</f>
        <v>0</v>
      </c>
      <c r="I3414" s="12">
        <f>Tabela14[[#This Row],[PR. ULT. COMP]]*Tabela14[[#This Row],[ESTOQUE]]</f>
        <v>81.09</v>
      </c>
      <c r="J3414" s="13" t="s">
        <v>1107</v>
      </c>
      <c r="K3414" s="38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3105</v>
      </c>
      <c r="D3415" s="9" t="s">
        <v>831</v>
      </c>
      <c r="E3415" s="23">
        <v>0</v>
      </c>
      <c r="F3415" s="31">
        <v>2</v>
      </c>
      <c r="G3415" s="10">
        <v>40.71</v>
      </c>
      <c r="H3415" s="11">
        <f>Tabela14[[#This Row],[PR. ULT. COMP]]*Tabela14[[#This Row],[GIRO]]</f>
        <v>0</v>
      </c>
      <c r="I3415" s="12">
        <f>Tabela14[[#This Row],[PR. ULT. COMP]]*Tabela14[[#This Row],[ESTOQUE]]</f>
        <v>81.42</v>
      </c>
      <c r="J3415" s="13" t="s">
        <v>1107</v>
      </c>
      <c r="K3415" s="38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3106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>Tabela14[[#This Row],[PR. ULT. COMP]]*Tabela14[[#This Row],[GIRO]]</f>
        <v>0</v>
      </c>
      <c r="I3416" s="12">
        <f>Tabela14[[#This Row],[PR. ULT. COMP]]*Tabela14[[#This Row],[ESTOQUE]]</f>
        <v>83.16</v>
      </c>
      <c r="J3416" s="13" t="s">
        <v>1107</v>
      </c>
      <c r="K3416" s="38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3107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>Tabela14[[#This Row],[PR. ULT. COMP]]*Tabela14[[#This Row],[GIRO]]</f>
        <v>0</v>
      </c>
      <c r="I3417" s="12">
        <f>Tabela14[[#This Row],[PR. ULT. COMP]]*Tabela14[[#This Row],[ESTOQUE]]</f>
        <v>83.34</v>
      </c>
      <c r="J3417" s="13" t="s">
        <v>1107</v>
      </c>
      <c r="K3417" s="38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3108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>Tabela14[[#This Row],[PR. ULT. COMP]]*Tabela14[[#This Row],[GIRO]]</f>
        <v>0</v>
      </c>
      <c r="I3418" s="12">
        <f>Tabela14[[#This Row],[PR. ULT. COMP]]*Tabela14[[#This Row],[ESTOQUE]]</f>
        <v>83.429999999999993</v>
      </c>
      <c r="J3418" s="13" t="s">
        <v>1107</v>
      </c>
      <c r="K3418" s="38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3109</v>
      </c>
      <c r="D3419" s="16" t="s">
        <v>872</v>
      </c>
      <c r="E3419" s="22">
        <v>0</v>
      </c>
      <c r="F3419" s="30">
        <v>25</v>
      </c>
      <c r="G3419" s="17">
        <v>3.34</v>
      </c>
      <c r="H3419" s="11">
        <f>Tabela14[[#This Row],[PR. ULT. COMP]]*Tabela14[[#This Row],[GIRO]]</f>
        <v>0</v>
      </c>
      <c r="I3419" s="12">
        <f>Tabela14[[#This Row],[PR. ULT. COMP]]*Tabela14[[#This Row],[ESTOQUE]]</f>
        <v>83.5</v>
      </c>
      <c r="J3419" s="13" t="s">
        <v>1107</v>
      </c>
      <c r="K3419" s="38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859</v>
      </c>
      <c r="D3420" s="9" t="s">
        <v>856</v>
      </c>
      <c r="E3420" s="23">
        <v>0</v>
      </c>
      <c r="F3420" s="31">
        <v>288</v>
      </c>
      <c r="G3420" s="10">
        <v>0.28999999999999998</v>
      </c>
      <c r="H3420" s="11">
        <f>Tabela14[[#This Row],[PR. ULT. COMP]]*Tabela14[[#This Row],[GIRO]]</f>
        <v>0</v>
      </c>
      <c r="I3420" s="12">
        <f>Tabela14[[#This Row],[PR. ULT. COMP]]*Tabela14[[#This Row],[ESTOQUE]]</f>
        <v>83.52</v>
      </c>
      <c r="J3420" s="13" t="s">
        <v>1107</v>
      </c>
      <c r="K3420" s="38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3110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>Tabela14[[#This Row],[PR. ULT. COMP]]*Tabela14[[#This Row],[GIRO]]</f>
        <v>0</v>
      </c>
      <c r="I3421" s="12">
        <f>Tabela14[[#This Row],[PR. ULT. COMP]]*Tabela14[[#This Row],[ESTOQUE]]</f>
        <v>83.64</v>
      </c>
      <c r="J3421" s="13" t="s">
        <v>1107</v>
      </c>
      <c r="K3421" s="38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3112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>Tabela14[[#This Row],[PR. ULT. COMP]]*Tabela14[[#This Row],[GIRO]]</f>
        <v>0</v>
      </c>
      <c r="I3422" s="12">
        <f>Tabela14[[#This Row],[PR. ULT. COMP]]*Tabela14[[#This Row],[ESTOQUE]]</f>
        <v>84.84</v>
      </c>
      <c r="J3422" s="13" t="s">
        <v>1107</v>
      </c>
      <c r="K3422" s="38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3114</v>
      </c>
      <c r="D3423" s="16" t="s">
        <v>2500</v>
      </c>
      <c r="E3423" s="22">
        <v>0</v>
      </c>
      <c r="F3423" s="30">
        <v>4</v>
      </c>
      <c r="G3423" s="17">
        <v>21.54</v>
      </c>
      <c r="H3423" s="11">
        <f>Tabela14[[#This Row],[PR. ULT. COMP]]*Tabela14[[#This Row],[GIRO]]</f>
        <v>0</v>
      </c>
      <c r="I3423" s="12">
        <f>Tabela14[[#This Row],[PR. ULT. COMP]]*Tabela14[[#This Row],[ESTOQUE]]</f>
        <v>86.16</v>
      </c>
      <c r="J3423" s="13" t="s">
        <v>1107</v>
      </c>
      <c r="K3423" s="38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3118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>Tabela14[[#This Row],[PR. ULT. COMP]]*Tabela14[[#This Row],[GIRO]]</f>
        <v>0</v>
      </c>
      <c r="I3424" s="12">
        <f>Tabela14[[#This Row],[PR. ULT. COMP]]*Tabela14[[#This Row],[ESTOQUE]]</f>
        <v>86.96</v>
      </c>
      <c r="J3424" s="13" t="s">
        <v>1107</v>
      </c>
      <c r="K3424" s="38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3119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>Tabela14[[#This Row],[PR. ULT. COMP]]*Tabela14[[#This Row],[GIRO]]</f>
        <v>0</v>
      </c>
      <c r="I3425" s="12">
        <f>Tabela14[[#This Row],[PR. ULT. COMP]]*Tabela14[[#This Row],[ESTOQUE]]</f>
        <v>87.04</v>
      </c>
      <c r="J3425" s="13" t="s">
        <v>1107</v>
      </c>
      <c r="K3425" s="38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3121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>Tabela14[[#This Row],[PR. ULT. COMP]]*Tabela14[[#This Row],[GIRO]]</f>
        <v>0</v>
      </c>
      <c r="I3426" s="12">
        <f>Tabela14[[#This Row],[PR. ULT. COMP]]*Tabela14[[#This Row],[ESTOQUE]]</f>
        <v>87.4</v>
      </c>
      <c r="J3426" s="13" t="s">
        <v>1107</v>
      </c>
      <c r="K3426" s="38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3122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>Tabela14[[#This Row],[PR. ULT. COMP]]*Tabela14[[#This Row],[GIRO]]</f>
        <v>0</v>
      </c>
      <c r="I3427" s="12">
        <f>Tabela14[[#This Row],[PR. ULT. COMP]]*Tabela14[[#This Row],[ESTOQUE]]</f>
        <v>87.56</v>
      </c>
      <c r="J3427" s="13" t="s">
        <v>1107</v>
      </c>
      <c r="K3427" s="38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3125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>Tabela14[[#This Row],[PR. ULT. COMP]]*Tabela14[[#This Row],[GIRO]]</f>
        <v>0</v>
      </c>
      <c r="I3428" s="12">
        <f>Tabela14[[#This Row],[PR. ULT. COMP]]*Tabela14[[#This Row],[ESTOQUE]]</f>
        <v>88.38</v>
      </c>
      <c r="J3428" s="13" t="s">
        <v>1107</v>
      </c>
      <c r="K3428" s="38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3126</v>
      </c>
      <c r="D3429" s="9" t="s">
        <v>1308</v>
      </c>
      <c r="E3429" s="23">
        <v>0</v>
      </c>
      <c r="F3429" s="31">
        <v>21</v>
      </c>
      <c r="G3429" s="10">
        <v>4.21</v>
      </c>
      <c r="H3429" s="11">
        <f>Tabela14[[#This Row],[PR. ULT. COMP]]*Tabela14[[#This Row],[GIRO]]</f>
        <v>0</v>
      </c>
      <c r="I3429" s="12">
        <f>Tabela14[[#This Row],[PR. ULT. COMP]]*Tabela14[[#This Row],[ESTOQUE]]</f>
        <v>88.41</v>
      </c>
      <c r="J3429" s="13" t="s">
        <v>1107</v>
      </c>
      <c r="K3429" s="38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3127</v>
      </c>
      <c r="D3430" s="9" t="s">
        <v>1116</v>
      </c>
      <c r="E3430" s="23">
        <v>0</v>
      </c>
      <c r="F3430" s="31">
        <v>1.8</v>
      </c>
      <c r="G3430" s="10">
        <v>49.36</v>
      </c>
      <c r="H3430" s="11">
        <f>Tabela14[[#This Row],[PR. ULT. COMP]]*Tabela14[[#This Row],[GIRO]]</f>
        <v>0</v>
      </c>
      <c r="I3430" s="12">
        <f>Tabela14[[#This Row],[PR. ULT. COMP]]*Tabela14[[#This Row],[ESTOQUE]]</f>
        <v>88.847999999999999</v>
      </c>
      <c r="J3430" s="13" t="s">
        <v>1107</v>
      </c>
      <c r="K3430" s="38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>Tabela14[[#This Row],[PR. ULT. COMP]]*Tabela14[[#This Row],[GIRO]]</f>
        <v>0</v>
      </c>
      <c r="I3431" s="12">
        <f>Tabela14[[#This Row],[PR. ULT. COMP]]*Tabela14[[#This Row],[ESTOQUE]]</f>
        <v>89.54</v>
      </c>
      <c r="J3431" s="13" t="s">
        <v>1107</v>
      </c>
      <c r="K3431" s="38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3129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>Tabela14[[#This Row],[PR. ULT. COMP]]*Tabela14[[#This Row],[GIRO]]</f>
        <v>0</v>
      </c>
      <c r="I3432" s="12">
        <f>Tabela14[[#This Row],[PR. ULT. COMP]]*Tabela14[[#This Row],[ESTOQUE]]</f>
        <v>89.76</v>
      </c>
      <c r="J3432" s="13" t="s">
        <v>1107</v>
      </c>
      <c r="K3432" s="38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3130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>Tabela14[[#This Row],[PR. ULT. COMP]]*Tabela14[[#This Row],[GIRO]]</f>
        <v>0</v>
      </c>
      <c r="I3433" s="12">
        <f>Tabela14[[#This Row],[PR. ULT. COMP]]*Tabela14[[#This Row],[ESTOQUE]]</f>
        <v>89.86</v>
      </c>
      <c r="J3433" s="13" t="s">
        <v>1107</v>
      </c>
      <c r="K3433" s="38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3131</v>
      </c>
      <c r="D3434" s="16" t="s">
        <v>1116</v>
      </c>
      <c r="E3434" s="22">
        <v>0</v>
      </c>
      <c r="F3434" s="30">
        <v>3</v>
      </c>
      <c r="G3434" s="17">
        <v>30.15</v>
      </c>
      <c r="H3434" s="11">
        <f>Tabela14[[#This Row],[PR. ULT. COMP]]*Tabela14[[#This Row],[GIRO]]</f>
        <v>0</v>
      </c>
      <c r="I3434" s="12">
        <f>Tabela14[[#This Row],[PR. ULT. COMP]]*Tabela14[[#This Row],[ESTOQUE]]</f>
        <v>90.449999999999989</v>
      </c>
      <c r="J3434" s="13" t="s">
        <v>1107</v>
      </c>
      <c r="K3434" s="38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3134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>Tabela14[[#This Row],[PR. ULT. COMP]]*Tabela14[[#This Row],[GIRO]]</f>
        <v>0</v>
      </c>
      <c r="I3435" s="12">
        <f>Tabela14[[#This Row],[PR. ULT. COMP]]*Tabela14[[#This Row],[ESTOQUE]]</f>
        <v>92.28</v>
      </c>
      <c r="J3435" s="13" t="s">
        <v>1107</v>
      </c>
      <c r="K3435" s="38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3135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>Tabela14[[#This Row],[PR. ULT. COMP]]*Tabela14[[#This Row],[GIRO]]</f>
        <v>0</v>
      </c>
      <c r="I3436" s="12">
        <f>Tabela14[[#This Row],[PR. ULT. COMP]]*Tabela14[[#This Row],[ESTOQUE]]</f>
        <v>92.39</v>
      </c>
      <c r="J3436" s="13" t="s">
        <v>1107</v>
      </c>
      <c r="K3436" s="38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3136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>Tabela14[[#This Row],[PR. ULT. COMP]]*Tabela14[[#This Row],[GIRO]]</f>
        <v>0</v>
      </c>
      <c r="I3437" s="12">
        <f>Tabela14[[#This Row],[PR. ULT. COMP]]*Tabela14[[#This Row],[ESTOQUE]]</f>
        <v>92.62</v>
      </c>
      <c r="J3437" s="13" t="s">
        <v>1107</v>
      </c>
      <c r="K3437" s="38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3137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>Tabela14[[#This Row],[PR. ULT. COMP]]*Tabela14[[#This Row],[GIRO]]</f>
        <v>0</v>
      </c>
      <c r="I3438" s="12">
        <f>Tabela14[[#This Row],[PR. ULT. COMP]]*Tabela14[[#This Row],[ESTOQUE]]</f>
        <v>92.74</v>
      </c>
      <c r="J3438" s="13" t="s">
        <v>1107</v>
      </c>
      <c r="K3438" s="38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3138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>Tabela14[[#This Row],[PR. ULT. COMP]]*Tabela14[[#This Row],[GIRO]]</f>
        <v>0</v>
      </c>
      <c r="I3439" s="12">
        <f>Tabela14[[#This Row],[PR. ULT. COMP]]*Tabela14[[#This Row],[ESTOQUE]]</f>
        <v>92.75</v>
      </c>
      <c r="J3439" s="13" t="s">
        <v>1107</v>
      </c>
      <c r="K3439" s="38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3139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>Tabela14[[#This Row],[PR. ULT. COMP]]*Tabela14[[#This Row],[GIRO]]</f>
        <v>0</v>
      </c>
      <c r="I3440" s="12">
        <f>Tabela14[[#This Row],[PR. ULT. COMP]]*Tabela14[[#This Row],[ESTOQUE]]</f>
        <v>93.24</v>
      </c>
      <c r="J3440" s="13" t="s">
        <v>1107</v>
      </c>
      <c r="K3440" s="38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875</v>
      </c>
      <c r="D3441" s="9" t="s">
        <v>876</v>
      </c>
      <c r="E3441" s="23">
        <v>0</v>
      </c>
      <c r="F3441" s="31">
        <v>33</v>
      </c>
      <c r="G3441" s="10">
        <v>2.83</v>
      </c>
      <c r="H3441" s="11">
        <f>Tabela14[[#This Row],[PR. ULT. COMP]]*Tabela14[[#This Row],[GIRO]]</f>
        <v>0</v>
      </c>
      <c r="I3441" s="12">
        <f>Tabela14[[#This Row],[PR. ULT. COMP]]*Tabela14[[#This Row],[ESTOQUE]]</f>
        <v>93.39</v>
      </c>
      <c r="J3441" s="13" t="s">
        <v>1107</v>
      </c>
      <c r="K3441" s="38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3140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>Tabela14[[#This Row],[PR. ULT. COMP]]*Tabela14[[#This Row],[GIRO]]</f>
        <v>0</v>
      </c>
      <c r="I3442" s="12">
        <f>Tabela14[[#This Row],[PR. ULT. COMP]]*Tabela14[[#This Row],[ESTOQUE]]</f>
        <v>93.39</v>
      </c>
      <c r="J3442" s="13" t="s">
        <v>1107</v>
      </c>
      <c r="K3442" s="38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3141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>Tabela14[[#This Row],[PR. ULT. COMP]]*Tabela14[[#This Row],[GIRO]]</f>
        <v>0</v>
      </c>
      <c r="I3443" s="12">
        <f>Tabela14[[#This Row],[PR. ULT. COMP]]*Tabela14[[#This Row],[ESTOQUE]]</f>
        <v>93.84</v>
      </c>
      <c r="J3443" s="13" t="s">
        <v>1107</v>
      </c>
      <c r="K3443" s="38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3143</v>
      </c>
      <c r="D3444" s="9" t="s">
        <v>2268</v>
      </c>
      <c r="E3444" s="23">
        <v>0</v>
      </c>
      <c r="F3444" s="31">
        <v>4</v>
      </c>
      <c r="G3444" s="10">
        <v>23.65</v>
      </c>
      <c r="H3444" s="11">
        <f>Tabela14[[#This Row],[PR. ULT. COMP]]*Tabela14[[#This Row],[GIRO]]</f>
        <v>0</v>
      </c>
      <c r="I3444" s="12">
        <f>Tabela14[[#This Row],[PR. ULT. COMP]]*Tabela14[[#This Row],[ESTOQUE]]</f>
        <v>94.6</v>
      </c>
      <c r="J3444" s="13" t="s">
        <v>1107</v>
      </c>
      <c r="K3444" s="38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3144</v>
      </c>
      <c r="D3445" s="16" t="s">
        <v>1116</v>
      </c>
      <c r="E3445" s="22">
        <v>0</v>
      </c>
      <c r="F3445" s="30">
        <v>4</v>
      </c>
      <c r="G3445" s="17">
        <v>23.73</v>
      </c>
      <c r="H3445" s="11">
        <f>Tabela14[[#This Row],[PR. ULT. COMP]]*Tabela14[[#This Row],[GIRO]]</f>
        <v>0</v>
      </c>
      <c r="I3445" s="12">
        <f>Tabela14[[#This Row],[PR. ULT. COMP]]*Tabela14[[#This Row],[ESTOQUE]]</f>
        <v>94.92</v>
      </c>
      <c r="J3445" s="13" t="s">
        <v>1107</v>
      </c>
      <c r="K3445" s="38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3145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>Tabela14[[#This Row],[PR. ULT. COMP]]*Tabela14[[#This Row],[GIRO]]</f>
        <v>0</v>
      </c>
      <c r="I3446" s="12">
        <f>Tabela14[[#This Row],[PR. ULT. COMP]]*Tabela14[[#This Row],[ESTOQUE]]</f>
        <v>95.49</v>
      </c>
      <c r="J3446" s="13" t="s">
        <v>1107</v>
      </c>
      <c r="K3446" s="38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3147</v>
      </c>
      <c r="D3447" s="9" t="s">
        <v>1116</v>
      </c>
      <c r="E3447" s="23">
        <v>0</v>
      </c>
      <c r="F3447" s="31">
        <v>3</v>
      </c>
      <c r="G3447" s="10">
        <v>32.21</v>
      </c>
      <c r="H3447" s="11">
        <f>Tabela14[[#This Row],[PR. ULT. COMP]]*Tabela14[[#This Row],[GIRO]]</f>
        <v>0</v>
      </c>
      <c r="I3447" s="12">
        <f>Tabela14[[#This Row],[PR. ULT. COMP]]*Tabela14[[#This Row],[ESTOQUE]]</f>
        <v>96.63</v>
      </c>
      <c r="J3447" s="13" t="s">
        <v>1107</v>
      </c>
      <c r="K3447" s="38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3148</v>
      </c>
      <c r="D3448" s="9" t="s">
        <v>1317</v>
      </c>
      <c r="E3448" s="23">
        <v>0</v>
      </c>
      <c r="F3448" s="31">
        <v>0</v>
      </c>
      <c r="G3448" s="10">
        <v>60</v>
      </c>
      <c r="H3448" s="11">
        <f>Tabela14[[#This Row],[PR. ULT. COMP]]*Tabela14[[#This Row],[GIRO]]</f>
        <v>0</v>
      </c>
      <c r="I3448" s="12">
        <f>Tabela14[[#This Row],[PR. ULT. COMP]]*Tabela14[[#This Row],[ESTOQUE]]</f>
        <v>0</v>
      </c>
      <c r="J3448" s="13" t="s">
        <v>1107</v>
      </c>
      <c r="K3448" s="38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3151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>Tabela14[[#This Row],[PR. ULT. COMP]]*Tabela14[[#This Row],[GIRO]]</f>
        <v>0</v>
      </c>
      <c r="I3449" s="12">
        <f>Tabela14[[#This Row],[PR. ULT. COMP]]*Tabela14[[#This Row],[ESTOQUE]]</f>
        <v>97.84</v>
      </c>
      <c r="J3449" s="13" t="s">
        <v>1107</v>
      </c>
      <c r="K3449" s="38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3152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>Tabela14[[#This Row],[PR. ULT. COMP]]*Tabela14[[#This Row],[GIRO]]</f>
        <v>0</v>
      </c>
      <c r="I3450" s="12">
        <f>Tabela14[[#This Row],[PR. ULT. COMP]]*Tabela14[[#This Row],[ESTOQUE]]</f>
        <v>98.19</v>
      </c>
      <c r="J3450" s="13" t="s">
        <v>1107</v>
      </c>
      <c r="K3450" s="38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3153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>Tabela14[[#This Row],[PR. ULT. COMP]]*Tabela14[[#This Row],[GIRO]]</f>
        <v>0</v>
      </c>
      <c r="I3451" s="12">
        <f>Tabela14[[#This Row],[PR. ULT. COMP]]*Tabela14[[#This Row],[ESTOQUE]]</f>
        <v>98.3</v>
      </c>
      <c r="J3451" s="13" t="s">
        <v>1107</v>
      </c>
      <c r="K3451" s="38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3154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>Tabela14[[#This Row],[PR. ULT. COMP]]*Tabela14[[#This Row],[GIRO]]</f>
        <v>0</v>
      </c>
      <c r="I3452" s="12">
        <f>Tabela14[[#This Row],[PR. ULT. COMP]]*Tabela14[[#This Row],[ESTOQUE]]</f>
        <v>99.359999999999985</v>
      </c>
      <c r="J3452" s="13" t="s">
        <v>1107</v>
      </c>
      <c r="K3452" s="38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3159</v>
      </c>
      <c r="D3453" s="9" t="s">
        <v>1116</v>
      </c>
      <c r="E3453" s="23">
        <v>0</v>
      </c>
      <c r="F3453" s="31">
        <v>3</v>
      </c>
      <c r="G3453" s="10">
        <v>33.61</v>
      </c>
      <c r="H3453" s="11">
        <f>Tabela14[[#This Row],[PR. ULT. COMP]]*Tabela14[[#This Row],[GIRO]]</f>
        <v>0</v>
      </c>
      <c r="I3453" s="12">
        <f>Tabela14[[#This Row],[PR. ULT. COMP]]*Tabela14[[#This Row],[ESTOQUE]]</f>
        <v>100.83</v>
      </c>
      <c r="J3453" s="13" t="s">
        <v>1107</v>
      </c>
      <c r="K3453" s="38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3160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>Tabela14[[#This Row],[PR. ULT. COMP]]*Tabela14[[#This Row],[GIRO]]</f>
        <v>0</v>
      </c>
      <c r="I3454" s="12">
        <f>Tabela14[[#This Row],[PR. ULT. COMP]]*Tabela14[[#This Row],[ESTOQUE]]</f>
        <v>101.5</v>
      </c>
      <c r="J3454" s="13" t="s">
        <v>1107</v>
      </c>
      <c r="K3454" s="38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3161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>Tabela14[[#This Row],[PR. ULT. COMP]]*Tabela14[[#This Row],[GIRO]]</f>
        <v>0</v>
      </c>
      <c r="I3455" s="12">
        <f>Tabela14[[#This Row],[PR. ULT. COMP]]*Tabela14[[#This Row],[ESTOQUE]]</f>
        <v>101.58</v>
      </c>
      <c r="J3455" s="13" t="s">
        <v>1107</v>
      </c>
      <c r="K3455" s="38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3166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>Tabela14[[#This Row],[PR. ULT. COMP]]*Tabela14[[#This Row],[GIRO]]</f>
        <v>0</v>
      </c>
      <c r="I3456" s="12">
        <f>Tabela14[[#This Row],[PR. ULT. COMP]]*Tabela14[[#This Row],[ESTOQUE]]</f>
        <v>103.74</v>
      </c>
      <c r="J3456" s="13" t="s">
        <v>1107</v>
      </c>
      <c r="K3456" s="38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3169</v>
      </c>
      <c r="D3457" s="16" t="s">
        <v>858</v>
      </c>
      <c r="E3457" s="22">
        <v>0</v>
      </c>
      <c r="F3457" s="30">
        <v>4</v>
      </c>
      <c r="G3457" s="17">
        <v>26.16</v>
      </c>
      <c r="H3457" s="11">
        <f>Tabela14[[#This Row],[PR. ULT. COMP]]*Tabela14[[#This Row],[GIRO]]</f>
        <v>0</v>
      </c>
      <c r="I3457" s="12">
        <f>Tabela14[[#This Row],[PR. ULT. COMP]]*Tabela14[[#This Row],[ESTOQUE]]</f>
        <v>104.64</v>
      </c>
      <c r="J3457" s="13" t="s">
        <v>1107</v>
      </c>
      <c r="K3457" s="38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3170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>Tabela14[[#This Row],[PR. ULT. COMP]]*Tabela14[[#This Row],[GIRO]]</f>
        <v>0</v>
      </c>
      <c r="I3458" s="12">
        <f>Tabela14[[#This Row],[PR. ULT. COMP]]*Tabela14[[#This Row],[ESTOQUE]]</f>
        <v>104.67</v>
      </c>
      <c r="J3458" s="13" t="s">
        <v>1107</v>
      </c>
      <c r="K3458" s="38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3171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>Tabela14[[#This Row],[PR. ULT. COMP]]*Tabela14[[#This Row],[GIRO]]</f>
        <v>0</v>
      </c>
      <c r="I3459" s="12">
        <f>Tabela14[[#This Row],[PR. ULT. COMP]]*Tabela14[[#This Row],[ESTOQUE]]</f>
        <v>104.68</v>
      </c>
      <c r="J3459" s="13" t="s">
        <v>1107</v>
      </c>
      <c r="K3459" s="38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3172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>Tabela14[[#This Row],[PR. ULT. COMP]]*Tabela14[[#This Row],[GIRO]]</f>
        <v>0</v>
      </c>
      <c r="I3460" s="12">
        <f>Tabela14[[#This Row],[PR. ULT. COMP]]*Tabela14[[#This Row],[ESTOQUE]]</f>
        <v>104.68</v>
      </c>
      <c r="J3460" s="13" t="s">
        <v>1107</v>
      </c>
      <c r="K3460" s="38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3174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>Tabela14[[#This Row],[PR. ULT. COMP]]*Tabela14[[#This Row],[GIRO]]</f>
        <v>0</v>
      </c>
      <c r="I3461" s="12">
        <f>Tabela14[[#This Row],[PR. ULT. COMP]]*Tabela14[[#This Row],[ESTOQUE]]</f>
        <v>104.82</v>
      </c>
      <c r="J3461" s="13" t="s">
        <v>1107</v>
      </c>
      <c r="K3461" s="38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3175</v>
      </c>
      <c r="D3462" s="16" t="s">
        <v>1116</v>
      </c>
      <c r="E3462" s="22">
        <v>0</v>
      </c>
      <c r="F3462" s="30">
        <v>3</v>
      </c>
      <c r="G3462" s="17">
        <v>35</v>
      </c>
      <c r="H3462" s="11">
        <f>Tabela14[[#This Row],[PR. ULT. COMP]]*Tabela14[[#This Row],[GIRO]]</f>
        <v>0</v>
      </c>
      <c r="I3462" s="12">
        <f>Tabela14[[#This Row],[PR. ULT. COMP]]*Tabela14[[#This Row],[ESTOQUE]]</f>
        <v>105</v>
      </c>
      <c r="J3462" s="13" t="s">
        <v>1107</v>
      </c>
      <c r="K3462" s="38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3176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>Tabela14[[#This Row],[PR. ULT. COMP]]*Tabela14[[#This Row],[GIRO]]</f>
        <v>0</v>
      </c>
      <c r="I3463" s="12">
        <f>Tabela14[[#This Row],[PR. ULT. COMP]]*Tabela14[[#This Row],[ESTOQUE]]</f>
        <v>105.24</v>
      </c>
      <c r="J3463" s="13" t="s">
        <v>1107</v>
      </c>
      <c r="K3463" s="38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3177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>Tabela14[[#This Row],[PR. ULT. COMP]]*Tabela14[[#This Row],[GIRO]]</f>
        <v>0</v>
      </c>
      <c r="I3464" s="12">
        <f>Tabela14[[#This Row],[PR. ULT. COMP]]*Tabela14[[#This Row],[ESTOQUE]]</f>
        <v>105.29</v>
      </c>
      <c r="J3464" s="13" t="s">
        <v>1107</v>
      </c>
      <c r="K3464" s="38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3178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>Tabela14[[#This Row],[PR. ULT. COMP]]*Tabela14[[#This Row],[GIRO]]</f>
        <v>0</v>
      </c>
      <c r="I3465" s="12">
        <f>Tabela14[[#This Row],[PR. ULT. COMP]]*Tabela14[[#This Row],[ESTOQUE]]</f>
        <v>105.30000000000001</v>
      </c>
      <c r="J3465" s="13" t="s">
        <v>1107</v>
      </c>
      <c r="K3465" s="38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861</v>
      </c>
      <c r="D3466" s="16" t="s">
        <v>862</v>
      </c>
      <c r="E3466" s="22">
        <v>0</v>
      </c>
      <c r="F3466" s="30">
        <v>1</v>
      </c>
      <c r="G3466" s="17">
        <v>105.35</v>
      </c>
      <c r="H3466" s="11">
        <f>Tabela14[[#This Row],[PR. ULT. COMP]]*Tabela14[[#This Row],[GIRO]]</f>
        <v>0</v>
      </c>
      <c r="I3466" s="12">
        <f>Tabela14[[#This Row],[PR. ULT. COMP]]*Tabela14[[#This Row],[ESTOQUE]]</f>
        <v>105.35</v>
      </c>
      <c r="J3466" s="13" t="s">
        <v>1107</v>
      </c>
      <c r="K3466" s="38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3180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>Tabela14[[#This Row],[PR. ULT. COMP]]*Tabela14[[#This Row],[GIRO]]</f>
        <v>0</v>
      </c>
      <c r="I3467" s="12">
        <f>Tabela14[[#This Row],[PR. ULT. COMP]]*Tabela14[[#This Row],[ESTOQUE]]</f>
        <v>105.84</v>
      </c>
      <c r="J3467" s="13" t="s">
        <v>1107</v>
      </c>
      <c r="K3467" s="38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3181</v>
      </c>
      <c r="D3468" s="16" t="s">
        <v>876</v>
      </c>
      <c r="E3468" s="22">
        <v>0</v>
      </c>
      <c r="F3468" s="30">
        <v>35</v>
      </c>
      <c r="G3468" s="17">
        <v>3.03</v>
      </c>
      <c r="H3468" s="11">
        <f>Tabela14[[#This Row],[PR. ULT. COMP]]*Tabela14[[#This Row],[GIRO]]</f>
        <v>0</v>
      </c>
      <c r="I3468" s="12">
        <f>Tabela14[[#This Row],[PR. ULT. COMP]]*Tabela14[[#This Row],[ESTOQUE]]</f>
        <v>106.05</v>
      </c>
      <c r="J3468" s="13" t="s">
        <v>1107</v>
      </c>
      <c r="K3468" s="38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3182</v>
      </c>
      <c r="D3469" s="9" t="s">
        <v>876</v>
      </c>
      <c r="E3469" s="23">
        <v>0</v>
      </c>
      <c r="F3469" s="31">
        <v>12</v>
      </c>
      <c r="G3469" s="10">
        <v>8.86</v>
      </c>
      <c r="H3469" s="11">
        <f>Tabela14[[#This Row],[PR. ULT. COMP]]*Tabela14[[#This Row],[GIRO]]</f>
        <v>0</v>
      </c>
      <c r="I3469" s="12">
        <f>Tabela14[[#This Row],[PR. ULT. COMP]]*Tabela14[[#This Row],[ESTOQUE]]</f>
        <v>106.32</v>
      </c>
      <c r="J3469" s="13" t="s">
        <v>1107</v>
      </c>
      <c r="K3469" s="38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3183</v>
      </c>
      <c r="D3470" s="16" t="s">
        <v>876</v>
      </c>
      <c r="E3470" s="22">
        <v>0</v>
      </c>
      <c r="F3470" s="30">
        <v>12</v>
      </c>
      <c r="G3470" s="17">
        <v>8.86</v>
      </c>
      <c r="H3470" s="11">
        <f>Tabela14[[#This Row],[PR. ULT. COMP]]*Tabela14[[#This Row],[GIRO]]</f>
        <v>0</v>
      </c>
      <c r="I3470" s="12">
        <f>Tabela14[[#This Row],[PR. ULT. COMP]]*Tabela14[[#This Row],[ESTOQUE]]</f>
        <v>106.32</v>
      </c>
      <c r="J3470" s="13" t="s">
        <v>1107</v>
      </c>
      <c r="K3470" s="38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3184</v>
      </c>
      <c r="D3471" s="16" t="s">
        <v>2268</v>
      </c>
      <c r="E3471" s="22">
        <v>0</v>
      </c>
      <c r="F3471" s="30">
        <v>2</v>
      </c>
      <c r="G3471" s="17">
        <v>53.19</v>
      </c>
      <c r="H3471" s="11">
        <f>Tabela14[[#This Row],[PR. ULT. COMP]]*Tabela14[[#This Row],[GIRO]]</f>
        <v>0</v>
      </c>
      <c r="I3471" s="12">
        <f>Tabela14[[#This Row],[PR. ULT. COMP]]*Tabela14[[#This Row],[ESTOQUE]]</f>
        <v>106.38</v>
      </c>
      <c r="J3471" s="13" t="s">
        <v>1107</v>
      </c>
      <c r="K3471" s="38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3186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>Tabela14[[#This Row],[PR. ULT. COMP]]*Tabela14[[#This Row],[GIRO]]</f>
        <v>0</v>
      </c>
      <c r="I3472" s="12">
        <f>Tabela14[[#This Row],[PR. ULT. COMP]]*Tabela14[[#This Row],[ESTOQUE]]</f>
        <v>106.68</v>
      </c>
      <c r="J3472" s="13" t="s">
        <v>1107</v>
      </c>
      <c r="K3472" s="38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3188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>Tabela14[[#This Row],[PR. ULT. COMP]]*Tabela14[[#This Row],[GIRO]]</f>
        <v>0</v>
      </c>
      <c r="I3473" s="12">
        <f>Tabela14[[#This Row],[PR. ULT. COMP]]*Tabela14[[#This Row],[ESTOQUE]]</f>
        <v>106.97999999999999</v>
      </c>
      <c r="J3473" s="13" t="s">
        <v>1107</v>
      </c>
      <c r="K3473" s="38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3189</v>
      </c>
      <c r="D3474" s="9" t="s">
        <v>3190</v>
      </c>
      <c r="E3474" s="23">
        <v>0</v>
      </c>
      <c r="F3474" s="31">
        <v>2</v>
      </c>
      <c r="G3474" s="10">
        <v>53.55</v>
      </c>
      <c r="H3474" s="11">
        <f>Tabela14[[#This Row],[PR. ULT. COMP]]*Tabela14[[#This Row],[GIRO]]</f>
        <v>0</v>
      </c>
      <c r="I3474" s="12">
        <f>Tabela14[[#This Row],[PR. ULT. COMP]]*Tabela14[[#This Row],[ESTOQUE]]</f>
        <v>107.1</v>
      </c>
      <c r="J3474" s="13" t="s">
        <v>1107</v>
      </c>
      <c r="K3474" s="38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3191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>Tabela14[[#This Row],[PR. ULT. COMP]]*Tabela14[[#This Row],[GIRO]]</f>
        <v>0</v>
      </c>
      <c r="I3475" s="12">
        <f>Tabela14[[#This Row],[PR. ULT. COMP]]*Tabela14[[#This Row],[ESTOQUE]]</f>
        <v>107.24</v>
      </c>
      <c r="J3475" s="13" t="s">
        <v>1107</v>
      </c>
      <c r="K3475" s="38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3192</v>
      </c>
      <c r="D3476" s="16" t="s">
        <v>1116</v>
      </c>
      <c r="E3476" s="22">
        <v>0</v>
      </c>
      <c r="F3476" s="30">
        <v>3</v>
      </c>
      <c r="G3476" s="17">
        <v>35.9</v>
      </c>
      <c r="H3476" s="11">
        <f>Tabela14[[#This Row],[PR. ULT. COMP]]*Tabela14[[#This Row],[GIRO]]</f>
        <v>0</v>
      </c>
      <c r="I3476" s="12">
        <f>Tabela14[[#This Row],[PR. ULT. COMP]]*Tabela14[[#This Row],[ESTOQUE]]</f>
        <v>107.69999999999999</v>
      </c>
      <c r="J3476" s="13" t="s">
        <v>1107</v>
      </c>
      <c r="K3476" s="38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3193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>Tabela14[[#This Row],[PR. ULT. COMP]]*Tabela14[[#This Row],[GIRO]]</f>
        <v>0</v>
      </c>
      <c r="I3477" s="12">
        <f>Tabela14[[#This Row],[PR. ULT. COMP]]*Tabela14[[#This Row],[ESTOQUE]]</f>
        <v>107.73</v>
      </c>
      <c r="J3477" s="13" t="s">
        <v>1107</v>
      </c>
      <c r="K3477" s="38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3194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>Tabela14[[#This Row],[PR. ULT. COMP]]*Tabela14[[#This Row],[GIRO]]</f>
        <v>0</v>
      </c>
      <c r="I3478" s="12">
        <f>Tabela14[[#This Row],[PR. ULT. COMP]]*Tabela14[[#This Row],[ESTOQUE]]</f>
        <v>108.27000000000001</v>
      </c>
      <c r="J3478" s="13" t="s">
        <v>1107</v>
      </c>
      <c r="K3478" s="38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3195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>Tabela14[[#This Row],[PR. ULT. COMP]]*Tabela14[[#This Row],[GIRO]]</f>
        <v>0</v>
      </c>
      <c r="I3479" s="12">
        <f>Tabela14[[#This Row],[PR. ULT. COMP]]*Tabela14[[#This Row],[ESTOQUE]]</f>
        <v>108.86</v>
      </c>
      <c r="J3479" s="13" t="s">
        <v>1107</v>
      </c>
      <c r="K3479" s="38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3196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>Tabela14[[#This Row],[PR. ULT. COMP]]*Tabela14[[#This Row],[GIRO]]</f>
        <v>0</v>
      </c>
      <c r="I3480" s="12">
        <f>Tabela14[[#This Row],[PR. ULT. COMP]]*Tabela14[[#This Row],[ESTOQUE]]</f>
        <v>109.2</v>
      </c>
      <c r="J3480" s="13" t="s">
        <v>1107</v>
      </c>
      <c r="K3480" s="38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3197</v>
      </c>
      <c r="D3481" s="9" t="s">
        <v>1116</v>
      </c>
      <c r="E3481" s="23">
        <v>0</v>
      </c>
      <c r="F3481" s="31">
        <v>3</v>
      </c>
      <c r="G3481" s="10">
        <v>36.450000000000003</v>
      </c>
      <c r="H3481" s="11">
        <f>Tabela14[[#This Row],[PR. ULT. COMP]]*Tabela14[[#This Row],[GIRO]]</f>
        <v>0</v>
      </c>
      <c r="I3481" s="12">
        <f>Tabela14[[#This Row],[PR. ULT. COMP]]*Tabela14[[#This Row],[ESTOQUE]]</f>
        <v>109.35000000000001</v>
      </c>
      <c r="J3481" s="13" t="s">
        <v>1107</v>
      </c>
      <c r="K3481" s="38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3198</v>
      </c>
      <c r="D3482" s="16" t="s">
        <v>1116</v>
      </c>
      <c r="E3482" s="22">
        <v>0</v>
      </c>
      <c r="F3482" s="30">
        <v>5</v>
      </c>
      <c r="G3482" s="17">
        <v>21.88</v>
      </c>
      <c r="H3482" s="11">
        <f>Tabela14[[#This Row],[PR. ULT. COMP]]*Tabela14[[#This Row],[GIRO]]</f>
        <v>0</v>
      </c>
      <c r="I3482" s="12">
        <f>Tabela14[[#This Row],[PR. ULT. COMP]]*Tabela14[[#This Row],[ESTOQUE]]</f>
        <v>109.39999999999999</v>
      </c>
      <c r="J3482" s="13" t="s">
        <v>1107</v>
      </c>
      <c r="K3482" s="38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3199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>Tabela14[[#This Row],[PR. ULT. COMP]]*Tabela14[[#This Row],[GIRO]]</f>
        <v>0</v>
      </c>
      <c r="I3483" s="12">
        <f>Tabela14[[#This Row],[PR. ULT. COMP]]*Tabela14[[#This Row],[ESTOQUE]]</f>
        <v>109.44</v>
      </c>
      <c r="J3483" s="13" t="s">
        <v>1107</v>
      </c>
      <c r="K3483" s="38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3200</v>
      </c>
      <c r="D3484" s="9" t="s">
        <v>1116</v>
      </c>
      <c r="E3484" s="23">
        <v>0</v>
      </c>
      <c r="F3484" s="31">
        <v>3</v>
      </c>
      <c r="G3484" s="10">
        <v>36.51</v>
      </c>
      <c r="H3484" s="11">
        <f>Tabela14[[#This Row],[PR. ULT. COMP]]*Tabela14[[#This Row],[GIRO]]</f>
        <v>0</v>
      </c>
      <c r="I3484" s="12">
        <f>Tabela14[[#This Row],[PR. ULT. COMP]]*Tabela14[[#This Row],[ESTOQUE]]</f>
        <v>109.53</v>
      </c>
      <c r="J3484" s="13" t="s">
        <v>1107</v>
      </c>
      <c r="K3484" s="38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3203</v>
      </c>
      <c r="D3485" s="9" t="s">
        <v>3204</v>
      </c>
      <c r="E3485" s="23">
        <v>0</v>
      </c>
      <c r="F3485" s="31">
        <v>4</v>
      </c>
      <c r="G3485" s="10">
        <v>27.54</v>
      </c>
      <c r="H3485" s="11">
        <f>Tabela14[[#This Row],[PR. ULT. COMP]]*Tabela14[[#This Row],[GIRO]]</f>
        <v>0</v>
      </c>
      <c r="I3485" s="12">
        <f>Tabela14[[#This Row],[PR. ULT. COMP]]*Tabela14[[#This Row],[ESTOQUE]]</f>
        <v>110.16</v>
      </c>
      <c r="J3485" s="13" t="s">
        <v>1107</v>
      </c>
      <c r="K3485" s="38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3205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>Tabela14[[#This Row],[PR. ULT. COMP]]*Tabela14[[#This Row],[GIRO]]</f>
        <v>0</v>
      </c>
      <c r="I3486" s="12">
        <f>Tabela14[[#This Row],[PR. ULT. COMP]]*Tabela14[[#This Row],[ESTOQUE]]</f>
        <v>111</v>
      </c>
      <c r="J3486" s="13" t="s">
        <v>1107</v>
      </c>
      <c r="K3486" s="38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3206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>Tabela14[[#This Row],[PR. ULT. COMP]]*Tabela14[[#This Row],[GIRO]]</f>
        <v>0</v>
      </c>
      <c r="I3487" s="12">
        <f>Tabela14[[#This Row],[PR. ULT. COMP]]*Tabela14[[#This Row],[ESTOQUE]]</f>
        <v>111.02</v>
      </c>
      <c r="J3487" s="13" t="s">
        <v>1107</v>
      </c>
      <c r="K3487" s="38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3207</v>
      </c>
      <c r="D3488" s="9" t="s">
        <v>1116</v>
      </c>
      <c r="E3488" s="23">
        <v>0</v>
      </c>
      <c r="F3488" s="31">
        <v>3</v>
      </c>
      <c r="G3488" s="10">
        <v>37.06</v>
      </c>
      <c r="H3488" s="11">
        <f>Tabela14[[#This Row],[PR. ULT. COMP]]*Tabela14[[#This Row],[GIRO]]</f>
        <v>0</v>
      </c>
      <c r="I3488" s="12">
        <f>Tabela14[[#This Row],[PR. ULT. COMP]]*Tabela14[[#This Row],[ESTOQUE]]</f>
        <v>111.18</v>
      </c>
      <c r="J3488" s="13" t="s">
        <v>1107</v>
      </c>
      <c r="K3488" s="38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3209</v>
      </c>
      <c r="D3489" s="16" t="s">
        <v>1116</v>
      </c>
      <c r="E3489" s="22">
        <v>0</v>
      </c>
      <c r="F3489" s="30">
        <v>1</v>
      </c>
      <c r="G3489" s="17">
        <v>111.51</v>
      </c>
      <c r="H3489" s="11">
        <f>Tabela14[[#This Row],[PR. ULT. COMP]]*Tabela14[[#This Row],[GIRO]]</f>
        <v>0</v>
      </c>
      <c r="I3489" s="12">
        <f>Tabela14[[#This Row],[PR. ULT. COMP]]*Tabela14[[#This Row],[ESTOQUE]]</f>
        <v>111.51</v>
      </c>
      <c r="J3489" s="13" t="s">
        <v>1107</v>
      </c>
      <c r="K3489" s="38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3213</v>
      </c>
      <c r="D3490" s="9" t="s">
        <v>1116</v>
      </c>
      <c r="E3490" s="23">
        <v>0</v>
      </c>
      <c r="F3490" s="31">
        <v>3</v>
      </c>
      <c r="G3490" s="10">
        <v>37.32</v>
      </c>
      <c r="H3490" s="11">
        <f>Tabela14[[#This Row],[PR. ULT. COMP]]*Tabela14[[#This Row],[GIRO]]</f>
        <v>0</v>
      </c>
      <c r="I3490" s="12">
        <f>Tabela14[[#This Row],[PR. ULT. COMP]]*Tabela14[[#This Row],[ESTOQUE]]</f>
        <v>111.96000000000001</v>
      </c>
      <c r="J3490" s="13" t="s">
        <v>1107</v>
      </c>
      <c r="K3490" s="38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3216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>Tabela14[[#This Row],[PR. ULT. COMP]]*Tabela14[[#This Row],[GIRO]]</f>
        <v>0</v>
      </c>
      <c r="I3491" s="12">
        <f>Tabela14[[#This Row],[PR. ULT. COMP]]*Tabela14[[#This Row],[ESTOQUE]]</f>
        <v>113.52</v>
      </c>
      <c r="J3491" s="13" t="s">
        <v>1107</v>
      </c>
      <c r="K3491" s="38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3217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>Tabela14[[#This Row],[PR. ULT. COMP]]*Tabela14[[#This Row],[GIRO]]</f>
        <v>0</v>
      </c>
      <c r="I3492" s="12">
        <f>Tabela14[[#This Row],[PR. ULT. COMP]]*Tabela14[[#This Row],[ESTOQUE]]</f>
        <v>113.52</v>
      </c>
      <c r="J3492" s="13" t="s">
        <v>1107</v>
      </c>
      <c r="K3492" s="38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3218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>Tabela14[[#This Row],[PR. ULT. COMP]]*Tabela14[[#This Row],[GIRO]]</f>
        <v>0</v>
      </c>
      <c r="I3493" s="12">
        <f>Tabela14[[#This Row],[PR. ULT. COMP]]*Tabela14[[#This Row],[ESTOQUE]]</f>
        <v>113.52</v>
      </c>
      <c r="J3493" s="13" t="s">
        <v>1107</v>
      </c>
      <c r="K3493" s="38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3219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>Tabela14[[#This Row],[PR. ULT. COMP]]*Tabela14[[#This Row],[GIRO]]</f>
        <v>0</v>
      </c>
      <c r="I3494" s="12">
        <f>Tabela14[[#This Row],[PR. ULT. COMP]]*Tabela14[[#This Row],[ESTOQUE]]</f>
        <v>113.52</v>
      </c>
      <c r="J3494" s="13" t="s">
        <v>1107</v>
      </c>
      <c r="K3494" s="38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3220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>Tabela14[[#This Row],[PR. ULT. COMP]]*Tabela14[[#This Row],[GIRO]]</f>
        <v>0</v>
      </c>
      <c r="I3495" s="12">
        <f>Tabela14[[#This Row],[PR. ULT. COMP]]*Tabela14[[#This Row],[ESTOQUE]]</f>
        <v>113.52</v>
      </c>
      <c r="J3495" s="13" t="s">
        <v>1107</v>
      </c>
      <c r="K3495" s="38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3222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>Tabela14[[#This Row],[PR. ULT. COMP]]*Tabela14[[#This Row],[GIRO]]</f>
        <v>0</v>
      </c>
      <c r="I3496" s="12">
        <f>Tabela14[[#This Row],[PR. ULT. COMP]]*Tabela14[[#This Row],[ESTOQUE]]</f>
        <v>113.74</v>
      </c>
      <c r="J3496" s="13" t="s">
        <v>1107</v>
      </c>
      <c r="K3496" s="38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3223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>Tabela14[[#This Row],[PR. ULT. COMP]]*Tabela14[[#This Row],[GIRO]]</f>
        <v>0</v>
      </c>
      <c r="I3497" s="12">
        <f>Tabela14[[#This Row],[PR. ULT. COMP]]*Tabela14[[#This Row],[ESTOQUE]]</f>
        <v>113.76</v>
      </c>
      <c r="J3497" s="13" t="s">
        <v>1107</v>
      </c>
      <c r="K3497" s="38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3226</v>
      </c>
      <c r="D3498" s="9" t="s">
        <v>1116</v>
      </c>
      <c r="E3498" s="23">
        <v>0</v>
      </c>
      <c r="F3498" s="31">
        <v>5</v>
      </c>
      <c r="G3498" s="10">
        <v>22.86</v>
      </c>
      <c r="H3498" s="11">
        <f>Tabela14[[#This Row],[PR. ULT. COMP]]*Tabela14[[#This Row],[GIRO]]</f>
        <v>0</v>
      </c>
      <c r="I3498" s="12">
        <f>Tabela14[[#This Row],[PR. ULT. COMP]]*Tabela14[[#This Row],[ESTOQUE]]</f>
        <v>114.3</v>
      </c>
      <c r="J3498" s="13" t="s">
        <v>1107</v>
      </c>
      <c r="K3498" s="38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3227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>Tabela14[[#This Row],[PR. ULT. COMP]]*Tabela14[[#This Row],[GIRO]]</f>
        <v>0</v>
      </c>
      <c r="I3499" s="12">
        <f>Tabela14[[#This Row],[PR. ULT. COMP]]*Tabela14[[#This Row],[ESTOQUE]]</f>
        <v>114.62</v>
      </c>
      <c r="J3499" s="13" t="s">
        <v>1107</v>
      </c>
      <c r="K3499" s="38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3228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>Tabela14[[#This Row],[PR. ULT. COMP]]*Tabela14[[#This Row],[GIRO]]</f>
        <v>0</v>
      </c>
      <c r="I3500" s="12">
        <f>Tabela14[[#This Row],[PR. ULT. COMP]]*Tabela14[[#This Row],[ESTOQUE]]</f>
        <v>114.68</v>
      </c>
      <c r="J3500" s="13" t="s">
        <v>1107</v>
      </c>
      <c r="K3500" s="38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3229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>Tabela14[[#This Row],[PR. ULT. COMP]]*Tabela14[[#This Row],[GIRO]]</f>
        <v>0</v>
      </c>
      <c r="I3501" s="12">
        <f>Tabela14[[#This Row],[PR. ULT. COMP]]*Tabela14[[#This Row],[ESTOQUE]]</f>
        <v>114.8</v>
      </c>
      <c r="J3501" s="13" t="s">
        <v>1107</v>
      </c>
      <c r="K3501" s="38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3230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>Tabela14[[#This Row],[PR. ULT. COMP]]*Tabela14[[#This Row],[GIRO]]</f>
        <v>0</v>
      </c>
      <c r="I3502" s="12">
        <f>Tabela14[[#This Row],[PR. ULT. COMP]]*Tabela14[[#This Row],[ESTOQUE]]</f>
        <v>114.84</v>
      </c>
      <c r="J3502" s="13" t="s">
        <v>1107</v>
      </c>
      <c r="K3502" s="38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3231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>Tabela14[[#This Row],[PR. ULT. COMP]]*Tabela14[[#This Row],[GIRO]]</f>
        <v>0</v>
      </c>
      <c r="I3503" s="12">
        <f>Tabela14[[#This Row],[PR. ULT. COMP]]*Tabela14[[#This Row],[ESTOQUE]]</f>
        <v>114.84</v>
      </c>
      <c r="J3503" s="13" t="s">
        <v>1107</v>
      </c>
      <c r="K3503" s="38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3232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>Tabela14[[#This Row],[PR. ULT. COMP]]*Tabela14[[#This Row],[GIRO]]</f>
        <v>0</v>
      </c>
      <c r="I3504" s="12">
        <f>Tabela14[[#This Row],[PR. ULT. COMP]]*Tabela14[[#This Row],[ESTOQUE]]</f>
        <v>115.08</v>
      </c>
      <c r="J3504" s="13" t="s">
        <v>1107</v>
      </c>
      <c r="K3504" s="38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3233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>Tabela14[[#This Row],[PR. ULT. COMP]]*Tabela14[[#This Row],[GIRO]]</f>
        <v>0</v>
      </c>
      <c r="I3505" s="12">
        <f>Tabela14[[#This Row],[PR. ULT. COMP]]*Tabela14[[#This Row],[ESTOQUE]]</f>
        <v>115.12</v>
      </c>
      <c r="J3505" s="13" t="s">
        <v>1107</v>
      </c>
      <c r="K3505" s="38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3234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>Tabela14[[#This Row],[PR. ULT. COMP]]*Tabela14[[#This Row],[GIRO]]</f>
        <v>0</v>
      </c>
      <c r="I3506" s="12">
        <f>Tabela14[[#This Row],[PR. ULT. COMP]]*Tabela14[[#This Row],[ESTOQUE]]</f>
        <v>115.45</v>
      </c>
      <c r="J3506" s="13" t="s">
        <v>1107</v>
      </c>
      <c r="K3506" s="38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3236</v>
      </c>
      <c r="D3507" s="16" t="s">
        <v>1116</v>
      </c>
      <c r="E3507" s="22">
        <v>0</v>
      </c>
      <c r="F3507" s="30">
        <v>4</v>
      </c>
      <c r="G3507" s="17">
        <v>28.99</v>
      </c>
      <c r="H3507" s="11">
        <f>Tabela14[[#This Row],[PR. ULT. COMP]]*Tabela14[[#This Row],[GIRO]]</f>
        <v>0</v>
      </c>
      <c r="I3507" s="12">
        <f>Tabela14[[#This Row],[PR. ULT. COMP]]*Tabela14[[#This Row],[ESTOQUE]]</f>
        <v>115.96</v>
      </c>
      <c r="J3507" s="13" t="s">
        <v>1107</v>
      </c>
      <c r="K3507" s="38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3237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>Tabela14[[#This Row],[PR. ULT. COMP]]*Tabela14[[#This Row],[GIRO]]</f>
        <v>0</v>
      </c>
      <c r="I3508" s="12">
        <f>Tabela14[[#This Row],[PR. ULT. COMP]]*Tabela14[[#This Row],[ESTOQUE]]</f>
        <v>116</v>
      </c>
      <c r="J3508" s="13" t="s">
        <v>1107</v>
      </c>
      <c r="K3508" s="38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>Tabela14[[#This Row],[PR. ULT. COMP]]*Tabela14[[#This Row],[GIRO]]</f>
        <v>0</v>
      </c>
      <c r="I3509" s="12">
        <f>Tabela14[[#This Row],[PR. ULT. COMP]]*Tabela14[[#This Row],[ESTOQUE]]</f>
        <v>116.19999999999999</v>
      </c>
      <c r="J3509" s="13" t="s">
        <v>1107</v>
      </c>
      <c r="K3509" s="38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3238</v>
      </c>
      <c r="D3510" s="9" t="s">
        <v>1317</v>
      </c>
      <c r="E3510" s="23">
        <v>0</v>
      </c>
      <c r="F3510" s="31">
        <v>0</v>
      </c>
      <c r="G3510" s="10">
        <v>51.28</v>
      </c>
      <c r="H3510" s="11">
        <f>Tabela14[[#This Row],[PR. ULT. COMP]]*Tabela14[[#This Row],[GIRO]]</f>
        <v>0</v>
      </c>
      <c r="I3510" s="12">
        <f>Tabela14[[#This Row],[PR. ULT. COMP]]*Tabela14[[#This Row],[ESTOQUE]]</f>
        <v>0</v>
      </c>
      <c r="J3510" s="13" t="s">
        <v>1107</v>
      </c>
      <c r="K3510" s="38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3239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>Tabela14[[#This Row],[PR. ULT. COMP]]*Tabela14[[#This Row],[GIRO]]</f>
        <v>0</v>
      </c>
      <c r="I3511" s="12">
        <f>Tabela14[[#This Row],[PR. ULT. COMP]]*Tabela14[[#This Row],[ESTOQUE]]</f>
        <v>117.39000000000001</v>
      </c>
      <c r="J3511" s="13" t="s">
        <v>1107</v>
      </c>
      <c r="K3511" s="38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3241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>Tabela14[[#This Row],[PR. ULT. COMP]]*Tabela14[[#This Row],[GIRO]]</f>
        <v>0</v>
      </c>
      <c r="I3512" s="12">
        <f>Tabela14[[#This Row],[PR. ULT. COMP]]*Tabela14[[#This Row],[ESTOQUE]]</f>
        <v>118.19999999999999</v>
      </c>
      <c r="J3512" s="13" t="s">
        <v>1107</v>
      </c>
      <c r="K3512" s="38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3243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>Tabela14[[#This Row],[PR. ULT. COMP]]*Tabela14[[#This Row],[GIRO]]</f>
        <v>0</v>
      </c>
      <c r="I3513" s="12">
        <f>Tabela14[[#This Row],[PR. ULT. COMP]]*Tabela14[[#This Row],[ESTOQUE]]</f>
        <v>118.35000000000001</v>
      </c>
      <c r="J3513" s="13" t="s">
        <v>1107</v>
      </c>
      <c r="K3513" s="38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3244</v>
      </c>
      <c r="D3514" s="16" t="s">
        <v>2268</v>
      </c>
      <c r="E3514" s="22">
        <v>0</v>
      </c>
      <c r="F3514" s="30">
        <v>4</v>
      </c>
      <c r="G3514" s="17">
        <v>29.64</v>
      </c>
      <c r="H3514" s="11">
        <f>Tabela14[[#This Row],[PR. ULT. COMP]]*Tabela14[[#This Row],[GIRO]]</f>
        <v>0</v>
      </c>
      <c r="I3514" s="12">
        <f>Tabela14[[#This Row],[PR. ULT. COMP]]*Tabela14[[#This Row],[ESTOQUE]]</f>
        <v>118.56</v>
      </c>
      <c r="J3514" s="13" t="s">
        <v>1107</v>
      </c>
      <c r="K3514" s="38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3245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>Tabela14[[#This Row],[PR. ULT. COMP]]*Tabela14[[#This Row],[GIRO]]</f>
        <v>0</v>
      </c>
      <c r="I3515" s="12">
        <f>Tabela14[[#This Row],[PR. ULT. COMP]]*Tabela14[[#This Row],[ESTOQUE]]</f>
        <v>118.88</v>
      </c>
      <c r="J3515" s="13" t="s">
        <v>1107</v>
      </c>
      <c r="K3515" s="38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3246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>Tabela14[[#This Row],[PR. ULT. COMP]]*Tabela14[[#This Row],[GIRO]]</f>
        <v>0</v>
      </c>
      <c r="I3516" s="12">
        <f>Tabela14[[#This Row],[PR. ULT. COMP]]*Tabela14[[#This Row],[ESTOQUE]]</f>
        <v>118.9</v>
      </c>
      <c r="J3516" s="13" t="s">
        <v>1107</v>
      </c>
      <c r="K3516" s="38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3247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>Tabela14[[#This Row],[PR. ULT. COMP]]*Tabela14[[#This Row],[GIRO]]</f>
        <v>0</v>
      </c>
      <c r="I3517" s="12">
        <f>Tabela14[[#This Row],[PR. ULT. COMP]]*Tabela14[[#This Row],[ESTOQUE]]</f>
        <v>118.96</v>
      </c>
      <c r="J3517" s="13" t="s">
        <v>1107</v>
      </c>
      <c r="K3517" s="38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3248</v>
      </c>
      <c r="D3518" s="16" t="s">
        <v>1116</v>
      </c>
      <c r="E3518" s="22">
        <v>0</v>
      </c>
      <c r="F3518" s="30">
        <v>2.4500000000000002</v>
      </c>
      <c r="G3518" s="17">
        <v>48.56</v>
      </c>
      <c r="H3518" s="11">
        <f>Tabela14[[#This Row],[PR. ULT. COMP]]*Tabela14[[#This Row],[GIRO]]</f>
        <v>0</v>
      </c>
      <c r="I3518" s="12">
        <f>Tabela14[[#This Row],[PR. ULT. COMP]]*Tabela14[[#This Row],[ESTOQUE]]</f>
        <v>118.97200000000001</v>
      </c>
      <c r="J3518" s="13" t="s">
        <v>1107</v>
      </c>
      <c r="K3518" s="38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3250</v>
      </c>
      <c r="D3519" s="9" t="s">
        <v>1116</v>
      </c>
      <c r="E3519" s="23">
        <v>0</v>
      </c>
      <c r="F3519" s="31">
        <v>2.31</v>
      </c>
      <c r="G3519" s="10">
        <v>51.64</v>
      </c>
      <c r="H3519" s="11">
        <f>Tabela14[[#This Row],[PR. ULT. COMP]]*Tabela14[[#This Row],[GIRO]]</f>
        <v>0</v>
      </c>
      <c r="I3519" s="12">
        <f>Tabela14[[#This Row],[PR. ULT. COMP]]*Tabela14[[#This Row],[ESTOQUE]]</f>
        <v>119.28840000000001</v>
      </c>
      <c r="J3519" s="13" t="s">
        <v>1107</v>
      </c>
      <c r="K3519" s="38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3251</v>
      </c>
      <c r="D3520" s="16" t="s">
        <v>1317</v>
      </c>
      <c r="E3520" s="22">
        <v>0</v>
      </c>
      <c r="F3520" s="30">
        <v>0</v>
      </c>
      <c r="G3520" s="17">
        <v>51.56</v>
      </c>
      <c r="H3520" s="11">
        <f>Tabela14[[#This Row],[PR. ULT. COMP]]*Tabela14[[#This Row],[GIRO]]</f>
        <v>0</v>
      </c>
      <c r="I3520" s="12">
        <f>Tabela14[[#This Row],[PR. ULT. COMP]]*Tabela14[[#This Row],[ESTOQUE]]</f>
        <v>0</v>
      </c>
      <c r="J3520" s="13" t="s">
        <v>1107</v>
      </c>
      <c r="K3520" s="38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3253</v>
      </c>
      <c r="D3521" s="9" t="s">
        <v>1116</v>
      </c>
      <c r="E3521" s="23">
        <v>0</v>
      </c>
      <c r="F3521" s="31">
        <v>5</v>
      </c>
      <c r="G3521" s="10">
        <v>24.06</v>
      </c>
      <c r="H3521" s="11">
        <f>Tabela14[[#This Row],[PR. ULT. COMP]]*Tabela14[[#This Row],[GIRO]]</f>
        <v>0</v>
      </c>
      <c r="I3521" s="12">
        <f>Tabela14[[#This Row],[PR. ULT. COMP]]*Tabela14[[#This Row],[ESTOQUE]]</f>
        <v>120.3</v>
      </c>
      <c r="J3521" s="13" t="s">
        <v>1107</v>
      </c>
      <c r="K3521" s="38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3254</v>
      </c>
      <c r="D3522" s="9" t="s">
        <v>1116</v>
      </c>
      <c r="E3522" s="23">
        <v>0</v>
      </c>
      <c r="F3522" s="31">
        <v>1</v>
      </c>
      <c r="G3522" s="10">
        <v>120.38</v>
      </c>
      <c r="H3522" s="11">
        <f>Tabela14[[#This Row],[PR. ULT. COMP]]*Tabela14[[#This Row],[GIRO]]</f>
        <v>0</v>
      </c>
      <c r="I3522" s="12">
        <f>Tabela14[[#This Row],[PR. ULT. COMP]]*Tabela14[[#This Row],[ESTOQUE]]</f>
        <v>120.38</v>
      </c>
      <c r="J3522" s="13" t="s">
        <v>1107</v>
      </c>
      <c r="K3522" s="38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3255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>Tabela14[[#This Row],[PR. ULT. COMP]]*Tabela14[[#This Row],[GIRO]]</f>
        <v>0</v>
      </c>
      <c r="I3523" s="12">
        <f>Tabela14[[#This Row],[PR. ULT. COMP]]*Tabela14[[#This Row],[ESTOQUE]]</f>
        <v>120.84</v>
      </c>
      <c r="J3523" s="13" t="s">
        <v>1107</v>
      </c>
      <c r="K3523" s="38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3256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>Tabela14[[#This Row],[PR. ULT. COMP]]*Tabela14[[#This Row],[GIRO]]</f>
        <v>0</v>
      </c>
      <c r="I3524" s="12">
        <f>Tabela14[[#This Row],[PR. ULT. COMP]]*Tabela14[[#This Row],[ESTOQUE]]</f>
        <v>121.56</v>
      </c>
      <c r="J3524" s="13" t="s">
        <v>1107</v>
      </c>
      <c r="K3524" s="38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3257</v>
      </c>
      <c r="D3525" s="9" t="s">
        <v>831</v>
      </c>
      <c r="E3525" s="23">
        <v>0</v>
      </c>
      <c r="F3525" s="31">
        <v>3</v>
      </c>
      <c r="G3525" s="10">
        <v>40.71</v>
      </c>
      <c r="H3525" s="11">
        <f>Tabela14[[#This Row],[PR. ULT. COMP]]*Tabela14[[#This Row],[GIRO]]</f>
        <v>0</v>
      </c>
      <c r="I3525" s="12">
        <f>Tabela14[[#This Row],[PR. ULT. COMP]]*Tabela14[[#This Row],[ESTOQUE]]</f>
        <v>122.13</v>
      </c>
      <c r="J3525" s="13" t="s">
        <v>1107</v>
      </c>
      <c r="K3525" s="38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3258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>Tabela14[[#This Row],[PR. ULT. COMP]]*Tabela14[[#This Row],[GIRO]]</f>
        <v>0</v>
      </c>
      <c r="I3526" s="12">
        <f>Tabela14[[#This Row],[PR. ULT. COMP]]*Tabela14[[#This Row],[ESTOQUE]]</f>
        <v>122.22</v>
      </c>
      <c r="J3526" s="13" t="s">
        <v>1107</v>
      </c>
      <c r="K3526" s="38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3259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>Tabela14[[#This Row],[PR. ULT. COMP]]*Tabela14[[#This Row],[GIRO]]</f>
        <v>0</v>
      </c>
      <c r="I3527" s="12">
        <f>Tabela14[[#This Row],[PR. ULT. COMP]]*Tabela14[[#This Row],[ESTOQUE]]</f>
        <v>122.6</v>
      </c>
      <c r="J3527" s="13" t="s">
        <v>1107</v>
      </c>
      <c r="K3527" s="38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3260</v>
      </c>
      <c r="D3528" s="16" t="s">
        <v>1116</v>
      </c>
      <c r="E3528" s="22">
        <v>0</v>
      </c>
      <c r="F3528" s="30">
        <v>1</v>
      </c>
      <c r="G3528" s="17">
        <v>122.69</v>
      </c>
      <c r="H3528" s="11">
        <f>Tabela14[[#This Row],[PR. ULT. COMP]]*Tabela14[[#This Row],[GIRO]]</f>
        <v>0</v>
      </c>
      <c r="I3528" s="12">
        <f>Tabela14[[#This Row],[PR. ULT. COMP]]*Tabela14[[#This Row],[ESTOQUE]]</f>
        <v>122.69</v>
      </c>
      <c r="J3528" s="13" t="s">
        <v>1107</v>
      </c>
      <c r="K3528" s="38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3261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>Tabela14[[#This Row],[PR. ULT. COMP]]*Tabela14[[#This Row],[GIRO]]</f>
        <v>0</v>
      </c>
      <c r="I3529" s="12">
        <f>Tabela14[[#This Row],[PR. ULT. COMP]]*Tabela14[[#This Row],[ESTOQUE]]</f>
        <v>123.1</v>
      </c>
      <c r="J3529" s="13" t="s">
        <v>1107</v>
      </c>
      <c r="K3529" s="38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3262</v>
      </c>
      <c r="D3530" s="9" t="s">
        <v>1116</v>
      </c>
      <c r="E3530" s="23">
        <v>0</v>
      </c>
      <c r="F3530" s="31">
        <v>2</v>
      </c>
      <c r="G3530" s="10">
        <v>61.65</v>
      </c>
      <c r="H3530" s="11">
        <f>Tabela14[[#This Row],[PR. ULT. COMP]]*Tabela14[[#This Row],[GIRO]]</f>
        <v>0</v>
      </c>
      <c r="I3530" s="12">
        <f>Tabela14[[#This Row],[PR. ULT. COMP]]*Tabela14[[#This Row],[ESTOQUE]]</f>
        <v>123.3</v>
      </c>
      <c r="J3530" s="13" t="s">
        <v>1107</v>
      </c>
      <c r="K3530" s="38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3266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>Tabela14[[#This Row],[PR. ULT. COMP]]*Tabela14[[#This Row],[GIRO]]</f>
        <v>0</v>
      </c>
      <c r="I3531" s="12">
        <f>Tabela14[[#This Row],[PR. ULT. COMP]]*Tabela14[[#This Row],[ESTOQUE]]</f>
        <v>124.48</v>
      </c>
      <c r="J3531" s="13" t="s">
        <v>1107</v>
      </c>
      <c r="K3531" s="38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3267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>Tabela14[[#This Row],[PR. ULT. COMP]]*Tabela14[[#This Row],[GIRO]]</f>
        <v>0</v>
      </c>
      <c r="I3532" s="12">
        <f>Tabela14[[#This Row],[PR. ULT. COMP]]*Tabela14[[#This Row],[ESTOQUE]]</f>
        <v>124.9</v>
      </c>
      <c r="J3532" s="13" t="s">
        <v>1107</v>
      </c>
      <c r="K3532" s="38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3268</v>
      </c>
      <c r="D3533" s="16" t="s">
        <v>1116</v>
      </c>
      <c r="E3533" s="22">
        <v>0</v>
      </c>
      <c r="F3533" s="30">
        <v>2</v>
      </c>
      <c r="G3533" s="17">
        <v>62.52</v>
      </c>
      <c r="H3533" s="11">
        <f>Tabela14[[#This Row],[PR. ULT. COMP]]*Tabela14[[#This Row],[GIRO]]</f>
        <v>0</v>
      </c>
      <c r="I3533" s="12">
        <f>Tabela14[[#This Row],[PR. ULT. COMP]]*Tabela14[[#This Row],[ESTOQUE]]</f>
        <v>125.04</v>
      </c>
      <c r="J3533" s="13" t="s">
        <v>1107</v>
      </c>
      <c r="K3533" s="38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3270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>Tabela14[[#This Row],[PR. ULT. COMP]]*Tabela14[[#This Row],[GIRO]]</f>
        <v>0</v>
      </c>
      <c r="I3534" s="12">
        <f>Tabela14[[#This Row],[PR. ULT. COMP]]*Tabela14[[#This Row],[ESTOQUE]]</f>
        <v>125.44</v>
      </c>
      <c r="J3534" s="13" t="s">
        <v>1107</v>
      </c>
      <c r="K3534" s="38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3271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>Tabela14[[#This Row],[PR. ULT. COMP]]*Tabela14[[#This Row],[GIRO]]</f>
        <v>0</v>
      </c>
      <c r="I3535" s="12">
        <f>Tabela14[[#This Row],[PR. ULT. COMP]]*Tabela14[[#This Row],[ESTOQUE]]</f>
        <v>125.64000000000001</v>
      </c>
      <c r="J3535" s="13" t="s">
        <v>1107</v>
      </c>
      <c r="K3535" s="38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3272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>Tabela14[[#This Row],[PR. ULT. COMP]]*Tabela14[[#This Row],[GIRO]]</f>
        <v>0</v>
      </c>
      <c r="I3536" s="12">
        <f>Tabela14[[#This Row],[PR. ULT. COMP]]*Tabela14[[#This Row],[ESTOQUE]]</f>
        <v>125.69999999999999</v>
      </c>
      <c r="J3536" s="13" t="s">
        <v>1107</v>
      </c>
      <c r="K3536" s="38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3273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>Tabela14[[#This Row],[PR. ULT. COMP]]*Tabela14[[#This Row],[GIRO]]</f>
        <v>0</v>
      </c>
      <c r="I3537" s="12">
        <f>Tabela14[[#This Row],[PR. ULT. COMP]]*Tabela14[[#This Row],[ESTOQUE]]</f>
        <v>125.76</v>
      </c>
      <c r="J3537" s="13" t="s">
        <v>1107</v>
      </c>
      <c r="K3537" s="38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3274</v>
      </c>
      <c r="D3538" s="16" t="s">
        <v>858</v>
      </c>
      <c r="E3538" s="22">
        <v>0</v>
      </c>
      <c r="F3538" s="30">
        <v>9</v>
      </c>
      <c r="G3538" s="17">
        <v>14</v>
      </c>
      <c r="H3538" s="11">
        <f>Tabela14[[#This Row],[PR. ULT. COMP]]*Tabela14[[#This Row],[GIRO]]</f>
        <v>0</v>
      </c>
      <c r="I3538" s="12">
        <f>Tabela14[[#This Row],[PR. ULT. COMP]]*Tabela14[[#This Row],[ESTOQUE]]</f>
        <v>126</v>
      </c>
      <c r="J3538" s="13" t="s">
        <v>1107</v>
      </c>
      <c r="K3538" s="38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3275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>Tabela14[[#This Row],[PR. ULT. COMP]]*Tabela14[[#This Row],[GIRO]]</f>
        <v>0</v>
      </c>
      <c r="I3539" s="12">
        <f>Tabela14[[#This Row],[PR. ULT. COMP]]*Tabela14[[#This Row],[ESTOQUE]]</f>
        <v>126.28</v>
      </c>
      <c r="J3539" s="13" t="s">
        <v>1107</v>
      </c>
      <c r="K3539" s="38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3276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>Tabela14[[#This Row],[PR. ULT. COMP]]*Tabela14[[#This Row],[GIRO]]</f>
        <v>0</v>
      </c>
      <c r="I3540" s="12">
        <f>Tabela14[[#This Row],[PR. ULT. COMP]]*Tabela14[[#This Row],[ESTOQUE]]</f>
        <v>126.55999999999999</v>
      </c>
      <c r="J3540" s="13" t="s">
        <v>1107</v>
      </c>
      <c r="K3540" s="38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3277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>Tabela14[[#This Row],[PR. ULT. COMP]]*Tabela14[[#This Row],[GIRO]]</f>
        <v>0</v>
      </c>
      <c r="I3541" s="12">
        <f>Tabela14[[#This Row],[PR. ULT. COMP]]*Tabela14[[#This Row],[ESTOQUE]]</f>
        <v>126.61</v>
      </c>
      <c r="J3541" s="13" t="s">
        <v>1107</v>
      </c>
      <c r="K3541" s="38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3278</v>
      </c>
      <c r="D3542" s="16" t="s">
        <v>2268</v>
      </c>
      <c r="E3542" s="22">
        <v>0</v>
      </c>
      <c r="F3542" s="30">
        <v>6</v>
      </c>
      <c r="G3542" s="17">
        <v>21.11</v>
      </c>
      <c r="H3542" s="11">
        <f>Tabela14[[#This Row],[PR. ULT. COMP]]*Tabela14[[#This Row],[GIRO]]</f>
        <v>0</v>
      </c>
      <c r="I3542" s="12">
        <f>Tabela14[[#This Row],[PR. ULT. COMP]]*Tabela14[[#This Row],[ESTOQUE]]</f>
        <v>126.66</v>
      </c>
      <c r="J3542" s="13" t="s">
        <v>1107</v>
      </c>
      <c r="K3542" s="38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3279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>Tabela14[[#This Row],[PR. ULT. COMP]]*Tabela14[[#This Row],[GIRO]]</f>
        <v>0</v>
      </c>
      <c r="I3543" s="12">
        <f>Tabela14[[#This Row],[PR. ULT. COMP]]*Tabela14[[#This Row],[ESTOQUE]]</f>
        <v>126.70000000000002</v>
      </c>
      <c r="J3543" s="13" t="s">
        <v>1107</v>
      </c>
      <c r="K3543" s="38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3280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>Tabela14[[#This Row],[PR. ULT. COMP]]*Tabela14[[#This Row],[GIRO]]</f>
        <v>0</v>
      </c>
      <c r="I3544" s="12">
        <f>Tabela14[[#This Row],[PR. ULT. COMP]]*Tabela14[[#This Row],[ESTOQUE]]</f>
        <v>126.8</v>
      </c>
      <c r="J3544" s="13" t="s">
        <v>1107</v>
      </c>
      <c r="K3544" s="38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3281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>Tabela14[[#This Row],[PR. ULT. COMP]]*Tabela14[[#This Row],[GIRO]]</f>
        <v>0</v>
      </c>
      <c r="I3545" s="12">
        <f>Tabela14[[#This Row],[PR. ULT. COMP]]*Tabela14[[#This Row],[ESTOQUE]]</f>
        <v>126.84</v>
      </c>
      <c r="J3545" s="13" t="s">
        <v>1107</v>
      </c>
      <c r="K3545" s="38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3283</v>
      </c>
      <c r="D3546" s="16" t="s">
        <v>1116</v>
      </c>
      <c r="E3546" s="22">
        <v>0</v>
      </c>
      <c r="F3546" s="30">
        <v>2.58</v>
      </c>
      <c r="G3546" s="17">
        <v>49.23</v>
      </c>
      <c r="H3546" s="11">
        <f>Tabela14[[#This Row],[PR. ULT. COMP]]*Tabela14[[#This Row],[GIRO]]</f>
        <v>0</v>
      </c>
      <c r="I3546" s="12">
        <f>Tabela14[[#This Row],[PR. ULT. COMP]]*Tabela14[[#This Row],[ESTOQUE]]</f>
        <v>127.01339999999999</v>
      </c>
      <c r="J3546" s="13" t="s">
        <v>1107</v>
      </c>
      <c r="K3546" s="38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3285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>Tabela14[[#This Row],[PR. ULT. COMP]]*Tabela14[[#This Row],[GIRO]]</f>
        <v>0</v>
      </c>
      <c r="I3547" s="12">
        <f>Tabela14[[#This Row],[PR. ULT. COMP]]*Tabela14[[#This Row],[ESTOQUE]]</f>
        <v>129.04999999999998</v>
      </c>
      <c r="J3547" s="13" t="s">
        <v>1107</v>
      </c>
      <c r="K3547" s="38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3286</v>
      </c>
      <c r="D3548" s="9" t="s">
        <v>1116</v>
      </c>
      <c r="E3548" s="23">
        <v>0</v>
      </c>
      <c r="F3548" s="31">
        <v>4</v>
      </c>
      <c r="G3548" s="10">
        <v>32.619999999999997</v>
      </c>
      <c r="H3548" s="11">
        <f>Tabela14[[#This Row],[PR. ULT. COMP]]*Tabela14[[#This Row],[GIRO]]</f>
        <v>0</v>
      </c>
      <c r="I3548" s="12">
        <f>Tabela14[[#This Row],[PR. ULT. COMP]]*Tabela14[[#This Row],[ESTOQUE]]</f>
        <v>130.47999999999999</v>
      </c>
      <c r="J3548" s="13" t="s">
        <v>1107</v>
      </c>
      <c r="K3548" s="38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3289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>Tabela14[[#This Row],[PR. ULT. COMP]]*Tabela14[[#This Row],[GIRO]]</f>
        <v>0</v>
      </c>
      <c r="I3549" s="12">
        <f>Tabela14[[#This Row],[PR. ULT. COMP]]*Tabela14[[#This Row],[ESTOQUE]]</f>
        <v>131.57999999999998</v>
      </c>
      <c r="J3549" s="13" t="s">
        <v>1107</v>
      </c>
      <c r="K3549" s="38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3290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>Tabela14[[#This Row],[PR. ULT. COMP]]*Tabela14[[#This Row],[GIRO]]</f>
        <v>0</v>
      </c>
      <c r="I3550" s="12">
        <f>Tabela14[[#This Row],[PR. ULT. COMP]]*Tabela14[[#This Row],[ESTOQUE]]</f>
        <v>132.84</v>
      </c>
      <c r="J3550" s="13" t="s">
        <v>1107</v>
      </c>
      <c r="K3550" s="38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3291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>Tabela14[[#This Row],[PR. ULT. COMP]]*Tabela14[[#This Row],[GIRO]]</f>
        <v>0</v>
      </c>
      <c r="I3551" s="12">
        <f>Tabela14[[#This Row],[PR. ULT. COMP]]*Tabela14[[#This Row],[ESTOQUE]]</f>
        <v>133</v>
      </c>
      <c r="J3551" s="13" t="s">
        <v>1107</v>
      </c>
      <c r="K3551" s="38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3292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>Tabela14[[#This Row],[PR. ULT. COMP]]*Tabela14[[#This Row],[GIRO]]</f>
        <v>0</v>
      </c>
      <c r="I3552" s="12">
        <f>Tabela14[[#This Row],[PR. ULT. COMP]]*Tabela14[[#This Row],[ESTOQUE]]</f>
        <v>133.32</v>
      </c>
      <c r="J3552" s="13" t="s">
        <v>1107</v>
      </c>
      <c r="K3552" s="38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3295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>Tabela14[[#This Row],[PR. ULT. COMP]]*Tabela14[[#This Row],[GIRO]]</f>
        <v>0</v>
      </c>
      <c r="I3553" s="12">
        <f>Tabela14[[#This Row],[PR. ULT. COMP]]*Tabela14[[#This Row],[ESTOQUE]]</f>
        <v>134.13</v>
      </c>
      <c r="J3553" s="13" t="s">
        <v>1107</v>
      </c>
      <c r="K3553" s="38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3296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>Tabela14[[#This Row],[PR. ULT. COMP]]*Tabela14[[#This Row],[GIRO]]</f>
        <v>0</v>
      </c>
      <c r="I3554" s="12">
        <f>Tabela14[[#This Row],[PR. ULT. COMP]]*Tabela14[[#This Row],[ESTOQUE]]</f>
        <v>134.97</v>
      </c>
      <c r="J3554" s="13" t="s">
        <v>1107</v>
      </c>
      <c r="K3554" s="38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3299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>Tabela14[[#This Row],[PR. ULT. COMP]]*Tabela14[[#This Row],[GIRO]]</f>
        <v>0</v>
      </c>
      <c r="I3555" s="12">
        <f>Tabela14[[#This Row],[PR. ULT. COMP]]*Tabela14[[#This Row],[ESTOQUE]]</f>
        <v>136.5</v>
      </c>
      <c r="J3555" s="13" t="s">
        <v>1107</v>
      </c>
      <c r="K3555" s="38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3300</v>
      </c>
      <c r="D3556" s="16" t="s">
        <v>1116</v>
      </c>
      <c r="E3556" s="22">
        <v>0</v>
      </c>
      <c r="F3556" s="30">
        <v>5</v>
      </c>
      <c r="G3556" s="17">
        <v>27.33</v>
      </c>
      <c r="H3556" s="11">
        <f>Tabela14[[#This Row],[PR. ULT. COMP]]*Tabela14[[#This Row],[GIRO]]</f>
        <v>0</v>
      </c>
      <c r="I3556" s="12">
        <f>Tabela14[[#This Row],[PR. ULT. COMP]]*Tabela14[[#This Row],[ESTOQUE]]</f>
        <v>136.64999999999998</v>
      </c>
      <c r="J3556" s="13" t="s">
        <v>1107</v>
      </c>
      <c r="K3556" s="38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3301</v>
      </c>
      <c r="D3557" s="16" t="s">
        <v>1116</v>
      </c>
      <c r="E3557" s="22">
        <v>0</v>
      </c>
      <c r="F3557" s="30">
        <v>5</v>
      </c>
      <c r="G3557" s="17">
        <v>27.35</v>
      </c>
      <c r="H3557" s="11">
        <f>Tabela14[[#This Row],[PR. ULT. COMP]]*Tabela14[[#This Row],[GIRO]]</f>
        <v>0</v>
      </c>
      <c r="I3557" s="12">
        <f>Tabela14[[#This Row],[PR. ULT. COMP]]*Tabela14[[#This Row],[ESTOQUE]]</f>
        <v>136.75</v>
      </c>
      <c r="J3557" s="13" t="s">
        <v>1107</v>
      </c>
      <c r="K3557" s="38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3302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>Tabela14[[#This Row],[PR. ULT. COMP]]*Tabela14[[#This Row],[GIRO]]</f>
        <v>0</v>
      </c>
      <c r="I3558" s="12">
        <f>Tabela14[[#This Row],[PR. ULT. COMP]]*Tabela14[[#This Row],[ESTOQUE]]</f>
        <v>137.12</v>
      </c>
      <c r="J3558" s="13" t="s">
        <v>1107</v>
      </c>
      <c r="K3558" s="38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3303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>Tabela14[[#This Row],[PR. ULT. COMP]]*Tabela14[[#This Row],[GIRO]]</f>
        <v>0</v>
      </c>
      <c r="I3559" s="12">
        <f>Tabela14[[#This Row],[PR. ULT. COMP]]*Tabela14[[#This Row],[ESTOQUE]]</f>
        <v>137.83000000000001</v>
      </c>
      <c r="J3559" s="13" t="s">
        <v>1107</v>
      </c>
      <c r="K3559" s="38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3304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>Tabela14[[#This Row],[PR. ULT. COMP]]*Tabela14[[#This Row],[GIRO]]</f>
        <v>0</v>
      </c>
      <c r="I3560" s="12">
        <f>Tabela14[[#This Row],[PR. ULT. COMP]]*Tabela14[[#This Row],[ESTOQUE]]</f>
        <v>137.9</v>
      </c>
      <c r="J3560" s="13" t="s">
        <v>1107</v>
      </c>
      <c r="K3560" s="38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3307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>Tabela14[[#This Row],[PR. ULT. COMP]]*Tabela14[[#This Row],[GIRO]]</f>
        <v>0</v>
      </c>
      <c r="I3561" s="12">
        <f>Tabela14[[#This Row],[PR. ULT. COMP]]*Tabela14[[#This Row],[ESTOQUE]]</f>
        <v>138.30000000000001</v>
      </c>
      <c r="J3561" s="13" t="s">
        <v>1107</v>
      </c>
      <c r="K3561" s="38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3308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>Tabela14[[#This Row],[PR. ULT. COMP]]*Tabela14[[#This Row],[GIRO]]</f>
        <v>0</v>
      </c>
      <c r="I3562" s="12">
        <f>Tabela14[[#This Row],[PR. ULT. COMP]]*Tabela14[[#This Row],[ESTOQUE]]</f>
        <v>138.6</v>
      </c>
      <c r="J3562" s="13" t="s">
        <v>1107</v>
      </c>
      <c r="K3562" s="38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3310</v>
      </c>
      <c r="D3563" s="16" t="s">
        <v>2268</v>
      </c>
      <c r="E3563" s="22">
        <v>0</v>
      </c>
      <c r="F3563" s="30">
        <v>8</v>
      </c>
      <c r="G3563" s="17">
        <v>17.38</v>
      </c>
      <c r="H3563" s="11">
        <f>Tabela14[[#This Row],[PR. ULT. COMP]]*Tabela14[[#This Row],[GIRO]]</f>
        <v>0</v>
      </c>
      <c r="I3563" s="12">
        <f>Tabela14[[#This Row],[PR. ULT. COMP]]*Tabela14[[#This Row],[ESTOQUE]]</f>
        <v>139.04</v>
      </c>
      <c r="J3563" s="13" t="s">
        <v>1107</v>
      </c>
      <c r="K3563" s="38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3311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>Tabela14[[#This Row],[PR. ULT. COMP]]*Tabela14[[#This Row],[GIRO]]</f>
        <v>0</v>
      </c>
      <c r="I3564" s="12">
        <f>Tabela14[[#This Row],[PR. ULT. COMP]]*Tabela14[[#This Row],[ESTOQUE]]</f>
        <v>139.16</v>
      </c>
      <c r="J3564" s="13" t="s">
        <v>1107</v>
      </c>
      <c r="K3564" s="38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3312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>Tabela14[[#This Row],[PR. ULT. COMP]]*Tabela14[[#This Row],[GIRO]]</f>
        <v>0</v>
      </c>
      <c r="I3565" s="12">
        <f>Tabela14[[#This Row],[PR. ULT. COMP]]*Tabela14[[#This Row],[ESTOQUE]]</f>
        <v>139.56</v>
      </c>
      <c r="J3565" s="13" t="s">
        <v>1107</v>
      </c>
      <c r="K3565" s="38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3313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>Tabela14[[#This Row],[PR. ULT. COMP]]*Tabela14[[#This Row],[GIRO]]</f>
        <v>0</v>
      </c>
      <c r="I3566" s="12">
        <f>Tabela14[[#This Row],[PR. ULT. COMP]]*Tabela14[[#This Row],[ESTOQUE]]</f>
        <v>140.56</v>
      </c>
      <c r="J3566" s="13" t="s">
        <v>1107</v>
      </c>
      <c r="K3566" s="38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3314</v>
      </c>
      <c r="D3567" s="16" t="s">
        <v>862</v>
      </c>
      <c r="E3567" s="22">
        <v>0</v>
      </c>
      <c r="F3567" s="30">
        <v>6</v>
      </c>
      <c r="G3567" s="17">
        <v>23.49</v>
      </c>
      <c r="H3567" s="11">
        <f>Tabela14[[#This Row],[PR. ULT. COMP]]*Tabela14[[#This Row],[GIRO]]</f>
        <v>0</v>
      </c>
      <c r="I3567" s="12">
        <f>Tabela14[[#This Row],[PR. ULT. COMP]]*Tabela14[[#This Row],[ESTOQUE]]</f>
        <v>140.94</v>
      </c>
      <c r="J3567" s="13" t="s">
        <v>1107</v>
      </c>
      <c r="K3567" s="38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3315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>Tabela14[[#This Row],[PR. ULT. COMP]]*Tabela14[[#This Row],[GIRO]]</f>
        <v>0</v>
      </c>
      <c r="I3568" s="12">
        <f>Tabela14[[#This Row],[PR. ULT. COMP]]*Tabela14[[#This Row],[ESTOQUE]]</f>
        <v>141.27000000000001</v>
      </c>
      <c r="J3568" s="13" t="s">
        <v>1107</v>
      </c>
      <c r="K3568" s="38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3316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>Tabela14[[#This Row],[PR. ULT. COMP]]*Tabela14[[#This Row],[GIRO]]</f>
        <v>0</v>
      </c>
      <c r="I3569" s="12">
        <f>Tabela14[[#This Row],[PR. ULT. COMP]]*Tabela14[[#This Row],[ESTOQUE]]</f>
        <v>141.30000000000001</v>
      </c>
      <c r="J3569" s="13" t="s">
        <v>1107</v>
      </c>
      <c r="K3569" s="38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3317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>Tabela14[[#This Row],[PR. ULT. COMP]]*Tabela14[[#This Row],[GIRO]]</f>
        <v>0</v>
      </c>
      <c r="I3570" s="12">
        <f>Tabela14[[#This Row],[PR. ULT. COMP]]*Tabela14[[#This Row],[ESTOQUE]]</f>
        <v>141.35</v>
      </c>
      <c r="J3570" s="13" t="s">
        <v>1107</v>
      </c>
      <c r="K3570" s="38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>Tabela14[[#This Row],[PR. ULT. COMP]]*Tabela14[[#This Row],[GIRO]]</f>
        <v>0</v>
      </c>
      <c r="I3571" s="12">
        <f>Tabela14[[#This Row],[PR. ULT. COMP]]*Tabela14[[#This Row],[ESTOQUE]]</f>
        <v>141.6</v>
      </c>
      <c r="J3571" s="13" t="s">
        <v>1107</v>
      </c>
      <c r="K3571" s="38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3319</v>
      </c>
      <c r="D3572" s="9" t="s">
        <v>1137</v>
      </c>
      <c r="E3572" s="23">
        <v>0</v>
      </c>
      <c r="F3572" s="31">
        <v>16</v>
      </c>
      <c r="G3572" s="10">
        <v>8.86</v>
      </c>
      <c r="H3572" s="11">
        <f>Tabela14[[#This Row],[PR. ULT. COMP]]*Tabela14[[#This Row],[GIRO]]</f>
        <v>0</v>
      </c>
      <c r="I3572" s="12">
        <f>Tabela14[[#This Row],[PR. ULT. COMP]]*Tabela14[[#This Row],[ESTOQUE]]</f>
        <v>141.76</v>
      </c>
      <c r="J3572" s="13" t="s">
        <v>1107</v>
      </c>
      <c r="K3572" s="38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3321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>Tabela14[[#This Row],[PR. ULT. COMP]]*Tabela14[[#This Row],[GIRO]]</f>
        <v>0</v>
      </c>
      <c r="I3573" s="12">
        <f>Tabela14[[#This Row],[PR. ULT. COMP]]*Tabela14[[#This Row],[ESTOQUE]]</f>
        <v>141.96</v>
      </c>
      <c r="J3573" s="13" t="s">
        <v>1107</v>
      </c>
      <c r="K3573" s="38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3322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>Tabela14[[#This Row],[PR. ULT. COMP]]*Tabela14[[#This Row],[GIRO]]</f>
        <v>0</v>
      </c>
      <c r="I3574" s="12">
        <f>Tabela14[[#This Row],[PR. ULT. COMP]]*Tabela14[[#This Row],[ESTOQUE]]</f>
        <v>142.02000000000001</v>
      </c>
      <c r="J3574" s="13" t="s">
        <v>1107</v>
      </c>
      <c r="K3574" s="38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3323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>Tabela14[[#This Row],[PR. ULT. COMP]]*Tabela14[[#This Row],[GIRO]]</f>
        <v>0</v>
      </c>
      <c r="I3575" s="12">
        <f>Tabela14[[#This Row],[PR. ULT. COMP]]*Tabela14[[#This Row],[ESTOQUE]]</f>
        <v>142.16</v>
      </c>
      <c r="J3575" s="13" t="s">
        <v>1107</v>
      </c>
      <c r="K3575" s="38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3324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>Tabela14[[#This Row],[PR. ULT. COMP]]*Tabela14[[#This Row],[GIRO]]</f>
        <v>0</v>
      </c>
      <c r="I3576" s="12">
        <f>Tabela14[[#This Row],[PR. ULT. COMP]]*Tabela14[[#This Row],[ESTOQUE]]</f>
        <v>142.24</v>
      </c>
      <c r="J3576" s="13" t="s">
        <v>1107</v>
      </c>
      <c r="K3576" s="38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3326</v>
      </c>
      <c r="D3577" s="16" t="s">
        <v>831</v>
      </c>
      <c r="E3577" s="22">
        <v>0</v>
      </c>
      <c r="F3577" s="30">
        <v>2</v>
      </c>
      <c r="G3577" s="17">
        <v>71.5</v>
      </c>
      <c r="H3577" s="11">
        <f>Tabela14[[#This Row],[PR. ULT. COMP]]*Tabela14[[#This Row],[GIRO]]</f>
        <v>0</v>
      </c>
      <c r="I3577" s="12">
        <f>Tabela14[[#This Row],[PR. ULT. COMP]]*Tabela14[[#This Row],[ESTOQUE]]</f>
        <v>143</v>
      </c>
      <c r="J3577" s="13" t="s">
        <v>1107</v>
      </c>
      <c r="K3577" s="38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3327</v>
      </c>
      <c r="D3578" s="16" t="s">
        <v>831</v>
      </c>
      <c r="E3578" s="22">
        <v>0</v>
      </c>
      <c r="F3578" s="30">
        <v>2</v>
      </c>
      <c r="G3578" s="17">
        <v>71.5</v>
      </c>
      <c r="H3578" s="11">
        <f>Tabela14[[#This Row],[PR. ULT. COMP]]*Tabela14[[#This Row],[GIRO]]</f>
        <v>0</v>
      </c>
      <c r="I3578" s="12">
        <f>Tabela14[[#This Row],[PR. ULT. COMP]]*Tabela14[[#This Row],[ESTOQUE]]</f>
        <v>143</v>
      </c>
      <c r="J3578" s="13" t="s">
        <v>1107</v>
      </c>
      <c r="K3578" s="38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3328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>Tabela14[[#This Row],[PR. ULT. COMP]]*Tabela14[[#This Row],[GIRO]]</f>
        <v>0</v>
      </c>
      <c r="I3579" s="12">
        <f>Tabela14[[#This Row],[PR. ULT. COMP]]*Tabela14[[#This Row],[ESTOQUE]]</f>
        <v>143.34</v>
      </c>
      <c r="J3579" s="13" t="s">
        <v>1107</v>
      </c>
      <c r="K3579" s="38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3329</v>
      </c>
      <c r="D3580" s="16" t="s">
        <v>876</v>
      </c>
      <c r="E3580" s="22">
        <v>0</v>
      </c>
      <c r="F3580" s="30">
        <v>20</v>
      </c>
      <c r="G3580" s="17">
        <v>7.2</v>
      </c>
      <c r="H3580" s="11">
        <f>Tabela14[[#This Row],[PR. ULT. COMP]]*Tabela14[[#This Row],[GIRO]]</f>
        <v>0</v>
      </c>
      <c r="I3580" s="12">
        <f>Tabela14[[#This Row],[PR. ULT. COMP]]*Tabela14[[#This Row],[ESTOQUE]]</f>
        <v>144</v>
      </c>
      <c r="J3580" s="13" t="s">
        <v>1107</v>
      </c>
      <c r="K3580" s="38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3330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>Tabela14[[#This Row],[PR. ULT. COMP]]*Tabela14[[#This Row],[GIRO]]</f>
        <v>0</v>
      </c>
      <c r="I3581" s="12">
        <f>Tabela14[[#This Row],[PR. ULT. COMP]]*Tabela14[[#This Row],[ESTOQUE]]</f>
        <v>145.03</v>
      </c>
      <c r="J3581" s="13" t="s">
        <v>1107</v>
      </c>
      <c r="K3581" s="38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3332</v>
      </c>
      <c r="D3582" s="9" t="s">
        <v>1116</v>
      </c>
      <c r="E3582" s="23">
        <v>0</v>
      </c>
      <c r="F3582" s="31">
        <v>2</v>
      </c>
      <c r="G3582" s="10">
        <v>72.64</v>
      </c>
      <c r="H3582" s="11">
        <f>Tabela14[[#This Row],[PR. ULT. COMP]]*Tabela14[[#This Row],[GIRO]]</f>
        <v>0</v>
      </c>
      <c r="I3582" s="12">
        <f>Tabela14[[#This Row],[PR. ULT. COMP]]*Tabela14[[#This Row],[ESTOQUE]]</f>
        <v>145.28</v>
      </c>
      <c r="J3582" s="13" t="s">
        <v>1107</v>
      </c>
      <c r="K3582" s="38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3333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>Tabela14[[#This Row],[PR. ULT. COMP]]*Tabela14[[#This Row],[GIRO]]</f>
        <v>0</v>
      </c>
      <c r="I3583" s="12">
        <f>Tabela14[[#This Row],[PR. ULT. COMP]]*Tabela14[[#This Row],[ESTOQUE]]</f>
        <v>145.68</v>
      </c>
      <c r="J3583" s="13" t="s">
        <v>1107</v>
      </c>
      <c r="K3583" s="38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3334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>Tabela14[[#This Row],[PR. ULT. COMP]]*Tabela14[[#This Row],[GIRO]]</f>
        <v>0</v>
      </c>
      <c r="I3584" s="12">
        <f>Tabela14[[#This Row],[PR. ULT. COMP]]*Tabela14[[#This Row],[ESTOQUE]]</f>
        <v>145.97999999999999</v>
      </c>
      <c r="J3584" s="13" t="s">
        <v>1107</v>
      </c>
      <c r="K3584" s="38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3335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>Tabela14[[#This Row],[PR. ULT. COMP]]*Tabela14[[#This Row],[GIRO]]</f>
        <v>0</v>
      </c>
      <c r="I3585" s="12">
        <f>Tabela14[[#This Row],[PR. ULT. COMP]]*Tabela14[[#This Row],[ESTOQUE]]</f>
        <v>146.16</v>
      </c>
      <c r="J3585" s="13" t="s">
        <v>1107</v>
      </c>
      <c r="K3585" s="38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3336</v>
      </c>
      <c r="D3586" s="9" t="s">
        <v>1116</v>
      </c>
      <c r="E3586" s="23">
        <v>0</v>
      </c>
      <c r="F3586" s="31">
        <v>4</v>
      </c>
      <c r="G3586" s="10">
        <v>36.64</v>
      </c>
      <c r="H3586" s="11">
        <f>Tabela14[[#This Row],[PR. ULT. COMP]]*Tabela14[[#This Row],[GIRO]]</f>
        <v>0</v>
      </c>
      <c r="I3586" s="12">
        <f>Tabela14[[#This Row],[PR. ULT. COMP]]*Tabela14[[#This Row],[ESTOQUE]]</f>
        <v>146.56</v>
      </c>
      <c r="J3586" s="13" t="s">
        <v>1107</v>
      </c>
      <c r="K3586" s="38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3337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>Tabela14[[#This Row],[PR. ULT. COMP]]*Tabela14[[#This Row],[GIRO]]</f>
        <v>0</v>
      </c>
      <c r="I3587" s="12">
        <f>Tabela14[[#This Row],[PR. ULT. COMP]]*Tabela14[[#This Row],[ESTOQUE]]</f>
        <v>146.9</v>
      </c>
      <c r="J3587" s="13" t="s">
        <v>1107</v>
      </c>
      <c r="K3587" s="38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3338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>Tabela14[[#This Row],[PR. ULT. COMP]]*Tabela14[[#This Row],[GIRO]]</f>
        <v>0</v>
      </c>
      <c r="I3588" s="12">
        <f>Tabela14[[#This Row],[PR. ULT. COMP]]*Tabela14[[#This Row],[ESTOQUE]]</f>
        <v>146.94</v>
      </c>
      <c r="J3588" s="13" t="s">
        <v>1107</v>
      </c>
      <c r="K3588" s="38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3339</v>
      </c>
      <c r="D3589" s="9" t="s">
        <v>1116</v>
      </c>
      <c r="E3589" s="23">
        <v>0</v>
      </c>
      <c r="F3589" s="31">
        <v>3</v>
      </c>
      <c r="G3589" s="10">
        <v>49.05</v>
      </c>
      <c r="H3589" s="11">
        <f>Tabela14[[#This Row],[PR. ULT. COMP]]*Tabela14[[#This Row],[GIRO]]</f>
        <v>0</v>
      </c>
      <c r="I3589" s="12">
        <f>Tabela14[[#This Row],[PR. ULT. COMP]]*Tabela14[[#This Row],[ESTOQUE]]</f>
        <v>147.14999999999998</v>
      </c>
      <c r="J3589" s="13" t="s">
        <v>1107</v>
      </c>
      <c r="K3589" s="38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3340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>Tabela14[[#This Row],[PR. ULT. COMP]]*Tabela14[[#This Row],[GIRO]]</f>
        <v>0</v>
      </c>
      <c r="I3590" s="12">
        <f>Tabela14[[#This Row],[PR. ULT. COMP]]*Tabela14[[#This Row],[ESTOQUE]]</f>
        <v>147.5</v>
      </c>
      <c r="J3590" s="13" t="s">
        <v>1107</v>
      </c>
      <c r="K3590" s="38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3342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>Tabela14[[#This Row],[PR. ULT. COMP]]*Tabela14[[#This Row],[GIRO]]</f>
        <v>0</v>
      </c>
      <c r="I3591" s="12">
        <f>Tabela14[[#This Row],[PR. ULT. COMP]]*Tabela14[[#This Row],[ESTOQUE]]</f>
        <v>148.14000000000001</v>
      </c>
      <c r="J3591" s="13" t="s">
        <v>1107</v>
      </c>
      <c r="K3591" s="38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3344</v>
      </c>
      <c r="D3592" s="9" t="s">
        <v>1116</v>
      </c>
      <c r="E3592" s="23">
        <v>0</v>
      </c>
      <c r="F3592" s="31">
        <v>1.89</v>
      </c>
      <c r="G3592" s="10">
        <v>78.92</v>
      </c>
      <c r="H3592" s="11">
        <f>Tabela14[[#This Row],[PR. ULT. COMP]]*Tabela14[[#This Row],[GIRO]]</f>
        <v>0</v>
      </c>
      <c r="I3592" s="12">
        <f>Tabela14[[#This Row],[PR. ULT. COMP]]*Tabela14[[#This Row],[ESTOQUE]]</f>
        <v>149.15879999999999</v>
      </c>
      <c r="J3592" s="13" t="s">
        <v>1107</v>
      </c>
      <c r="K3592" s="38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3345</v>
      </c>
      <c r="D3593" s="9" t="s">
        <v>1116</v>
      </c>
      <c r="E3593" s="23">
        <v>0</v>
      </c>
      <c r="F3593" s="31">
        <v>4</v>
      </c>
      <c r="G3593" s="10">
        <v>37.53</v>
      </c>
      <c r="H3593" s="11">
        <f>Tabela14[[#This Row],[PR. ULT. COMP]]*Tabela14[[#This Row],[GIRO]]</f>
        <v>0</v>
      </c>
      <c r="I3593" s="12">
        <f>Tabela14[[#This Row],[PR. ULT. COMP]]*Tabela14[[#This Row],[ESTOQUE]]</f>
        <v>150.12</v>
      </c>
      <c r="J3593" s="13" t="s">
        <v>1107</v>
      </c>
      <c r="K3593" s="38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3347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>Tabela14[[#This Row],[PR. ULT. COMP]]*Tabela14[[#This Row],[GIRO]]</f>
        <v>0</v>
      </c>
      <c r="I3594" s="12">
        <f>Tabela14[[#This Row],[PR. ULT. COMP]]*Tabela14[[#This Row],[ESTOQUE]]</f>
        <v>150.72</v>
      </c>
      <c r="J3594" s="13" t="s">
        <v>1107</v>
      </c>
      <c r="K3594" s="38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3348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>Tabela14[[#This Row],[PR. ULT. COMP]]*Tabela14[[#This Row],[GIRO]]</f>
        <v>0</v>
      </c>
      <c r="I3595" s="12">
        <f>Tabela14[[#This Row],[PR. ULT. COMP]]*Tabela14[[#This Row],[ESTOQUE]]</f>
        <v>150.89999999999998</v>
      </c>
      <c r="J3595" s="13" t="s">
        <v>1107</v>
      </c>
      <c r="K3595" s="38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3349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>Tabela14[[#This Row],[PR. ULT. COMP]]*Tabela14[[#This Row],[GIRO]]</f>
        <v>0</v>
      </c>
      <c r="I3596" s="12">
        <f>Tabela14[[#This Row],[PR. ULT. COMP]]*Tabela14[[#This Row],[ESTOQUE]]</f>
        <v>151.02000000000001</v>
      </c>
      <c r="J3596" s="13" t="s">
        <v>1107</v>
      </c>
      <c r="K3596" s="38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3350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>Tabela14[[#This Row],[PR. ULT. COMP]]*Tabela14[[#This Row],[GIRO]]</f>
        <v>0</v>
      </c>
      <c r="I3597" s="12">
        <f>Tabela14[[#This Row],[PR. ULT. COMP]]*Tabela14[[#This Row],[ESTOQUE]]</f>
        <v>151.16</v>
      </c>
      <c r="J3597" s="13" t="s">
        <v>1107</v>
      </c>
      <c r="K3597" s="38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3351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>Tabela14[[#This Row],[PR. ULT. COMP]]*Tabela14[[#This Row],[GIRO]]</f>
        <v>0</v>
      </c>
      <c r="I3598" s="12">
        <f>Tabela14[[#This Row],[PR. ULT. COMP]]*Tabela14[[#This Row],[ESTOQUE]]</f>
        <v>151.35000000000002</v>
      </c>
      <c r="J3598" s="13" t="s">
        <v>1107</v>
      </c>
      <c r="K3598" s="38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3352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>Tabela14[[#This Row],[PR. ULT. COMP]]*Tabela14[[#This Row],[GIRO]]</f>
        <v>0</v>
      </c>
      <c r="I3599" s="12">
        <f>Tabela14[[#This Row],[PR. ULT. COMP]]*Tabela14[[#This Row],[ESTOQUE]]</f>
        <v>151.5</v>
      </c>
      <c r="J3599" s="13" t="s">
        <v>1107</v>
      </c>
      <c r="K3599" s="38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3353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>Tabela14[[#This Row],[PR. ULT. COMP]]*Tabela14[[#This Row],[GIRO]]</f>
        <v>0</v>
      </c>
      <c r="I3600" s="12">
        <f>Tabela14[[#This Row],[PR. ULT. COMP]]*Tabela14[[#This Row],[ESTOQUE]]</f>
        <v>151.6</v>
      </c>
      <c r="J3600" s="13" t="s">
        <v>1107</v>
      </c>
      <c r="K3600" s="38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3354</v>
      </c>
      <c r="D3601" s="16" t="s">
        <v>2268</v>
      </c>
      <c r="E3601" s="22">
        <v>0</v>
      </c>
      <c r="F3601" s="30">
        <v>4</v>
      </c>
      <c r="G3601" s="17">
        <v>37.9</v>
      </c>
      <c r="H3601" s="11">
        <f>Tabela14[[#This Row],[PR. ULT. COMP]]*Tabela14[[#This Row],[GIRO]]</f>
        <v>0</v>
      </c>
      <c r="I3601" s="12">
        <f>Tabela14[[#This Row],[PR. ULT. COMP]]*Tabela14[[#This Row],[ESTOQUE]]</f>
        <v>151.6</v>
      </c>
      <c r="J3601" s="13" t="s">
        <v>1107</v>
      </c>
      <c r="K3601" s="38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3355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>Tabela14[[#This Row],[PR. ULT. COMP]]*Tabela14[[#This Row],[GIRO]]</f>
        <v>0</v>
      </c>
      <c r="I3602" s="12">
        <f>Tabela14[[#This Row],[PR. ULT. COMP]]*Tabela14[[#This Row],[ESTOQUE]]</f>
        <v>152.13</v>
      </c>
      <c r="J3602" s="13" t="s">
        <v>1107</v>
      </c>
      <c r="K3602" s="38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3357</v>
      </c>
      <c r="D3603" s="9" t="s">
        <v>1116</v>
      </c>
      <c r="E3603" s="23">
        <v>0</v>
      </c>
      <c r="F3603" s="31">
        <v>4</v>
      </c>
      <c r="G3603" s="10">
        <v>38.1</v>
      </c>
      <c r="H3603" s="11">
        <f>Tabela14[[#This Row],[PR. ULT. COMP]]*Tabela14[[#This Row],[GIRO]]</f>
        <v>0</v>
      </c>
      <c r="I3603" s="12">
        <f>Tabela14[[#This Row],[PR. ULT. COMP]]*Tabela14[[#This Row],[ESTOQUE]]</f>
        <v>152.4</v>
      </c>
      <c r="J3603" s="13" t="s">
        <v>1107</v>
      </c>
      <c r="K3603" s="38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3359</v>
      </c>
      <c r="D3604" s="9" t="s">
        <v>1116</v>
      </c>
      <c r="E3604" s="23">
        <v>0</v>
      </c>
      <c r="F3604" s="31">
        <v>3</v>
      </c>
      <c r="G3604" s="10">
        <v>50.89</v>
      </c>
      <c r="H3604" s="11">
        <f>Tabela14[[#This Row],[PR. ULT. COMP]]*Tabela14[[#This Row],[GIRO]]</f>
        <v>0</v>
      </c>
      <c r="I3604" s="12">
        <f>Tabela14[[#This Row],[PR. ULT. COMP]]*Tabela14[[#This Row],[ESTOQUE]]</f>
        <v>152.67000000000002</v>
      </c>
      <c r="J3604" s="13" t="s">
        <v>1107</v>
      </c>
      <c r="K3604" s="38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3360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>Tabela14[[#This Row],[PR. ULT. COMP]]*Tabela14[[#This Row],[GIRO]]</f>
        <v>0</v>
      </c>
      <c r="I3605" s="12">
        <f>Tabela14[[#This Row],[PR. ULT. COMP]]*Tabela14[[#This Row],[ESTOQUE]]</f>
        <v>153.28</v>
      </c>
      <c r="J3605" s="13" t="s">
        <v>1107</v>
      </c>
      <c r="K3605" s="38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3361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>Tabela14[[#This Row],[PR. ULT. COMP]]*Tabela14[[#This Row],[GIRO]]</f>
        <v>0</v>
      </c>
      <c r="I3606" s="12">
        <f>Tabela14[[#This Row],[PR. ULT. COMP]]*Tabela14[[#This Row],[ESTOQUE]]</f>
        <v>153.54</v>
      </c>
      <c r="J3606" s="13" t="s">
        <v>1107</v>
      </c>
      <c r="K3606" s="38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3362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>Tabela14[[#This Row],[PR. ULT. COMP]]*Tabela14[[#This Row],[GIRO]]</f>
        <v>0</v>
      </c>
      <c r="I3607" s="12">
        <f>Tabela14[[#This Row],[PR. ULT. COMP]]*Tabela14[[#This Row],[ESTOQUE]]</f>
        <v>153.86000000000001</v>
      </c>
      <c r="J3607" s="13" t="s">
        <v>1107</v>
      </c>
      <c r="K3607" s="38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3363</v>
      </c>
      <c r="D3608" s="9" t="s">
        <v>2331</v>
      </c>
      <c r="E3608" s="23">
        <v>0</v>
      </c>
      <c r="F3608" s="31">
        <v>7</v>
      </c>
      <c r="G3608" s="10">
        <v>22.01</v>
      </c>
      <c r="H3608" s="11">
        <f>Tabela14[[#This Row],[PR. ULT. COMP]]*Tabela14[[#This Row],[GIRO]]</f>
        <v>0</v>
      </c>
      <c r="I3608" s="12">
        <f>Tabela14[[#This Row],[PR. ULT. COMP]]*Tabela14[[#This Row],[ESTOQUE]]</f>
        <v>154.07000000000002</v>
      </c>
      <c r="J3608" s="13" t="s">
        <v>1107</v>
      </c>
      <c r="K3608" s="38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3364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>Tabela14[[#This Row],[PR. ULT. COMP]]*Tabela14[[#This Row],[GIRO]]</f>
        <v>0</v>
      </c>
      <c r="I3609" s="12">
        <f>Tabela14[[#This Row],[PR. ULT. COMP]]*Tabela14[[#This Row],[ESTOQUE]]</f>
        <v>154.1</v>
      </c>
      <c r="J3609" s="13" t="s">
        <v>1107</v>
      </c>
      <c r="K3609" s="38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3365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>Tabela14[[#This Row],[PR. ULT. COMP]]*Tabela14[[#This Row],[GIRO]]</f>
        <v>0</v>
      </c>
      <c r="I3610" s="12">
        <f>Tabela14[[#This Row],[PR. ULT. COMP]]*Tabela14[[#This Row],[ESTOQUE]]</f>
        <v>154.19999999999999</v>
      </c>
      <c r="J3610" s="13" t="s">
        <v>1107</v>
      </c>
      <c r="K3610" s="38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865</v>
      </c>
      <c r="D3611" s="16" t="s">
        <v>856</v>
      </c>
      <c r="E3611" s="22">
        <v>0</v>
      </c>
      <c r="F3611" s="30">
        <v>156</v>
      </c>
      <c r="G3611" s="17">
        <v>0.99</v>
      </c>
      <c r="H3611" s="11">
        <f>Tabela14[[#This Row],[PR. ULT. COMP]]*Tabela14[[#This Row],[GIRO]]</f>
        <v>0</v>
      </c>
      <c r="I3611" s="12">
        <f>Tabela14[[#This Row],[PR. ULT. COMP]]*Tabela14[[#This Row],[ESTOQUE]]</f>
        <v>154.44</v>
      </c>
      <c r="J3611" s="13" t="s">
        <v>1107</v>
      </c>
      <c r="K3611" s="38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3367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>Tabela14[[#This Row],[PR. ULT. COMP]]*Tabela14[[#This Row],[GIRO]]</f>
        <v>0</v>
      </c>
      <c r="I3612" s="12">
        <f>Tabela14[[#This Row],[PR. ULT. COMP]]*Tabela14[[#This Row],[ESTOQUE]]</f>
        <v>154.85999999999999</v>
      </c>
      <c r="J3612" s="13" t="s">
        <v>1107</v>
      </c>
      <c r="K3612" s="38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3368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>Tabela14[[#This Row],[PR. ULT. COMP]]*Tabela14[[#This Row],[GIRO]]</f>
        <v>0</v>
      </c>
      <c r="I3613" s="12">
        <f>Tabela14[[#This Row],[PR. ULT. COMP]]*Tabela14[[#This Row],[ESTOQUE]]</f>
        <v>155.9</v>
      </c>
      <c r="J3613" s="13" t="s">
        <v>1107</v>
      </c>
      <c r="K3613" s="38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3369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>Tabela14[[#This Row],[PR. ULT. COMP]]*Tabela14[[#This Row],[GIRO]]</f>
        <v>0</v>
      </c>
      <c r="I3614" s="12">
        <f>Tabela14[[#This Row],[PR. ULT. COMP]]*Tabela14[[#This Row],[ESTOQUE]]</f>
        <v>156.38</v>
      </c>
      <c r="J3614" s="13" t="s">
        <v>1107</v>
      </c>
      <c r="K3614" s="38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3371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>Tabela14[[#This Row],[PR. ULT. COMP]]*Tabela14[[#This Row],[GIRO]]</f>
        <v>0</v>
      </c>
      <c r="I3615" s="12">
        <f>Tabela14[[#This Row],[PR. ULT. COMP]]*Tabela14[[#This Row],[ESTOQUE]]</f>
        <v>157.19999999999999</v>
      </c>
      <c r="J3615" s="13" t="s">
        <v>1107</v>
      </c>
      <c r="K3615" s="38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3372</v>
      </c>
      <c r="D3616" s="16" t="s">
        <v>831</v>
      </c>
      <c r="E3616" s="22">
        <v>0</v>
      </c>
      <c r="F3616" s="30">
        <v>2</v>
      </c>
      <c r="G3616" s="17">
        <v>78.650000000000006</v>
      </c>
      <c r="H3616" s="11">
        <f>Tabela14[[#This Row],[PR. ULT. COMP]]*Tabela14[[#This Row],[GIRO]]</f>
        <v>0</v>
      </c>
      <c r="I3616" s="12">
        <f>Tabela14[[#This Row],[PR. ULT. COMP]]*Tabela14[[#This Row],[ESTOQUE]]</f>
        <v>157.30000000000001</v>
      </c>
      <c r="J3616" s="13" t="s">
        <v>1107</v>
      </c>
      <c r="K3616" s="38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3373</v>
      </c>
      <c r="D3617" s="16" t="s">
        <v>1311</v>
      </c>
      <c r="E3617" s="22">
        <v>0</v>
      </c>
      <c r="F3617" s="30">
        <v>10</v>
      </c>
      <c r="G3617" s="17">
        <v>15.74</v>
      </c>
      <c r="H3617" s="11">
        <f>Tabela14[[#This Row],[PR. ULT. COMP]]*Tabela14[[#This Row],[GIRO]]</f>
        <v>0</v>
      </c>
      <c r="I3617" s="12">
        <f>Tabela14[[#This Row],[PR. ULT. COMP]]*Tabela14[[#This Row],[ESTOQUE]]</f>
        <v>157.4</v>
      </c>
      <c r="J3617" s="13" t="s">
        <v>1107</v>
      </c>
      <c r="K3617" s="38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3376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>Tabela14[[#This Row],[PR. ULT. COMP]]*Tabela14[[#This Row],[GIRO]]</f>
        <v>0</v>
      </c>
      <c r="I3618" s="12">
        <f>Tabela14[[#This Row],[PR. ULT. COMP]]*Tabela14[[#This Row],[ESTOQUE]]</f>
        <v>158.28</v>
      </c>
      <c r="J3618" s="13" t="s">
        <v>1107</v>
      </c>
      <c r="K3618" s="38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3379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>Tabela14[[#This Row],[PR. ULT. COMP]]*Tabela14[[#This Row],[GIRO]]</f>
        <v>0</v>
      </c>
      <c r="I3619" s="12">
        <f>Tabela14[[#This Row],[PR. ULT. COMP]]*Tabela14[[#This Row],[ESTOQUE]]</f>
        <v>158.5</v>
      </c>
      <c r="J3619" s="13" t="s">
        <v>1107</v>
      </c>
      <c r="K3619" s="38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3382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>Tabela14[[#This Row],[PR. ULT. COMP]]*Tabela14[[#This Row],[GIRO]]</f>
        <v>0</v>
      </c>
      <c r="I3620" s="12">
        <f>Tabela14[[#This Row],[PR. ULT. COMP]]*Tabela14[[#This Row],[ESTOQUE]]</f>
        <v>159.24</v>
      </c>
      <c r="J3620" s="13" t="s">
        <v>1107</v>
      </c>
      <c r="K3620" s="38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3383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>Tabela14[[#This Row],[PR. ULT. COMP]]*Tabela14[[#This Row],[GIRO]]</f>
        <v>0</v>
      </c>
      <c r="I3621" s="12">
        <f>Tabela14[[#This Row],[PR. ULT. COMP]]*Tabela14[[#This Row],[ESTOQUE]]</f>
        <v>159.70000000000002</v>
      </c>
      <c r="J3621" s="13" t="s">
        <v>1107</v>
      </c>
      <c r="K3621" s="38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3385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>Tabela14[[#This Row],[PR. ULT. COMP]]*Tabela14[[#This Row],[GIRO]]</f>
        <v>0</v>
      </c>
      <c r="I3622" s="12">
        <f>Tabela14[[#This Row],[PR. ULT. COMP]]*Tabela14[[#This Row],[ESTOQUE]]</f>
        <v>159.80000000000001</v>
      </c>
      <c r="J3622" s="13" t="s">
        <v>1107</v>
      </c>
      <c r="K3622" s="38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3388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>Tabela14[[#This Row],[PR. ULT. COMP]]*Tabela14[[#This Row],[GIRO]]</f>
        <v>0</v>
      </c>
      <c r="I3623" s="12">
        <f>Tabela14[[#This Row],[PR. ULT. COMP]]*Tabela14[[#This Row],[ESTOQUE]]</f>
        <v>161.96</v>
      </c>
      <c r="J3623" s="13" t="s">
        <v>1107</v>
      </c>
      <c r="K3623" s="38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860</v>
      </c>
      <c r="D3624" s="16" t="s">
        <v>858</v>
      </c>
      <c r="E3624" s="22">
        <v>0</v>
      </c>
      <c r="F3624" s="30">
        <v>900</v>
      </c>
      <c r="G3624" s="17">
        <v>0.18</v>
      </c>
      <c r="H3624" s="11">
        <f>Tabela14[[#This Row],[PR. ULT. COMP]]*Tabela14[[#This Row],[GIRO]]</f>
        <v>0</v>
      </c>
      <c r="I3624" s="12">
        <f>Tabela14[[#This Row],[PR. ULT. COMP]]*Tabela14[[#This Row],[ESTOQUE]]</f>
        <v>162</v>
      </c>
      <c r="J3624" s="13" t="s">
        <v>1107</v>
      </c>
      <c r="K3624" s="38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3390</v>
      </c>
      <c r="D3625" s="9" t="s">
        <v>2500</v>
      </c>
      <c r="E3625" s="23">
        <v>0</v>
      </c>
      <c r="F3625" s="31">
        <v>5</v>
      </c>
      <c r="G3625" s="10">
        <v>32.51</v>
      </c>
      <c r="H3625" s="11">
        <f>Tabela14[[#This Row],[PR. ULT. COMP]]*Tabela14[[#This Row],[GIRO]]</f>
        <v>0</v>
      </c>
      <c r="I3625" s="12">
        <f>Tabela14[[#This Row],[PR. ULT. COMP]]*Tabela14[[#This Row],[ESTOQUE]]</f>
        <v>162.54999999999998</v>
      </c>
      <c r="J3625" s="13" t="s">
        <v>1107</v>
      </c>
      <c r="K3625" s="38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3391</v>
      </c>
      <c r="D3626" s="9" t="s">
        <v>3392</v>
      </c>
      <c r="E3626" s="23">
        <v>0</v>
      </c>
      <c r="F3626" s="31">
        <v>2</v>
      </c>
      <c r="G3626" s="10">
        <v>81.38</v>
      </c>
      <c r="H3626" s="11">
        <f>Tabela14[[#This Row],[PR. ULT. COMP]]*Tabela14[[#This Row],[GIRO]]</f>
        <v>0</v>
      </c>
      <c r="I3626" s="12">
        <f>Tabela14[[#This Row],[PR. ULT. COMP]]*Tabela14[[#This Row],[ESTOQUE]]</f>
        <v>162.76</v>
      </c>
      <c r="J3626" s="13" t="s">
        <v>1107</v>
      </c>
      <c r="K3626" s="38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3393</v>
      </c>
      <c r="D3627" s="16" t="s">
        <v>831</v>
      </c>
      <c r="E3627" s="22">
        <v>0</v>
      </c>
      <c r="F3627" s="30">
        <v>4</v>
      </c>
      <c r="G3627" s="17">
        <v>40.71</v>
      </c>
      <c r="H3627" s="11">
        <f>Tabela14[[#This Row],[PR. ULT. COMP]]*Tabela14[[#This Row],[GIRO]]</f>
        <v>0</v>
      </c>
      <c r="I3627" s="12">
        <f>Tabela14[[#This Row],[PR. ULT. COMP]]*Tabela14[[#This Row],[ESTOQUE]]</f>
        <v>162.84</v>
      </c>
      <c r="J3627" s="13" t="s">
        <v>1107</v>
      </c>
      <c r="K3627" s="38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3394</v>
      </c>
      <c r="D3628" s="9" t="s">
        <v>831</v>
      </c>
      <c r="E3628" s="23">
        <v>0</v>
      </c>
      <c r="F3628" s="31">
        <v>4</v>
      </c>
      <c r="G3628" s="10">
        <v>40.71</v>
      </c>
      <c r="H3628" s="11">
        <f>Tabela14[[#This Row],[PR. ULT. COMP]]*Tabela14[[#This Row],[GIRO]]</f>
        <v>0</v>
      </c>
      <c r="I3628" s="12">
        <f>Tabela14[[#This Row],[PR. ULT. COMP]]*Tabela14[[#This Row],[ESTOQUE]]</f>
        <v>162.84</v>
      </c>
      <c r="J3628" s="13" t="s">
        <v>1107</v>
      </c>
      <c r="K3628" s="38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3395</v>
      </c>
      <c r="D3629" s="9" t="s">
        <v>831</v>
      </c>
      <c r="E3629" s="23">
        <v>0</v>
      </c>
      <c r="F3629" s="31">
        <v>4</v>
      </c>
      <c r="G3629" s="10">
        <v>40.71</v>
      </c>
      <c r="H3629" s="11">
        <f>Tabela14[[#This Row],[PR. ULT. COMP]]*Tabela14[[#This Row],[GIRO]]</f>
        <v>0</v>
      </c>
      <c r="I3629" s="12">
        <f>Tabela14[[#This Row],[PR. ULT. COMP]]*Tabela14[[#This Row],[ESTOQUE]]</f>
        <v>162.84</v>
      </c>
      <c r="J3629" s="13" t="s">
        <v>1107</v>
      </c>
      <c r="K3629" s="38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3396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>Tabela14[[#This Row],[PR. ULT. COMP]]*Tabela14[[#This Row],[GIRO]]</f>
        <v>0</v>
      </c>
      <c r="I3630" s="12">
        <f>Tabela14[[#This Row],[PR. ULT. COMP]]*Tabela14[[#This Row],[ESTOQUE]]</f>
        <v>162.88</v>
      </c>
      <c r="J3630" s="13" t="s">
        <v>1107</v>
      </c>
      <c r="K3630" s="38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3398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>Tabela14[[#This Row],[PR. ULT. COMP]]*Tabela14[[#This Row],[GIRO]]</f>
        <v>0</v>
      </c>
      <c r="I3631" s="12">
        <f>Tabela14[[#This Row],[PR. ULT. COMP]]*Tabela14[[#This Row],[ESTOQUE]]</f>
        <v>163.29</v>
      </c>
      <c r="J3631" s="13" t="s">
        <v>1107</v>
      </c>
      <c r="K3631" s="38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3399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>Tabela14[[#This Row],[PR. ULT. COMP]]*Tabela14[[#This Row],[GIRO]]</f>
        <v>0</v>
      </c>
      <c r="I3632" s="12">
        <f>Tabela14[[#This Row],[PR. ULT. COMP]]*Tabela14[[#This Row],[ESTOQUE]]</f>
        <v>164.22</v>
      </c>
      <c r="J3632" s="13" t="s">
        <v>1107</v>
      </c>
      <c r="K3632" s="38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>Tabela14[[#This Row],[PR. ULT. COMP]]*Tabela14[[#This Row],[GIRO]]</f>
        <v>0</v>
      </c>
      <c r="I3633" s="12">
        <f>Tabela14[[#This Row],[PR. ULT. COMP]]*Tabela14[[#This Row],[ESTOQUE]]</f>
        <v>164.58</v>
      </c>
      <c r="J3633" s="13" t="s">
        <v>1107</v>
      </c>
      <c r="K3633" s="38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3402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>Tabela14[[#This Row],[PR. ULT. COMP]]*Tabela14[[#This Row],[GIRO]]</f>
        <v>0</v>
      </c>
      <c r="I3634" s="12">
        <f>Tabela14[[#This Row],[PR. ULT. COMP]]*Tabela14[[#This Row],[ESTOQUE]]</f>
        <v>164.78</v>
      </c>
      <c r="J3634" s="13" t="s">
        <v>1107</v>
      </c>
      <c r="K3634" s="38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3403</v>
      </c>
      <c r="D3635" s="9" t="s">
        <v>858</v>
      </c>
      <c r="E3635" s="23">
        <v>0</v>
      </c>
      <c r="F3635" s="31">
        <v>3</v>
      </c>
      <c r="G3635" s="10">
        <v>55.08</v>
      </c>
      <c r="H3635" s="11">
        <f>Tabela14[[#This Row],[PR. ULT. COMP]]*Tabela14[[#This Row],[GIRO]]</f>
        <v>0</v>
      </c>
      <c r="I3635" s="12">
        <f>Tabela14[[#This Row],[PR. ULT. COMP]]*Tabela14[[#This Row],[ESTOQUE]]</f>
        <v>165.24</v>
      </c>
      <c r="J3635" s="13" t="s">
        <v>1107</v>
      </c>
      <c r="K3635" s="38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3404</v>
      </c>
      <c r="D3636" s="9" t="s">
        <v>1116</v>
      </c>
      <c r="E3636" s="23">
        <v>0</v>
      </c>
      <c r="F3636" s="31">
        <v>5</v>
      </c>
      <c r="G3636" s="10">
        <v>33.08</v>
      </c>
      <c r="H3636" s="11">
        <f>Tabela14[[#This Row],[PR. ULT. COMP]]*Tabela14[[#This Row],[GIRO]]</f>
        <v>0</v>
      </c>
      <c r="I3636" s="12">
        <f>Tabela14[[#This Row],[PR. ULT. COMP]]*Tabela14[[#This Row],[ESTOQUE]]</f>
        <v>165.39999999999998</v>
      </c>
      <c r="J3636" s="13" t="s">
        <v>1107</v>
      </c>
      <c r="K3636" s="38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3405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>Tabela14[[#This Row],[PR. ULT. COMP]]*Tabela14[[#This Row],[GIRO]]</f>
        <v>0</v>
      </c>
      <c r="I3637" s="12">
        <f>Tabela14[[#This Row],[PR. ULT. COMP]]*Tabela14[[#This Row],[ESTOQUE]]</f>
        <v>166.44</v>
      </c>
      <c r="J3637" s="13" t="s">
        <v>1107</v>
      </c>
      <c r="K3637" s="38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3407</v>
      </c>
      <c r="D3638" s="9" t="s">
        <v>1123</v>
      </c>
      <c r="E3638" s="23">
        <v>0</v>
      </c>
      <c r="F3638" s="31">
        <v>15</v>
      </c>
      <c r="G3638" s="10">
        <v>11.11</v>
      </c>
      <c r="H3638" s="11">
        <f>Tabela14[[#This Row],[PR. ULT. COMP]]*Tabela14[[#This Row],[GIRO]]</f>
        <v>0</v>
      </c>
      <c r="I3638" s="12">
        <f>Tabela14[[#This Row],[PR. ULT. COMP]]*Tabela14[[#This Row],[ESTOQUE]]</f>
        <v>166.64999999999998</v>
      </c>
      <c r="J3638" s="13" t="s">
        <v>1107</v>
      </c>
      <c r="K3638" s="38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3408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>Tabela14[[#This Row],[PR. ULT. COMP]]*Tabela14[[#This Row],[GIRO]]</f>
        <v>0</v>
      </c>
      <c r="I3639" s="12">
        <f>Tabela14[[#This Row],[PR. ULT. COMP]]*Tabela14[[#This Row],[ESTOQUE]]</f>
        <v>167.68</v>
      </c>
      <c r="J3639" s="13" t="s">
        <v>1107</v>
      </c>
      <c r="K3639" s="38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3409</v>
      </c>
      <c r="D3640" s="9" t="s">
        <v>1116</v>
      </c>
      <c r="E3640" s="23">
        <v>0</v>
      </c>
      <c r="F3640" s="31">
        <v>4</v>
      </c>
      <c r="G3640" s="10">
        <v>41.93</v>
      </c>
      <c r="H3640" s="11">
        <f>Tabela14[[#This Row],[PR. ULT. COMP]]*Tabela14[[#This Row],[GIRO]]</f>
        <v>0</v>
      </c>
      <c r="I3640" s="12">
        <f>Tabela14[[#This Row],[PR. ULT. COMP]]*Tabela14[[#This Row],[ESTOQUE]]</f>
        <v>167.72</v>
      </c>
      <c r="J3640" s="13" t="s">
        <v>1107</v>
      </c>
      <c r="K3640" s="38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3410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>Tabela14[[#This Row],[PR. ULT. COMP]]*Tabela14[[#This Row],[GIRO]]</f>
        <v>0</v>
      </c>
      <c r="I3641" s="12">
        <f>Tabela14[[#This Row],[PR. ULT. COMP]]*Tabela14[[#This Row],[ESTOQUE]]</f>
        <v>167.84</v>
      </c>
      <c r="J3641" s="13" t="s">
        <v>1107</v>
      </c>
      <c r="K3641" s="38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3411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>Tabela14[[#This Row],[PR. ULT. COMP]]*Tabela14[[#This Row],[GIRO]]</f>
        <v>0</v>
      </c>
      <c r="I3642" s="12">
        <f>Tabela14[[#This Row],[PR. ULT. COMP]]*Tabela14[[#This Row],[ESTOQUE]]</f>
        <v>168</v>
      </c>
      <c r="J3642" s="13" t="s">
        <v>1107</v>
      </c>
      <c r="K3642" s="38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3412</v>
      </c>
      <c r="D3643" s="16" t="s">
        <v>1116</v>
      </c>
      <c r="E3643" s="22">
        <v>0</v>
      </c>
      <c r="F3643" s="30">
        <v>5</v>
      </c>
      <c r="G3643" s="17">
        <v>33.619999999999997</v>
      </c>
      <c r="H3643" s="11">
        <f>Tabela14[[#This Row],[PR. ULT. COMP]]*Tabela14[[#This Row],[GIRO]]</f>
        <v>0</v>
      </c>
      <c r="I3643" s="12">
        <f>Tabela14[[#This Row],[PR. ULT. COMP]]*Tabela14[[#This Row],[ESTOQUE]]</f>
        <v>168.1</v>
      </c>
      <c r="J3643" s="13" t="s">
        <v>1107</v>
      </c>
      <c r="K3643" s="38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3414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>Tabela14[[#This Row],[PR. ULT. COMP]]*Tabela14[[#This Row],[GIRO]]</f>
        <v>0</v>
      </c>
      <c r="I3644" s="12">
        <f>Tabela14[[#This Row],[PR. ULT. COMP]]*Tabela14[[#This Row],[ESTOQUE]]</f>
        <v>168.72000000000003</v>
      </c>
      <c r="J3644" s="13" t="s">
        <v>1107</v>
      </c>
      <c r="K3644" s="38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3415</v>
      </c>
      <c r="D3645" s="9" t="s">
        <v>1116</v>
      </c>
      <c r="E3645" s="23">
        <v>0</v>
      </c>
      <c r="F3645" s="31">
        <v>2.94</v>
      </c>
      <c r="G3645" s="10">
        <v>57.56</v>
      </c>
      <c r="H3645" s="11">
        <f>Tabela14[[#This Row],[PR. ULT. COMP]]*Tabela14[[#This Row],[GIRO]]</f>
        <v>0</v>
      </c>
      <c r="I3645" s="12">
        <f>Tabela14[[#This Row],[PR. ULT. COMP]]*Tabela14[[#This Row],[ESTOQUE]]</f>
        <v>169.22640000000001</v>
      </c>
      <c r="J3645" s="13" t="s">
        <v>1107</v>
      </c>
      <c r="K3645" s="38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3416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>Tabela14[[#This Row],[PR. ULT. COMP]]*Tabela14[[#This Row],[GIRO]]</f>
        <v>0</v>
      </c>
      <c r="I3646" s="12">
        <f>Tabela14[[#This Row],[PR. ULT. COMP]]*Tabela14[[#This Row],[ESTOQUE]]</f>
        <v>169.86</v>
      </c>
      <c r="J3646" s="13" t="s">
        <v>1107</v>
      </c>
      <c r="K3646" s="38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3417</v>
      </c>
      <c r="D3647" s="9" t="s">
        <v>1116</v>
      </c>
      <c r="E3647" s="23">
        <v>0</v>
      </c>
      <c r="F3647" s="31">
        <v>6</v>
      </c>
      <c r="G3647" s="10">
        <v>28.34</v>
      </c>
      <c r="H3647" s="11">
        <f>Tabela14[[#This Row],[PR. ULT. COMP]]*Tabela14[[#This Row],[GIRO]]</f>
        <v>0</v>
      </c>
      <c r="I3647" s="12">
        <f>Tabela14[[#This Row],[PR. ULT. COMP]]*Tabela14[[#This Row],[ESTOQUE]]</f>
        <v>170.04</v>
      </c>
      <c r="J3647" s="13" t="s">
        <v>1107</v>
      </c>
      <c r="K3647" s="38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3418</v>
      </c>
      <c r="D3648" s="9" t="s">
        <v>1116</v>
      </c>
      <c r="E3648" s="23">
        <v>0</v>
      </c>
      <c r="F3648" s="31">
        <v>2.91</v>
      </c>
      <c r="G3648" s="10">
        <v>58.56</v>
      </c>
      <c r="H3648" s="11">
        <f>Tabela14[[#This Row],[PR. ULT. COMP]]*Tabela14[[#This Row],[GIRO]]</f>
        <v>0</v>
      </c>
      <c r="I3648" s="12">
        <f>Tabela14[[#This Row],[PR. ULT. COMP]]*Tabela14[[#This Row],[ESTOQUE]]</f>
        <v>170.40960000000001</v>
      </c>
      <c r="J3648" s="13" t="s">
        <v>1107</v>
      </c>
      <c r="K3648" s="38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3421</v>
      </c>
      <c r="D3649" s="16" t="s">
        <v>1116</v>
      </c>
      <c r="E3649" s="22">
        <v>0</v>
      </c>
      <c r="F3649" s="30">
        <v>5</v>
      </c>
      <c r="G3649" s="17">
        <v>34.340000000000003</v>
      </c>
      <c r="H3649" s="11">
        <f>Tabela14[[#This Row],[PR. ULT. COMP]]*Tabela14[[#This Row],[GIRO]]</f>
        <v>0</v>
      </c>
      <c r="I3649" s="12">
        <f>Tabela14[[#This Row],[PR. ULT. COMP]]*Tabela14[[#This Row],[ESTOQUE]]</f>
        <v>171.70000000000002</v>
      </c>
      <c r="J3649" s="13" t="s">
        <v>1107</v>
      </c>
      <c r="K3649" s="38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3422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>Tabela14[[#This Row],[PR. ULT. COMP]]*Tabela14[[#This Row],[GIRO]]</f>
        <v>0</v>
      </c>
      <c r="I3650" s="12">
        <f>Tabela14[[#This Row],[PR. ULT. COMP]]*Tabela14[[#This Row],[ESTOQUE]]</f>
        <v>171.9</v>
      </c>
      <c r="J3650" s="13" t="s">
        <v>1107</v>
      </c>
      <c r="K3650" s="38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3423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>Tabela14[[#This Row],[PR. ULT. COMP]]*Tabela14[[#This Row],[GIRO]]</f>
        <v>0</v>
      </c>
      <c r="I3651" s="12">
        <f>Tabela14[[#This Row],[PR. ULT. COMP]]*Tabela14[[#This Row],[ESTOQUE]]</f>
        <v>172.07999999999998</v>
      </c>
      <c r="J3651" s="13" t="s">
        <v>1107</v>
      </c>
      <c r="K3651" s="38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3424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>Tabela14[[#This Row],[PR. ULT. COMP]]*Tabela14[[#This Row],[GIRO]]</f>
        <v>0</v>
      </c>
      <c r="I3652" s="12">
        <f>Tabela14[[#This Row],[PR. ULT. COMP]]*Tabela14[[#This Row],[ESTOQUE]]</f>
        <v>172.48</v>
      </c>
      <c r="J3652" s="13" t="s">
        <v>1107</v>
      </c>
      <c r="K3652" s="38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3426</v>
      </c>
      <c r="D3653" s="16" t="s">
        <v>1116</v>
      </c>
      <c r="E3653" s="22">
        <v>0</v>
      </c>
      <c r="F3653" s="30">
        <v>5</v>
      </c>
      <c r="G3653" s="17">
        <v>35.1</v>
      </c>
      <c r="H3653" s="11">
        <f>Tabela14[[#This Row],[PR. ULT. COMP]]*Tabela14[[#This Row],[GIRO]]</f>
        <v>0</v>
      </c>
      <c r="I3653" s="12">
        <f>Tabela14[[#This Row],[PR. ULT. COMP]]*Tabela14[[#This Row],[ESTOQUE]]</f>
        <v>175.5</v>
      </c>
      <c r="J3653" s="13" t="s">
        <v>1107</v>
      </c>
      <c r="K3653" s="38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3427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>Tabela14[[#This Row],[PR. ULT. COMP]]*Tabela14[[#This Row],[GIRO]]</f>
        <v>0</v>
      </c>
      <c r="I3654" s="12">
        <f>Tabela14[[#This Row],[PR. ULT. COMP]]*Tabela14[[#This Row],[ESTOQUE]]</f>
        <v>175.9</v>
      </c>
      <c r="J3654" s="13" t="s">
        <v>1107</v>
      </c>
      <c r="K3654" s="38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3430</v>
      </c>
      <c r="D3655" s="16" t="s">
        <v>1116</v>
      </c>
      <c r="E3655" s="22">
        <v>0</v>
      </c>
      <c r="F3655" s="30">
        <v>2.71</v>
      </c>
      <c r="G3655" s="17">
        <v>65.7</v>
      </c>
      <c r="H3655" s="11">
        <f>Tabela14[[#This Row],[PR. ULT. COMP]]*Tabela14[[#This Row],[GIRO]]</f>
        <v>0</v>
      </c>
      <c r="I3655" s="12">
        <f>Tabela14[[#This Row],[PR. ULT. COMP]]*Tabela14[[#This Row],[ESTOQUE]]</f>
        <v>178.047</v>
      </c>
      <c r="J3655" s="13" t="s">
        <v>1107</v>
      </c>
      <c r="K3655" s="38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3431</v>
      </c>
      <c r="D3656" s="16" t="s">
        <v>1116</v>
      </c>
      <c r="E3656" s="22">
        <v>0</v>
      </c>
      <c r="F3656" s="30">
        <v>6</v>
      </c>
      <c r="G3656" s="17">
        <v>29.71</v>
      </c>
      <c r="H3656" s="11">
        <f>Tabela14[[#This Row],[PR. ULT. COMP]]*Tabela14[[#This Row],[GIRO]]</f>
        <v>0</v>
      </c>
      <c r="I3656" s="12">
        <f>Tabela14[[#This Row],[PR. ULT. COMP]]*Tabela14[[#This Row],[ESTOQUE]]</f>
        <v>178.26</v>
      </c>
      <c r="J3656" s="13" t="s">
        <v>1107</v>
      </c>
      <c r="K3656" s="38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3432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>Tabela14[[#This Row],[PR. ULT. COMP]]*Tabela14[[#This Row],[GIRO]]</f>
        <v>0</v>
      </c>
      <c r="I3657" s="12">
        <f>Tabela14[[#This Row],[PR. ULT. COMP]]*Tabela14[[#This Row],[ESTOQUE]]</f>
        <v>179.25</v>
      </c>
      <c r="J3657" s="13" t="s">
        <v>1107</v>
      </c>
      <c r="K3657" s="38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3433</v>
      </c>
      <c r="D3658" s="9" t="s">
        <v>2159</v>
      </c>
      <c r="E3658" s="23">
        <v>0</v>
      </c>
      <c r="F3658" s="31">
        <v>2</v>
      </c>
      <c r="G3658" s="10">
        <v>89.7</v>
      </c>
      <c r="H3658" s="11">
        <f>Tabela14[[#This Row],[PR. ULT. COMP]]*Tabela14[[#This Row],[GIRO]]</f>
        <v>0</v>
      </c>
      <c r="I3658" s="12">
        <f>Tabela14[[#This Row],[PR. ULT. COMP]]*Tabela14[[#This Row],[ESTOQUE]]</f>
        <v>179.4</v>
      </c>
      <c r="J3658" s="13" t="s">
        <v>1107</v>
      </c>
      <c r="K3658" s="38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3434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>Tabela14[[#This Row],[PR. ULT. COMP]]*Tabela14[[#This Row],[GIRO]]</f>
        <v>0</v>
      </c>
      <c r="I3659" s="12">
        <f>Tabela14[[#This Row],[PR. ULT. COMP]]*Tabela14[[#This Row],[ESTOQUE]]</f>
        <v>179.46</v>
      </c>
      <c r="J3659" s="13" t="s">
        <v>1107</v>
      </c>
      <c r="K3659" s="38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3435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>Tabela14[[#This Row],[PR. ULT. COMP]]*Tabela14[[#This Row],[GIRO]]</f>
        <v>0</v>
      </c>
      <c r="I3660" s="12">
        <f>Tabela14[[#This Row],[PR. ULT. COMP]]*Tabela14[[#This Row],[ESTOQUE]]</f>
        <v>179.46</v>
      </c>
      <c r="J3660" s="13" t="s">
        <v>1107</v>
      </c>
      <c r="K3660" s="38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3436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>Tabela14[[#This Row],[PR. ULT. COMP]]*Tabela14[[#This Row],[GIRO]]</f>
        <v>0</v>
      </c>
      <c r="I3661" s="12">
        <f>Tabela14[[#This Row],[PR. ULT. COMP]]*Tabela14[[#This Row],[ESTOQUE]]</f>
        <v>179.60999999999999</v>
      </c>
      <c r="J3661" s="13" t="s">
        <v>1107</v>
      </c>
      <c r="K3661" s="38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3437</v>
      </c>
      <c r="D3662" s="16" t="s">
        <v>858</v>
      </c>
      <c r="E3662" s="22">
        <v>0</v>
      </c>
      <c r="F3662" s="30">
        <v>101</v>
      </c>
      <c r="G3662" s="17">
        <v>1.78</v>
      </c>
      <c r="H3662" s="11">
        <f>Tabela14[[#This Row],[PR. ULT. COMP]]*Tabela14[[#This Row],[GIRO]]</f>
        <v>0</v>
      </c>
      <c r="I3662" s="12">
        <f>Tabela14[[#This Row],[PR. ULT. COMP]]*Tabela14[[#This Row],[ESTOQUE]]</f>
        <v>179.78</v>
      </c>
      <c r="J3662" s="13" t="s">
        <v>1107</v>
      </c>
      <c r="K3662" s="38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3438</v>
      </c>
      <c r="D3663" s="16" t="s">
        <v>1116</v>
      </c>
      <c r="E3663" s="22">
        <v>0</v>
      </c>
      <c r="F3663" s="30">
        <v>10</v>
      </c>
      <c r="G3663" s="17">
        <v>18</v>
      </c>
      <c r="H3663" s="11">
        <f>Tabela14[[#This Row],[PR. ULT. COMP]]*Tabela14[[#This Row],[GIRO]]</f>
        <v>0</v>
      </c>
      <c r="I3663" s="12">
        <f>Tabela14[[#This Row],[PR. ULT. COMP]]*Tabela14[[#This Row],[ESTOQUE]]</f>
        <v>180</v>
      </c>
      <c r="J3663" s="13" t="s">
        <v>1107</v>
      </c>
      <c r="K3663" s="38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3439</v>
      </c>
      <c r="D3664" s="9" t="s">
        <v>862</v>
      </c>
      <c r="E3664" s="23">
        <v>0</v>
      </c>
      <c r="F3664" s="31">
        <v>7</v>
      </c>
      <c r="G3664" s="10">
        <v>25.76</v>
      </c>
      <c r="H3664" s="11">
        <f>Tabela14[[#This Row],[PR. ULT. COMP]]*Tabela14[[#This Row],[GIRO]]</f>
        <v>0</v>
      </c>
      <c r="I3664" s="12">
        <f>Tabela14[[#This Row],[PR. ULT. COMP]]*Tabela14[[#This Row],[ESTOQUE]]</f>
        <v>180.32000000000002</v>
      </c>
      <c r="J3664" s="13" t="s">
        <v>1107</v>
      </c>
      <c r="K3664" s="38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3440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>Tabela14[[#This Row],[PR. ULT. COMP]]*Tabela14[[#This Row],[GIRO]]</f>
        <v>0</v>
      </c>
      <c r="I3665" s="12">
        <f>Tabela14[[#This Row],[PR. ULT. COMP]]*Tabela14[[#This Row],[ESTOQUE]]</f>
        <v>180.45000000000002</v>
      </c>
      <c r="J3665" s="13" t="s">
        <v>1107</v>
      </c>
      <c r="K3665" s="38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3441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>Tabela14[[#This Row],[PR. ULT. COMP]]*Tabela14[[#This Row],[GIRO]]</f>
        <v>0</v>
      </c>
      <c r="I3666" s="12">
        <f>Tabela14[[#This Row],[PR. ULT. COMP]]*Tabela14[[#This Row],[ESTOQUE]]</f>
        <v>181.23000000000002</v>
      </c>
      <c r="J3666" s="13" t="s">
        <v>1107</v>
      </c>
      <c r="K3666" s="38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864</v>
      </c>
      <c r="D3667" s="16" t="s">
        <v>858</v>
      </c>
      <c r="E3667" s="22">
        <v>0</v>
      </c>
      <c r="F3667" s="30">
        <v>22</v>
      </c>
      <c r="G3667" s="17">
        <v>8.26</v>
      </c>
      <c r="H3667" s="11">
        <f>Tabela14[[#This Row],[PR. ULT. COMP]]*Tabela14[[#This Row],[GIRO]]</f>
        <v>0</v>
      </c>
      <c r="I3667" s="12">
        <f>Tabela14[[#This Row],[PR. ULT. COMP]]*Tabela14[[#This Row],[ESTOQUE]]</f>
        <v>181.72</v>
      </c>
      <c r="J3667" s="13" t="s">
        <v>1107</v>
      </c>
      <c r="K3667" s="38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3443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>Tabela14[[#This Row],[PR. ULT. COMP]]*Tabela14[[#This Row],[GIRO]]</f>
        <v>0</v>
      </c>
      <c r="I3668" s="12">
        <f>Tabela14[[#This Row],[PR. ULT. COMP]]*Tabela14[[#This Row],[ESTOQUE]]</f>
        <v>182</v>
      </c>
      <c r="J3668" s="13" t="s">
        <v>1107</v>
      </c>
      <c r="K3668" s="38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3445</v>
      </c>
      <c r="D3669" s="16" t="s">
        <v>2500</v>
      </c>
      <c r="E3669" s="22">
        <v>0</v>
      </c>
      <c r="F3669" s="30">
        <v>9</v>
      </c>
      <c r="G3669" s="17">
        <v>20.25</v>
      </c>
      <c r="H3669" s="11">
        <f>Tabela14[[#This Row],[PR. ULT. COMP]]*Tabela14[[#This Row],[GIRO]]</f>
        <v>0</v>
      </c>
      <c r="I3669" s="12">
        <f>Tabela14[[#This Row],[PR. ULT. COMP]]*Tabela14[[#This Row],[ESTOQUE]]</f>
        <v>182.25</v>
      </c>
      <c r="J3669" s="13" t="s">
        <v>1107</v>
      </c>
      <c r="K3669" s="38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3446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>Tabela14[[#This Row],[PR. ULT. COMP]]*Tabela14[[#This Row],[GIRO]]</f>
        <v>0</v>
      </c>
      <c r="I3670" s="12">
        <f>Tabela14[[#This Row],[PR. ULT. COMP]]*Tabela14[[#This Row],[ESTOQUE]]</f>
        <v>182.28</v>
      </c>
      <c r="J3670" s="13" t="s">
        <v>1107</v>
      </c>
      <c r="K3670" s="38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3447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>Tabela14[[#This Row],[PR. ULT. COMP]]*Tabela14[[#This Row],[GIRO]]</f>
        <v>0</v>
      </c>
      <c r="I3671" s="12">
        <f>Tabela14[[#This Row],[PR. ULT. COMP]]*Tabela14[[#This Row],[ESTOQUE]]</f>
        <v>182.52</v>
      </c>
      <c r="J3671" s="13" t="s">
        <v>1107</v>
      </c>
      <c r="K3671" s="38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3448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>Tabela14[[#This Row],[PR. ULT. COMP]]*Tabela14[[#This Row],[GIRO]]</f>
        <v>0</v>
      </c>
      <c r="I3672" s="12">
        <f>Tabela14[[#This Row],[PR. ULT. COMP]]*Tabela14[[#This Row],[ESTOQUE]]</f>
        <v>182.60999999999999</v>
      </c>
      <c r="J3672" s="13" t="s">
        <v>1107</v>
      </c>
      <c r="K3672" s="38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3451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>Tabela14[[#This Row],[PR. ULT. COMP]]*Tabela14[[#This Row],[GIRO]]</f>
        <v>0</v>
      </c>
      <c r="I3673" s="12">
        <f>Tabela14[[#This Row],[PR. ULT. COMP]]*Tabela14[[#This Row],[ESTOQUE]]</f>
        <v>183.70000000000002</v>
      </c>
      <c r="J3673" s="13" t="s">
        <v>1107</v>
      </c>
      <c r="K3673" s="38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3452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>Tabela14[[#This Row],[PR. ULT. COMP]]*Tabela14[[#This Row],[GIRO]]</f>
        <v>0</v>
      </c>
      <c r="I3674" s="12">
        <f>Tabela14[[#This Row],[PR. ULT. COMP]]*Tabela14[[#This Row],[ESTOQUE]]</f>
        <v>183.96</v>
      </c>
      <c r="J3674" s="13" t="s">
        <v>1107</v>
      </c>
      <c r="K3674" s="38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3453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>Tabela14[[#This Row],[PR. ULT. COMP]]*Tabela14[[#This Row],[GIRO]]</f>
        <v>0</v>
      </c>
      <c r="I3675" s="12">
        <f>Tabela14[[#This Row],[PR. ULT. COMP]]*Tabela14[[#This Row],[ESTOQUE]]</f>
        <v>184.73000000000002</v>
      </c>
      <c r="J3675" s="13" t="s">
        <v>1107</v>
      </c>
      <c r="K3675" s="38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3456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>Tabela14[[#This Row],[PR. ULT. COMP]]*Tabela14[[#This Row],[GIRO]]</f>
        <v>0</v>
      </c>
      <c r="I3676" s="12">
        <f>Tabela14[[#This Row],[PR. ULT. COMP]]*Tabela14[[#This Row],[ESTOQUE]]</f>
        <v>185.31</v>
      </c>
      <c r="J3676" s="13" t="s">
        <v>1107</v>
      </c>
      <c r="K3676" s="38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3457</v>
      </c>
      <c r="D3677" s="16" t="s">
        <v>1116</v>
      </c>
      <c r="E3677" s="22">
        <v>0</v>
      </c>
      <c r="F3677" s="30">
        <v>3.42</v>
      </c>
      <c r="G3677" s="17">
        <v>54.24</v>
      </c>
      <c r="H3677" s="11">
        <f>Tabela14[[#This Row],[PR. ULT. COMP]]*Tabela14[[#This Row],[GIRO]]</f>
        <v>0</v>
      </c>
      <c r="I3677" s="12">
        <f>Tabela14[[#This Row],[PR. ULT. COMP]]*Tabela14[[#This Row],[ESTOQUE]]</f>
        <v>185.5008</v>
      </c>
      <c r="J3677" s="13" t="s">
        <v>1107</v>
      </c>
      <c r="K3677" s="38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3458</v>
      </c>
      <c r="D3678" s="16" t="s">
        <v>1116</v>
      </c>
      <c r="E3678" s="22">
        <v>0</v>
      </c>
      <c r="F3678" s="30">
        <v>6</v>
      </c>
      <c r="G3678" s="17">
        <v>30.92</v>
      </c>
      <c r="H3678" s="11">
        <f>Tabela14[[#This Row],[PR. ULT. COMP]]*Tabela14[[#This Row],[GIRO]]</f>
        <v>0</v>
      </c>
      <c r="I3678" s="12">
        <f>Tabela14[[#This Row],[PR. ULT. COMP]]*Tabela14[[#This Row],[ESTOQUE]]</f>
        <v>185.52</v>
      </c>
      <c r="J3678" s="13" t="s">
        <v>1107</v>
      </c>
      <c r="K3678" s="38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3461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>Tabela14[[#This Row],[PR. ULT. COMP]]*Tabela14[[#This Row],[GIRO]]</f>
        <v>0</v>
      </c>
      <c r="I3679" s="12">
        <f>Tabela14[[#This Row],[PR. ULT. COMP]]*Tabela14[[#This Row],[ESTOQUE]]</f>
        <v>186.18</v>
      </c>
      <c r="J3679" s="13" t="s">
        <v>1107</v>
      </c>
      <c r="K3679" s="38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3462</v>
      </c>
      <c r="D3680" s="16" t="s">
        <v>1308</v>
      </c>
      <c r="E3680" s="22">
        <v>0</v>
      </c>
      <c r="F3680" s="30">
        <v>16</v>
      </c>
      <c r="G3680" s="17">
        <v>11.65</v>
      </c>
      <c r="H3680" s="11">
        <f>Tabela14[[#This Row],[PR. ULT. COMP]]*Tabela14[[#This Row],[GIRO]]</f>
        <v>0</v>
      </c>
      <c r="I3680" s="12">
        <f>Tabela14[[#This Row],[PR. ULT. COMP]]*Tabela14[[#This Row],[ESTOQUE]]</f>
        <v>186.4</v>
      </c>
      <c r="J3680" s="13" t="s">
        <v>1107</v>
      </c>
      <c r="K3680" s="38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3464</v>
      </c>
      <c r="D3681" s="9" t="s">
        <v>1116</v>
      </c>
      <c r="E3681" s="23">
        <v>0</v>
      </c>
      <c r="F3681" s="31">
        <v>4</v>
      </c>
      <c r="G3681" s="10">
        <v>46.78</v>
      </c>
      <c r="H3681" s="11">
        <f>Tabela14[[#This Row],[PR. ULT. COMP]]*Tabela14[[#This Row],[GIRO]]</f>
        <v>0</v>
      </c>
      <c r="I3681" s="12">
        <f>Tabela14[[#This Row],[PR. ULT. COMP]]*Tabela14[[#This Row],[ESTOQUE]]</f>
        <v>187.12</v>
      </c>
      <c r="J3681" s="13" t="s">
        <v>1107</v>
      </c>
      <c r="K3681" s="38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3465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>Tabela14[[#This Row],[PR. ULT. COMP]]*Tabela14[[#This Row],[GIRO]]</f>
        <v>0</v>
      </c>
      <c r="I3682" s="12">
        <f>Tabela14[[#This Row],[PR. ULT. COMP]]*Tabela14[[#This Row],[ESTOQUE]]</f>
        <v>187.5</v>
      </c>
      <c r="J3682" s="13" t="s">
        <v>1107</v>
      </c>
      <c r="K3682" s="38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3470</v>
      </c>
      <c r="D3683" s="16" t="s">
        <v>1116</v>
      </c>
      <c r="E3683" s="22">
        <v>0</v>
      </c>
      <c r="F3683" s="30">
        <v>3.98</v>
      </c>
      <c r="G3683" s="17">
        <v>47.43</v>
      </c>
      <c r="H3683" s="11">
        <f>Tabela14[[#This Row],[PR. ULT. COMP]]*Tabela14[[#This Row],[GIRO]]</f>
        <v>0</v>
      </c>
      <c r="I3683" s="12">
        <f>Tabela14[[#This Row],[PR. ULT. COMP]]*Tabela14[[#This Row],[ESTOQUE]]</f>
        <v>188.7714</v>
      </c>
      <c r="J3683" s="13" t="s">
        <v>1107</v>
      </c>
      <c r="K3683" s="38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3471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>Tabela14[[#This Row],[PR. ULT. COMP]]*Tabela14[[#This Row],[GIRO]]</f>
        <v>0</v>
      </c>
      <c r="I3684" s="12">
        <f>Tabela14[[#This Row],[PR. ULT. COMP]]*Tabela14[[#This Row],[ESTOQUE]]</f>
        <v>189.14</v>
      </c>
      <c r="J3684" s="13" t="s">
        <v>1107</v>
      </c>
      <c r="K3684" s="38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3473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>Tabela14[[#This Row],[PR. ULT. COMP]]*Tabela14[[#This Row],[GIRO]]</f>
        <v>0</v>
      </c>
      <c r="I3685" s="12">
        <f>Tabela14[[#This Row],[PR. ULT. COMP]]*Tabela14[[#This Row],[ESTOQUE]]</f>
        <v>190.44</v>
      </c>
      <c r="J3685" s="13" t="s">
        <v>1107</v>
      </c>
      <c r="K3685" s="38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3477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>Tabela14[[#This Row],[PR. ULT. COMP]]*Tabela14[[#This Row],[GIRO]]</f>
        <v>0</v>
      </c>
      <c r="I3686" s="12">
        <f>Tabela14[[#This Row],[PR. ULT. COMP]]*Tabela14[[#This Row],[ESTOQUE]]</f>
        <v>190.96</v>
      </c>
      <c r="J3686" s="13" t="s">
        <v>1107</v>
      </c>
      <c r="K3686" s="38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3482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>Tabela14[[#This Row],[PR. ULT. COMP]]*Tabela14[[#This Row],[GIRO]]</f>
        <v>0</v>
      </c>
      <c r="I3687" s="12">
        <f>Tabela14[[#This Row],[PR. ULT. COMP]]*Tabela14[[#This Row],[ESTOQUE]]</f>
        <v>192.45000000000002</v>
      </c>
      <c r="J3687" s="13" t="s">
        <v>1107</v>
      </c>
      <c r="K3687" s="38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3486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>Tabela14[[#This Row],[PR. ULT. COMP]]*Tabela14[[#This Row],[GIRO]]</f>
        <v>0</v>
      </c>
      <c r="I3688" s="12">
        <f>Tabela14[[#This Row],[PR. ULT. COMP]]*Tabela14[[#This Row],[ESTOQUE]]</f>
        <v>195.37</v>
      </c>
      <c r="J3688" s="13" t="s">
        <v>1107</v>
      </c>
      <c r="K3688" s="38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3488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>Tabela14[[#This Row],[PR. ULT. COMP]]*Tabela14[[#This Row],[GIRO]]</f>
        <v>0</v>
      </c>
      <c r="I3689" s="12">
        <f>Tabela14[[#This Row],[PR. ULT. COMP]]*Tabela14[[#This Row],[ESTOQUE]]</f>
        <v>196.14</v>
      </c>
      <c r="J3689" s="13" t="s">
        <v>1107</v>
      </c>
      <c r="K3689" s="38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3489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>Tabela14[[#This Row],[PR. ULT. COMP]]*Tabela14[[#This Row],[GIRO]]</f>
        <v>0</v>
      </c>
      <c r="I3690" s="12">
        <f>Tabela14[[#This Row],[PR. ULT. COMP]]*Tabela14[[#This Row],[ESTOQUE]]</f>
        <v>196.70000000000002</v>
      </c>
      <c r="J3690" s="13" t="s">
        <v>1107</v>
      </c>
      <c r="K3690" s="38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3490</v>
      </c>
      <c r="D3691" s="9" t="s">
        <v>1116</v>
      </c>
      <c r="E3691" s="23">
        <v>0</v>
      </c>
      <c r="F3691" s="31">
        <v>3.83</v>
      </c>
      <c r="G3691" s="10">
        <v>51.37</v>
      </c>
      <c r="H3691" s="11">
        <f>Tabela14[[#This Row],[PR. ULT. COMP]]*Tabela14[[#This Row],[GIRO]]</f>
        <v>0</v>
      </c>
      <c r="I3691" s="12">
        <f>Tabela14[[#This Row],[PR. ULT. COMP]]*Tabela14[[#This Row],[ESTOQUE]]</f>
        <v>196.74709999999999</v>
      </c>
      <c r="J3691" s="13" t="s">
        <v>1107</v>
      </c>
      <c r="K3691" s="38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3492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>Tabela14[[#This Row],[PR. ULT. COMP]]*Tabela14[[#This Row],[GIRO]]</f>
        <v>0</v>
      </c>
      <c r="I3692" s="12">
        <f>Tabela14[[#This Row],[PR. ULT. COMP]]*Tabela14[[#This Row],[ESTOQUE]]</f>
        <v>196.79999999999998</v>
      </c>
      <c r="J3692" s="13" t="s">
        <v>1107</v>
      </c>
      <c r="K3692" s="38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3493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>Tabela14[[#This Row],[PR. ULT. COMP]]*Tabela14[[#This Row],[GIRO]]</f>
        <v>0</v>
      </c>
      <c r="I3693" s="12">
        <f>Tabela14[[#This Row],[PR. ULT. COMP]]*Tabela14[[#This Row],[ESTOQUE]]</f>
        <v>197.8</v>
      </c>
      <c r="J3693" s="13" t="s">
        <v>1107</v>
      </c>
      <c r="K3693" s="38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3494</v>
      </c>
      <c r="D3694" s="9" t="s">
        <v>2331</v>
      </c>
      <c r="E3694" s="23">
        <v>0</v>
      </c>
      <c r="F3694" s="31">
        <v>2</v>
      </c>
      <c r="G3694" s="10">
        <v>98.92</v>
      </c>
      <c r="H3694" s="11">
        <f>Tabela14[[#This Row],[PR. ULT. COMP]]*Tabela14[[#This Row],[GIRO]]</f>
        <v>0</v>
      </c>
      <c r="I3694" s="12">
        <f>Tabela14[[#This Row],[PR. ULT. COMP]]*Tabela14[[#This Row],[ESTOQUE]]</f>
        <v>197.84</v>
      </c>
      <c r="J3694" s="13" t="s">
        <v>1107</v>
      </c>
      <c r="K3694" s="38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3495</v>
      </c>
      <c r="D3695" s="16" t="s">
        <v>1116</v>
      </c>
      <c r="E3695" s="22">
        <v>0</v>
      </c>
      <c r="F3695" s="30">
        <v>1</v>
      </c>
      <c r="G3695" s="17">
        <v>198.06</v>
      </c>
      <c r="H3695" s="11">
        <f>Tabela14[[#This Row],[PR. ULT. COMP]]*Tabela14[[#This Row],[GIRO]]</f>
        <v>0</v>
      </c>
      <c r="I3695" s="12">
        <f>Tabela14[[#This Row],[PR. ULT. COMP]]*Tabela14[[#This Row],[ESTOQUE]]</f>
        <v>198.06</v>
      </c>
      <c r="J3695" s="13" t="s">
        <v>1107</v>
      </c>
      <c r="K3695" s="38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3496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>Tabela14[[#This Row],[PR. ULT. COMP]]*Tabela14[[#This Row],[GIRO]]</f>
        <v>0</v>
      </c>
      <c r="I3696" s="12">
        <f>Tabela14[[#This Row],[PR. ULT. COMP]]*Tabela14[[#This Row],[ESTOQUE]]</f>
        <v>198.1</v>
      </c>
      <c r="J3696" s="13" t="s">
        <v>1107</v>
      </c>
      <c r="K3696" s="38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3497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>Tabela14[[#This Row],[PR. ULT. COMP]]*Tabela14[[#This Row],[GIRO]]</f>
        <v>0</v>
      </c>
      <c r="I3697" s="12">
        <f>Tabela14[[#This Row],[PR. ULT. COMP]]*Tabela14[[#This Row],[ESTOQUE]]</f>
        <v>198.88</v>
      </c>
      <c r="J3697" s="13" t="s">
        <v>1107</v>
      </c>
      <c r="K3697" s="38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3499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>Tabela14[[#This Row],[PR. ULT. COMP]]*Tabela14[[#This Row],[GIRO]]</f>
        <v>0</v>
      </c>
      <c r="I3698" s="12">
        <f>Tabela14[[#This Row],[PR. ULT. COMP]]*Tabela14[[#This Row],[ESTOQUE]]</f>
        <v>199.01</v>
      </c>
      <c r="J3698" s="13" t="s">
        <v>1107</v>
      </c>
      <c r="K3698" s="38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3501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>Tabela14[[#This Row],[PR. ULT. COMP]]*Tabela14[[#This Row],[GIRO]]</f>
        <v>0</v>
      </c>
      <c r="I3699" s="12">
        <f>Tabela14[[#This Row],[PR. ULT. COMP]]*Tabela14[[#This Row],[ESTOQUE]]</f>
        <v>199.36</v>
      </c>
      <c r="J3699" s="13" t="s">
        <v>1107</v>
      </c>
      <c r="K3699" s="38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3504</v>
      </c>
      <c r="D3700" s="9" t="s">
        <v>1317</v>
      </c>
      <c r="E3700" s="23">
        <v>0</v>
      </c>
      <c r="F3700" s="31">
        <v>0</v>
      </c>
      <c r="G3700" s="10">
        <v>9.41</v>
      </c>
      <c r="H3700" s="11">
        <f>Tabela14[[#This Row],[PR. ULT. COMP]]*Tabela14[[#This Row],[GIRO]]</f>
        <v>0</v>
      </c>
      <c r="I3700" s="12">
        <f>Tabela14[[#This Row],[PR. ULT. COMP]]*Tabela14[[#This Row],[ESTOQUE]]</f>
        <v>0</v>
      </c>
      <c r="J3700" s="13" t="s">
        <v>1107</v>
      </c>
      <c r="K3700" s="38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881</v>
      </c>
      <c r="D3701" s="9" t="s">
        <v>876</v>
      </c>
      <c r="E3701" s="23">
        <v>0</v>
      </c>
      <c r="F3701" s="31">
        <v>36</v>
      </c>
      <c r="G3701" s="10">
        <v>5.59</v>
      </c>
      <c r="H3701" s="11">
        <f>Tabela14[[#This Row],[PR. ULT. COMP]]*Tabela14[[#This Row],[GIRO]]</f>
        <v>0</v>
      </c>
      <c r="I3701" s="12">
        <f>Tabela14[[#This Row],[PR. ULT. COMP]]*Tabela14[[#This Row],[ESTOQUE]]</f>
        <v>201.24</v>
      </c>
      <c r="J3701" s="13" t="s">
        <v>1107</v>
      </c>
      <c r="K3701" s="38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3506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>Tabela14[[#This Row],[PR. ULT. COMP]]*Tabela14[[#This Row],[GIRO]]</f>
        <v>0</v>
      </c>
      <c r="I3702" s="12">
        <f>Tabela14[[#This Row],[PR. ULT. COMP]]*Tabela14[[#This Row],[ESTOQUE]]</f>
        <v>201.45000000000002</v>
      </c>
      <c r="J3702" s="13" t="s">
        <v>1107</v>
      </c>
      <c r="K3702" s="38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3507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>Tabela14[[#This Row],[PR. ULT. COMP]]*Tabela14[[#This Row],[GIRO]]</f>
        <v>0</v>
      </c>
      <c r="I3703" s="12">
        <f>Tabela14[[#This Row],[PR. ULT. COMP]]*Tabela14[[#This Row],[ESTOQUE]]</f>
        <v>201.8</v>
      </c>
      <c r="J3703" s="13" t="s">
        <v>1107</v>
      </c>
      <c r="K3703" s="38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3508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>Tabela14[[#This Row],[PR. ULT. COMP]]*Tabela14[[#This Row],[GIRO]]</f>
        <v>0</v>
      </c>
      <c r="I3704" s="12">
        <f>Tabela14[[#This Row],[PR. ULT. COMP]]*Tabela14[[#This Row],[ESTOQUE]]</f>
        <v>202.51</v>
      </c>
      <c r="J3704" s="13" t="s">
        <v>1107</v>
      </c>
      <c r="K3704" s="38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3509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>Tabela14[[#This Row],[PR. ULT. COMP]]*Tabela14[[#This Row],[GIRO]]</f>
        <v>0</v>
      </c>
      <c r="I3705" s="12">
        <f>Tabela14[[#This Row],[PR. ULT. COMP]]*Tabela14[[#This Row],[ESTOQUE]]</f>
        <v>202.63000000000002</v>
      </c>
      <c r="J3705" s="13" t="s">
        <v>1107</v>
      </c>
      <c r="K3705" s="38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3511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>Tabela14[[#This Row],[PR. ULT. COMP]]*Tabela14[[#This Row],[GIRO]]</f>
        <v>0</v>
      </c>
      <c r="I3706" s="12">
        <f>Tabela14[[#This Row],[PR. ULT. COMP]]*Tabela14[[#This Row],[ESTOQUE]]</f>
        <v>203.35</v>
      </c>
      <c r="J3706" s="13" t="s">
        <v>1107</v>
      </c>
      <c r="K3706" s="38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878</v>
      </c>
      <c r="D3707" s="9" t="s">
        <v>876</v>
      </c>
      <c r="E3707" s="23">
        <v>0</v>
      </c>
      <c r="F3707" s="31">
        <v>36</v>
      </c>
      <c r="G3707" s="10">
        <v>5.65</v>
      </c>
      <c r="H3707" s="11">
        <f>Tabela14[[#This Row],[PR. ULT. COMP]]*Tabela14[[#This Row],[GIRO]]</f>
        <v>0</v>
      </c>
      <c r="I3707" s="12">
        <f>Tabela14[[#This Row],[PR. ULT. COMP]]*Tabela14[[#This Row],[ESTOQUE]]</f>
        <v>203.4</v>
      </c>
      <c r="J3707" s="13" t="s">
        <v>1107</v>
      </c>
      <c r="K3707" s="38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3514</v>
      </c>
      <c r="D3708" s="16" t="s">
        <v>1116</v>
      </c>
      <c r="E3708" s="22">
        <v>0</v>
      </c>
      <c r="F3708" s="30">
        <v>6</v>
      </c>
      <c r="G3708" s="17">
        <v>34.03</v>
      </c>
      <c r="H3708" s="11">
        <f>Tabela14[[#This Row],[PR. ULT. COMP]]*Tabela14[[#This Row],[GIRO]]</f>
        <v>0</v>
      </c>
      <c r="I3708" s="12">
        <f>Tabela14[[#This Row],[PR. ULT. COMP]]*Tabela14[[#This Row],[ESTOQUE]]</f>
        <v>204.18</v>
      </c>
      <c r="J3708" s="13" t="s">
        <v>1107</v>
      </c>
      <c r="K3708" s="38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3515</v>
      </c>
      <c r="D3709" s="16" t="s">
        <v>1116</v>
      </c>
      <c r="E3709" s="22">
        <v>0</v>
      </c>
      <c r="F3709" s="30">
        <v>4</v>
      </c>
      <c r="G3709" s="17">
        <v>51.16</v>
      </c>
      <c r="H3709" s="11">
        <f>Tabela14[[#This Row],[PR. ULT. COMP]]*Tabela14[[#This Row],[GIRO]]</f>
        <v>0</v>
      </c>
      <c r="I3709" s="12">
        <f>Tabela14[[#This Row],[PR. ULT. COMP]]*Tabela14[[#This Row],[ESTOQUE]]</f>
        <v>204.64</v>
      </c>
      <c r="J3709" s="13" t="s">
        <v>1107</v>
      </c>
      <c r="K3709" s="38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3518</v>
      </c>
      <c r="D3710" s="9" t="s">
        <v>1116</v>
      </c>
      <c r="E3710" s="23">
        <v>0</v>
      </c>
      <c r="F3710" s="31">
        <v>5</v>
      </c>
      <c r="G3710" s="10">
        <v>41.08</v>
      </c>
      <c r="H3710" s="11">
        <f>Tabela14[[#This Row],[PR. ULT. COMP]]*Tabela14[[#This Row],[GIRO]]</f>
        <v>0</v>
      </c>
      <c r="I3710" s="12">
        <f>Tabela14[[#This Row],[PR. ULT. COMP]]*Tabela14[[#This Row],[ESTOQUE]]</f>
        <v>205.39999999999998</v>
      </c>
      <c r="J3710" s="13" t="s">
        <v>1107</v>
      </c>
      <c r="K3710" s="38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3519</v>
      </c>
      <c r="D3711" s="9" t="s">
        <v>2268</v>
      </c>
      <c r="E3711" s="23">
        <v>0</v>
      </c>
      <c r="F3711" s="31">
        <v>2</v>
      </c>
      <c r="G3711" s="10">
        <v>102.7</v>
      </c>
      <c r="H3711" s="11">
        <f>Tabela14[[#This Row],[PR. ULT. COMP]]*Tabela14[[#This Row],[GIRO]]</f>
        <v>0</v>
      </c>
      <c r="I3711" s="12">
        <f>Tabela14[[#This Row],[PR. ULT. COMP]]*Tabela14[[#This Row],[ESTOQUE]]</f>
        <v>205.4</v>
      </c>
      <c r="J3711" s="13" t="s">
        <v>1107</v>
      </c>
      <c r="K3711" s="38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3520</v>
      </c>
      <c r="D3712" s="9" t="s">
        <v>1116</v>
      </c>
      <c r="E3712" s="23">
        <v>0</v>
      </c>
      <c r="F3712" s="31">
        <v>6</v>
      </c>
      <c r="G3712" s="10">
        <v>34.26</v>
      </c>
      <c r="H3712" s="11">
        <f>Tabela14[[#This Row],[PR. ULT. COMP]]*Tabela14[[#This Row],[GIRO]]</f>
        <v>0</v>
      </c>
      <c r="I3712" s="12">
        <f>Tabela14[[#This Row],[PR. ULT. COMP]]*Tabela14[[#This Row],[ESTOQUE]]</f>
        <v>205.56</v>
      </c>
      <c r="J3712" s="13" t="s">
        <v>1107</v>
      </c>
      <c r="K3712" s="38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3521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>Tabela14[[#This Row],[PR. ULT. COMP]]*Tabela14[[#This Row],[GIRO]]</f>
        <v>0</v>
      </c>
      <c r="I3713" s="12">
        <f>Tabela14[[#This Row],[PR. ULT. COMP]]*Tabela14[[#This Row],[ESTOQUE]]</f>
        <v>205.64</v>
      </c>
      <c r="J3713" s="13" t="s">
        <v>1107</v>
      </c>
      <c r="K3713" s="38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3522</v>
      </c>
      <c r="D3714" s="16" t="s">
        <v>2498</v>
      </c>
      <c r="E3714" s="22">
        <v>0</v>
      </c>
      <c r="F3714" s="30">
        <v>15</v>
      </c>
      <c r="G3714" s="17">
        <v>13.77</v>
      </c>
      <c r="H3714" s="11">
        <f>Tabela14[[#This Row],[PR. ULT. COMP]]*Tabela14[[#This Row],[GIRO]]</f>
        <v>0</v>
      </c>
      <c r="I3714" s="12">
        <f>Tabela14[[#This Row],[PR. ULT. COMP]]*Tabela14[[#This Row],[ESTOQUE]]</f>
        <v>206.54999999999998</v>
      </c>
      <c r="J3714" s="13" t="s">
        <v>1107</v>
      </c>
      <c r="K3714" s="38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3523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>Tabela14[[#This Row],[PR. ULT. COMP]]*Tabela14[[#This Row],[GIRO]]</f>
        <v>0</v>
      </c>
      <c r="I3715" s="12">
        <f>Tabela14[[#This Row],[PR. ULT. COMP]]*Tabela14[[#This Row],[ESTOQUE]]</f>
        <v>206.76</v>
      </c>
      <c r="J3715" s="13" t="s">
        <v>1107</v>
      </c>
      <c r="K3715" s="38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3524</v>
      </c>
      <c r="D3716" s="16" t="s">
        <v>1116</v>
      </c>
      <c r="E3716" s="22">
        <v>0</v>
      </c>
      <c r="F3716" s="30">
        <v>1.75</v>
      </c>
      <c r="G3716" s="17">
        <v>118.19</v>
      </c>
      <c r="H3716" s="11">
        <f>Tabela14[[#This Row],[PR. ULT. COMP]]*Tabela14[[#This Row],[GIRO]]</f>
        <v>0</v>
      </c>
      <c r="I3716" s="12">
        <f>Tabela14[[#This Row],[PR. ULT. COMP]]*Tabela14[[#This Row],[ESTOQUE]]</f>
        <v>206.83249999999998</v>
      </c>
      <c r="J3716" s="13" t="s">
        <v>1107</v>
      </c>
      <c r="K3716" s="38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3525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>Tabela14[[#This Row],[PR. ULT. COMP]]*Tabela14[[#This Row],[GIRO]]</f>
        <v>0</v>
      </c>
      <c r="I3717" s="12">
        <f>Tabela14[[#This Row],[PR. ULT. COMP]]*Tabela14[[#This Row],[ESTOQUE]]</f>
        <v>206.88</v>
      </c>
      <c r="J3717" s="13" t="s">
        <v>1107</v>
      </c>
      <c r="K3717" s="38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3526</v>
      </c>
      <c r="D3718" s="9" t="s">
        <v>1116</v>
      </c>
      <c r="E3718" s="23">
        <v>0</v>
      </c>
      <c r="F3718" s="31">
        <v>1.62</v>
      </c>
      <c r="G3718" s="10">
        <v>127.89</v>
      </c>
      <c r="H3718" s="11">
        <f>Tabela14[[#This Row],[PR. ULT. COMP]]*Tabela14[[#This Row],[GIRO]]</f>
        <v>0</v>
      </c>
      <c r="I3718" s="12">
        <f>Tabela14[[#This Row],[PR. ULT. COMP]]*Tabela14[[#This Row],[ESTOQUE]]</f>
        <v>207.18180000000001</v>
      </c>
      <c r="J3718" s="13" t="s">
        <v>1107</v>
      </c>
      <c r="K3718" s="38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3527</v>
      </c>
      <c r="D3719" s="16" t="s">
        <v>1116</v>
      </c>
      <c r="E3719" s="22">
        <v>0</v>
      </c>
      <c r="F3719" s="30">
        <v>1.46</v>
      </c>
      <c r="G3719" s="17">
        <v>141.91</v>
      </c>
      <c r="H3719" s="11">
        <f>Tabela14[[#This Row],[PR. ULT. COMP]]*Tabela14[[#This Row],[GIRO]]</f>
        <v>0</v>
      </c>
      <c r="I3719" s="12">
        <f>Tabela14[[#This Row],[PR. ULT. COMP]]*Tabela14[[#This Row],[ESTOQUE]]</f>
        <v>207.18859999999998</v>
      </c>
      <c r="J3719" s="13" t="s">
        <v>1107</v>
      </c>
      <c r="K3719" s="38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3531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>Tabela14[[#This Row],[PR. ULT. COMP]]*Tabela14[[#This Row],[GIRO]]</f>
        <v>0</v>
      </c>
      <c r="I3720" s="12">
        <f>Tabela14[[#This Row],[PR. ULT. COMP]]*Tabela14[[#This Row],[ESTOQUE]]</f>
        <v>208.4</v>
      </c>
      <c r="J3720" s="13" t="s">
        <v>1107</v>
      </c>
      <c r="K3720" s="38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3532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>Tabela14[[#This Row],[PR. ULT. COMP]]*Tabela14[[#This Row],[GIRO]]</f>
        <v>0</v>
      </c>
      <c r="I3721" s="12">
        <f>Tabela14[[#This Row],[PR. ULT. COMP]]*Tabela14[[#This Row],[ESTOQUE]]</f>
        <v>208.44</v>
      </c>
      <c r="J3721" s="13" t="s">
        <v>1107</v>
      </c>
      <c r="K3721" s="38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3534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>Tabela14[[#This Row],[PR. ULT. COMP]]*Tabela14[[#This Row],[GIRO]]</f>
        <v>0</v>
      </c>
      <c r="I3722" s="12">
        <f>Tabela14[[#This Row],[PR. ULT. COMP]]*Tabela14[[#This Row],[ESTOQUE]]</f>
        <v>208.68</v>
      </c>
      <c r="J3722" s="13" t="s">
        <v>1107</v>
      </c>
      <c r="K3722" s="38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3535</v>
      </c>
      <c r="D3723" s="9" t="s">
        <v>1116</v>
      </c>
      <c r="E3723" s="23">
        <v>0</v>
      </c>
      <c r="F3723" s="31">
        <v>7</v>
      </c>
      <c r="G3723" s="10">
        <v>29.89</v>
      </c>
      <c r="H3723" s="11">
        <f>Tabela14[[#This Row],[PR. ULT. COMP]]*Tabela14[[#This Row],[GIRO]]</f>
        <v>0</v>
      </c>
      <c r="I3723" s="12">
        <f>Tabela14[[#This Row],[PR. ULT. COMP]]*Tabela14[[#This Row],[ESTOQUE]]</f>
        <v>209.23000000000002</v>
      </c>
      <c r="J3723" s="13" t="s">
        <v>1107</v>
      </c>
      <c r="K3723" s="38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3536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>Tabela14[[#This Row],[PR. ULT. COMP]]*Tabela14[[#This Row],[GIRO]]</f>
        <v>0</v>
      </c>
      <c r="I3724" s="12">
        <f>Tabela14[[#This Row],[PR. ULT. COMP]]*Tabela14[[#This Row],[ESTOQUE]]</f>
        <v>209.68</v>
      </c>
      <c r="J3724" s="13" t="s">
        <v>1107</v>
      </c>
      <c r="K3724" s="38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3537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>Tabela14[[#This Row],[PR. ULT. COMP]]*Tabela14[[#This Row],[GIRO]]</f>
        <v>0</v>
      </c>
      <c r="I3725" s="12">
        <f>Tabela14[[#This Row],[PR. ULT. COMP]]*Tabela14[[#This Row],[ESTOQUE]]</f>
        <v>209.68</v>
      </c>
      <c r="J3725" s="13" t="s">
        <v>1107</v>
      </c>
      <c r="K3725" s="38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3539</v>
      </c>
      <c r="D3726" s="16" t="s">
        <v>1116</v>
      </c>
      <c r="E3726" s="22">
        <v>0</v>
      </c>
      <c r="F3726" s="30">
        <v>5</v>
      </c>
      <c r="G3726" s="17">
        <v>42.08</v>
      </c>
      <c r="H3726" s="11">
        <f>Tabela14[[#This Row],[PR. ULT. COMP]]*Tabela14[[#This Row],[GIRO]]</f>
        <v>0</v>
      </c>
      <c r="I3726" s="12">
        <f>Tabela14[[#This Row],[PR. ULT. COMP]]*Tabela14[[#This Row],[ESTOQUE]]</f>
        <v>210.39999999999998</v>
      </c>
      <c r="J3726" s="13" t="s">
        <v>1107</v>
      </c>
      <c r="K3726" s="38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3541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>Tabela14[[#This Row],[PR. ULT. COMP]]*Tabela14[[#This Row],[GIRO]]</f>
        <v>0</v>
      </c>
      <c r="I3727" s="12">
        <f>Tabela14[[#This Row],[PR. ULT. COMP]]*Tabela14[[#This Row],[ESTOQUE]]</f>
        <v>210.8</v>
      </c>
      <c r="J3727" s="13" t="s">
        <v>1107</v>
      </c>
      <c r="K3727" s="38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3542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>Tabela14[[#This Row],[PR. ULT. COMP]]*Tabela14[[#This Row],[GIRO]]</f>
        <v>0</v>
      </c>
      <c r="I3728" s="12">
        <f>Tabela14[[#This Row],[PR. ULT. COMP]]*Tabela14[[#This Row],[ESTOQUE]]</f>
        <v>211</v>
      </c>
      <c r="J3728" s="13" t="s">
        <v>1107</v>
      </c>
      <c r="K3728" s="38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3545</v>
      </c>
      <c r="D3729" s="9" t="s">
        <v>1116</v>
      </c>
      <c r="E3729" s="23">
        <v>0</v>
      </c>
      <c r="F3729" s="31">
        <v>6</v>
      </c>
      <c r="G3729" s="10">
        <v>35.24</v>
      </c>
      <c r="H3729" s="11">
        <f>Tabela14[[#This Row],[PR. ULT. COMP]]*Tabela14[[#This Row],[GIRO]]</f>
        <v>0</v>
      </c>
      <c r="I3729" s="12">
        <f>Tabela14[[#This Row],[PR. ULT. COMP]]*Tabela14[[#This Row],[ESTOQUE]]</f>
        <v>211.44</v>
      </c>
      <c r="J3729" s="13" t="s">
        <v>1107</v>
      </c>
      <c r="K3729" s="38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3546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>Tabela14[[#This Row],[PR. ULT. COMP]]*Tabela14[[#This Row],[GIRO]]</f>
        <v>0</v>
      </c>
      <c r="I3730" s="12">
        <f>Tabela14[[#This Row],[PR. ULT. COMP]]*Tabela14[[#This Row],[ESTOQUE]]</f>
        <v>211.5</v>
      </c>
      <c r="J3730" s="13" t="s">
        <v>1107</v>
      </c>
      <c r="K3730" s="38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3547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>Tabela14[[#This Row],[PR. ULT. COMP]]*Tabela14[[#This Row],[GIRO]]</f>
        <v>0</v>
      </c>
      <c r="I3731" s="12">
        <f>Tabela14[[#This Row],[PR. ULT. COMP]]*Tabela14[[#This Row],[ESTOQUE]]</f>
        <v>212.12</v>
      </c>
      <c r="J3731" s="13" t="s">
        <v>1107</v>
      </c>
      <c r="K3731" s="38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3548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>Tabela14[[#This Row],[PR. ULT. COMP]]*Tabela14[[#This Row],[GIRO]]</f>
        <v>0</v>
      </c>
      <c r="I3732" s="12">
        <f>Tabela14[[#This Row],[PR. ULT. COMP]]*Tabela14[[#This Row],[ESTOQUE]]</f>
        <v>212.4</v>
      </c>
      <c r="J3732" s="13" t="s">
        <v>1107</v>
      </c>
      <c r="K3732" s="38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3550</v>
      </c>
      <c r="D3733" s="9" t="s">
        <v>1116</v>
      </c>
      <c r="E3733" s="23">
        <v>0</v>
      </c>
      <c r="F3733" s="31">
        <v>1.51</v>
      </c>
      <c r="G3733" s="10">
        <v>141.22</v>
      </c>
      <c r="H3733" s="11">
        <f>Tabela14[[#This Row],[PR. ULT. COMP]]*Tabela14[[#This Row],[GIRO]]</f>
        <v>0</v>
      </c>
      <c r="I3733" s="12">
        <f>Tabela14[[#This Row],[PR. ULT. COMP]]*Tabela14[[#This Row],[ESTOQUE]]</f>
        <v>213.2422</v>
      </c>
      <c r="J3733" s="13" t="s">
        <v>1107</v>
      </c>
      <c r="K3733" s="38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3551</v>
      </c>
      <c r="D3734" s="9" t="s">
        <v>1116</v>
      </c>
      <c r="E3734" s="23">
        <v>0</v>
      </c>
      <c r="F3734" s="31">
        <v>10</v>
      </c>
      <c r="G3734" s="10">
        <v>21.33</v>
      </c>
      <c r="H3734" s="11">
        <f>Tabela14[[#This Row],[PR. ULT. COMP]]*Tabela14[[#This Row],[GIRO]]</f>
        <v>0</v>
      </c>
      <c r="I3734" s="12">
        <f>Tabela14[[#This Row],[PR. ULT. COMP]]*Tabela14[[#This Row],[ESTOQUE]]</f>
        <v>213.29999999999998</v>
      </c>
      <c r="J3734" s="13" t="s">
        <v>1107</v>
      </c>
      <c r="K3734" s="38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3552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>Tabela14[[#This Row],[PR. ULT. COMP]]*Tabela14[[#This Row],[GIRO]]</f>
        <v>0</v>
      </c>
      <c r="I3735" s="12">
        <f>Tabela14[[#This Row],[PR. ULT. COMP]]*Tabela14[[#This Row],[ESTOQUE]]</f>
        <v>213.42000000000002</v>
      </c>
      <c r="J3735" s="13" t="s">
        <v>1107</v>
      </c>
      <c r="K3735" s="38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>Tabela14[[#This Row],[PR. ULT. COMP]]*Tabela14[[#This Row],[GIRO]]</f>
        <v>0</v>
      </c>
      <c r="I3736" s="12">
        <f>Tabela14[[#This Row],[PR. ULT. COMP]]*Tabela14[[#This Row],[ESTOQUE]]</f>
        <v>213.66</v>
      </c>
      <c r="J3736" s="13" t="s">
        <v>1107</v>
      </c>
      <c r="K3736" s="38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3553</v>
      </c>
      <c r="D3737" s="16" t="s">
        <v>1116</v>
      </c>
      <c r="E3737" s="22">
        <v>0</v>
      </c>
      <c r="F3737" s="30">
        <v>10</v>
      </c>
      <c r="G3737" s="17">
        <v>21.38</v>
      </c>
      <c r="H3737" s="11">
        <f>Tabela14[[#This Row],[PR. ULT. COMP]]*Tabela14[[#This Row],[GIRO]]</f>
        <v>0</v>
      </c>
      <c r="I3737" s="12">
        <f>Tabela14[[#This Row],[PR. ULT. COMP]]*Tabela14[[#This Row],[ESTOQUE]]</f>
        <v>213.79999999999998</v>
      </c>
      <c r="J3737" s="13" t="s">
        <v>1107</v>
      </c>
      <c r="K3737" s="38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3555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>Tabela14[[#This Row],[PR. ULT. COMP]]*Tabela14[[#This Row],[GIRO]]</f>
        <v>0</v>
      </c>
      <c r="I3738" s="12">
        <f>Tabela14[[#This Row],[PR. ULT. COMP]]*Tabela14[[#This Row],[ESTOQUE]]</f>
        <v>214.16</v>
      </c>
      <c r="J3738" s="13" t="s">
        <v>1107</v>
      </c>
      <c r="K3738" s="38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3557</v>
      </c>
      <c r="D3739" s="9" t="s">
        <v>1116</v>
      </c>
      <c r="E3739" s="23">
        <v>0</v>
      </c>
      <c r="F3739" s="31">
        <v>7</v>
      </c>
      <c r="G3739" s="10">
        <v>30.74</v>
      </c>
      <c r="H3739" s="11">
        <f>Tabela14[[#This Row],[PR. ULT. COMP]]*Tabela14[[#This Row],[GIRO]]</f>
        <v>0</v>
      </c>
      <c r="I3739" s="12">
        <f>Tabela14[[#This Row],[PR. ULT. COMP]]*Tabela14[[#This Row],[ESTOQUE]]</f>
        <v>215.17999999999998</v>
      </c>
      <c r="J3739" s="13" t="s">
        <v>1107</v>
      </c>
      <c r="K3739" s="38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3558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>Tabela14[[#This Row],[PR. ULT. COMP]]*Tabela14[[#This Row],[GIRO]]</f>
        <v>0</v>
      </c>
      <c r="I3740" s="12">
        <f>Tabela14[[#This Row],[PR. ULT. COMP]]*Tabela14[[#This Row],[ESTOQUE]]</f>
        <v>215.67</v>
      </c>
      <c r="J3740" s="13" t="s">
        <v>1107</v>
      </c>
      <c r="K3740" s="38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3559</v>
      </c>
      <c r="D3741" s="16" t="s">
        <v>872</v>
      </c>
      <c r="E3741" s="22">
        <v>0</v>
      </c>
      <c r="F3741" s="30">
        <v>10</v>
      </c>
      <c r="G3741" s="17">
        <v>21.58</v>
      </c>
      <c r="H3741" s="11">
        <f>Tabela14[[#This Row],[PR. ULT. COMP]]*Tabela14[[#This Row],[GIRO]]</f>
        <v>0</v>
      </c>
      <c r="I3741" s="12">
        <f>Tabela14[[#This Row],[PR. ULT. COMP]]*Tabela14[[#This Row],[ESTOQUE]]</f>
        <v>215.79999999999998</v>
      </c>
      <c r="J3741" s="13" t="s">
        <v>1107</v>
      </c>
      <c r="K3741" s="38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>Tabela14[[#This Row],[PR. ULT. COMP]]*Tabela14[[#This Row],[GIRO]]</f>
        <v>0</v>
      </c>
      <c r="I3742" s="12">
        <f>Tabela14[[#This Row],[PR. ULT. COMP]]*Tabela14[[#This Row],[ESTOQUE]]</f>
        <v>215.91</v>
      </c>
      <c r="J3742" s="13" t="s">
        <v>1107</v>
      </c>
      <c r="K3742" s="38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3562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>Tabela14[[#This Row],[PR. ULT. COMP]]*Tabela14[[#This Row],[GIRO]]</f>
        <v>0</v>
      </c>
      <c r="I3743" s="12">
        <f>Tabela14[[#This Row],[PR. ULT. COMP]]*Tabela14[[#This Row],[ESTOQUE]]</f>
        <v>216.75</v>
      </c>
      <c r="J3743" s="13" t="s">
        <v>1107</v>
      </c>
      <c r="K3743" s="38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3563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>Tabela14[[#This Row],[PR. ULT. COMP]]*Tabela14[[#This Row],[GIRO]]</f>
        <v>0</v>
      </c>
      <c r="I3744" s="12">
        <f>Tabela14[[#This Row],[PR. ULT. COMP]]*Tabela14[[#This Row],[ESTOQUE]]</f>
        <v>216.87</v>
      </c>
      <c r="J3744" s="13" t="s">
        <v>1107</v>
      </c>
      <c r="K3744" s="38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3565</v>
      </c>
      <c r="D3745" s="9" t="s">
        <v>1116</v>
      </c>
      <c r="E3745" s="23">
        <v>0</v>
      </c>
      <c r="F3745" s="31">
        <v>4.4400000000000004</v>
      </c>
      <c r="G3745" s="10">
        <v>48.96</v>
      </c>
      <c r="H3745" s="11">
        <f>Tabela14[[#This Row],[PR. ULT. COMP]]*Tabela14[[#This Row],[GIRO]]</f>
        <v>0</v>
      </c>
      <c r="I3745" s="12">
        <f>Tabela14[[#This Row],[PR. ULT. COMP]]*Tabela14[[#This Row],[ESTOQUE]]</f>
        <v>217.38240000000002</v>
      </c>
      <c r="J3745" s="13" t="s">
        <v>1107</v>
      </c>
      <c r="K3745" s="38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3567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>Tabela14[[#This Row],[PR. ULT. COMP]]*Tabela14[[#This Row],[GIRO]]</f>
        <v>0</v>
      </c>
      <c r="I3746" s="12">
        <f>Tabela14[[#This Row],[PR. ULT. COMP]]*Tabela14[[#This Row],[ESTOQUE]]</f>
        <v>217.69</v>
      </c>
      <c r="J3746" s="13" t="s">
        <v>1107</v>
      </c>
      <c r="K3746" s="38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3568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>Tabela14[[#This Row],[PR. ULT. COMP]]*Tabela14[[#This Row],[GIRO]]</f>
        <v>0</v>
      </c>
      <c r="I3747" s="12">
        <f>Tabela14[[#This Row],[PR. ULT. COMP]]*Tabela14[[#This Row],[ESTOQUE]]</f>
        <v>217.72</v>
      </c>
      <c r="J3747" s="13" t="s">
        <v>1107</v>
      </c>
      <c r="K3747" s="38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3569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>Tabela14[[#This Row],[PR. ULT. COMP]]*Tabela14[[#This Row],[GIRO]]</f>
        <v>0</v>
      </c>
      <c r="I3748" s="12">
        <f>Tabela14[[#This Row],[PR. ULT. COMP]]*Tabela14[[#This Row],[ESTOQUE]]</f>
        <v>217.72</v>
      </c>
      <c r="J3748" s="13" t="s">
        <v>1107</v>
      </c>
      <c r="K3748" s="38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3570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>Tabela14[[#This Row],[PR. ULT. COMP]]*Tabela14[[#This Row],[GIRO]]</f>
        <v>0</v>
      </c>
      <c r="I3749" s="12">
        <f>Tabela14[[#This Row],[PR. ULT. COMP]]*Tabela14[[#This Row],[ESTOQUE]]</f>
        <v>217.72</v>
      </c>
      <c r="J3749" s="13" t="s">
        <v>1107</v>
      </c>
      <c r="K3749" s="38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3572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>Tabela14[[#This Row],[PR. ULT. COMP]]*Tabela14[[#This Row],[GIRO]]</f>
        <v>0</v>
      </c>
      <c r="I3750" s="12">
        <f>Tabela14[[#This Row],[PR. ULT. COMP]]*Tabela14[[#This Row],[ESTOQUE]]</f>
        <v>218.67999999999998</v>
      </c>
      <c r="J3750" s="13" t="s">
        <v>1107</v>
      </c>
      <c r="K3750" s="38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3573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>Tabela14[[#This Row],[PR. ULT. COMP]]*Tabela14[[#This Row],[GIRO]]</f>
        <v>0</v>
      </c>
      <c r="I3751" s="12">
        <f>Tabela14[[#This Row],[PR. ULT. COMP]]*Tabela14[[#This Row],[ESTOQUE]]</f>
        <v>218.92</v>
      </c>
      <c r="J3751" s="13" t="s">
        <v>1107</v>
      </c>
      <c r="K3751" s="38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3575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>Tabela14[[#This Row],[PR. ULT. COMP]]*Tabela14[[#This Row],[GIRO]]</f>
        <v>0</v>
      </c>
      <c r="I3752" s="12">
        <f>Tabela14[[#This Row],[PR. ULT. COMP]]*Tabela14[[#This Row],[ESTOQUE]]</f>
        <v>219.54000000000002</v>
      </c>
      <c r="J3752" s="13" t="s">
        <v>1107</v>
      </c>
      <c r="K3752" s="38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3579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>Tabela14[[#This Row],[PR. ULT. COMP]]*Tabela14[[#This Row],[GIRO]]</f>
        <v>0</v>
      </c>
      <c r="I3753" s="12">
        <f>Tabela14[[#This Row],[PR. ULT. COMP]]*Tabela14[[#This Row],[ESTOQUE]]</f>
        <v>220.92000000000002</v>
      </c>
      <c r="J3753" s="13" t="s">
        <v>1107</v>
      </c>
      <c r="K3753" s="38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3580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>Tabela14[[#This Row],[PR. ULT. COMP]]*Tabela14[[#This Row],[GIRO]]</f>
        <v>0</v>
      </c>
      <c r="I3754" s="12">
        <f>Tabela14[[#This Row],[PR. ULT. COMP]]*Tabela14[[#This Row],[ESTOQUE]]</f>
        <v>220.96</v>
      </c>
      <c r="J3754" s="13" t="s">
        <v>1107</v>
      </c>
      <c r="K3754" s="38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3582</v>
      </c>
      <c r="D3755" s="16" t="s">
        <v>1116</v>
      </c>
      <c r="E3755" s="22">
        <v>0</v>
      </c>
      <c r="F3755" s="30">
        <v>6</v>
      </c>
      <c r="G3755" s="17">
        <v>36.9</v>
      </c>
      <c r="H3755" s="11">
        <f>Tabela14[[#This Row],[PR. ULT. COMP]]*Tabela14[[#This Row],[GIRO]]</f>
        <v>0</v>
      </c>
      <c r="I3755" s="12">
        <f>Tabela14[[#This Row],[PR. ULT. COMP]]*Tabela14[[#This Row],[ESTOQUE]]</f>
        <v>221.39999999999998</v>
      </c>
      <c r="J3755" s="13" t="s">
        <v>1107</v>
      </c>
      <c r="K3755" s="38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3586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>Tabela14[[#This Row],[PR. ULT. COMP]]*Tabela14[[#This Row],[GIRO]]</f>
        <v>0</v>
      </c>
      <c r="I3756" s="12">
        <f>Tabela14[[#This Row],[PR. ULT. COMP]]*Tabela14[[#This Row],[ESTOQUE]]</f>
        <v>222.48</v>
      </c>
      <c r="J3756" s="13" t="s">
        <v>1107</v>
      </c>
      <c r="K3756" s="38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3587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>Tabela14[[#This Row],[PR. ULT. COMP]]*Tabela14[[#This Row],[GIRO]]</f>
        <v>0</v>
      </c>
      <c r="I3757" s="12">
        <f>Tabela14[[#This Row],[PR. ULT. COMP]]*Tabela14[[#This Row],[ESTOQUE]]</f>
        <v>222.48</v>
      </c>
      <c r="J3757" s="13" t="s">
        <v>1107</v>
      </c>
      <c r="K3757" s="38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>Tabela14[[#This Row],[PR. ULT. COMP]]*Tabela14[[#This Row],[GIRO]]</f>
        <v>0</v>
      </c>
      <c r="I3758" s="12">
        <f>Tabela14[[#This Row],[PR. ULT. COMP]]*Tabela14[[#This Row],[ESTOQUE]]</f>
        <v>222.74</v>
      </c>
      <c r="J3758" s="13" t="s">
        <v>1107</v>
      </c>
      <c r="K3758" s="38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3588</v>
      </c>
      <c r="D3759" s="9" t="s">
        <v>2268</v>
      </c>
      <c r="E3759" s="23">
        <v>0</v>
      </c>
      <c r="F3759" s="31">
        <v>9</v>
      </c>
      <c r="G3759" s="10">
        <v>24.8</v>
      </c>
      <c r="H3759" s="11">
        <f>Tabela14[[#This Row],[PR. ULT. COMP]]*Tabela14[[#This Row],[GIRO]]</f>
        <v>0</v>
      </c>
      <c r="I3759" s="12">
        <f>Tabela14[[#This Row],[PR. ULT. COMP]]*Tabela14[[#This Row],[ESTOQUE]]</f>
        <v>223.20000000000002</v>
      </c>
      <c r="J3759" s="13" t="s">
        <v>1107</v>
      </c>
      <c r="K3759" s="38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3589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>Tabela14[[#This Row],[PR. ULT. COMP]]*Tabela14[[#This Row],[GIRO]]</f>
        <v>0</v>
      </c>
      <c r="I3760" s="12">
        <f>Tabela14[[#This Row],[PR. ULT. COMP]]*Tabela14[[#This Row],[ESTOQUE]]</f>
        <v>223.35000000000002</v>
      </c>
      <c r="J3760" s="13" t="s">
        <v>1107</v>
      </c>
      <c r="K3760" s="38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3590</v>
      </c>
      <c r="D3761" s="9" t="s">
        <v>1116</v>
      </c>
      <c r="E3761" s="23">
        <v>0</v>
      </c>
      <c r="F3761" s="31">
        <v>5</v>
      </c>
      <c r="G3761" s="10">
        <v>44.83</v>
      </c>
      <c r="H3761" s="11">
        <f>Tabela14[[#This Row],[PR. ULT. COMP]]*Tabela14[[#This Row],[GIRO]]</f>
        <v>0</v>
      </c>
      <c r="I3761" s="12">
        <f>Tabela14[[#This Row],[PR. ULT. COMP]]*Tabela14[[#This Row],[ESTOQUE]]</f>
        <v>224.14999999999998</v>
      </c>
      <c r="J3761" s="13" t="s">
        <v>1107</v>
      </c>
      <c r="K3761" s="38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3592</v>
      </c>
      <c r="D3762" s="9" t="s">
        <v>1116</v>
      </c>
      <c r="E3762" s="23">
        <v>0</v>
      </c>
      <c r="F3762" s="31">
        <v>13</v>
      </c>
      <c r="G3762" s="10">
        <v>17.36</v>
      </c>
      <c r="H3762" s="11">
        <f>Tabela14[[#This Row],[PR. ULT. COMP]]*Tabela14[[#This Row],[GIRO]]</f>
        <v>0</v>
      </c>
      <c r="I3762" s="12">
        <f>Tabela14[[#This Row],[PR. ULT. COMP]]*Tabela14[[#This Row],[ESTOQUE]]</f>
        <v>225.68</v>
      </c>
      <c r="J3762" s="13" t="s">
        <v>1107</v>
      </c>
      <c r="K3762" s="38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3594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>Tabela14[[#This Row],[PR. ULT. COMP]]*Tabela14[[#This Row],[GIRO]]</f>
        <v>0</v>
      </c>
      <c r="I3763" s="12">
        <f>Tabela14[[#This Row],[PR. ULT. COMP]]*Tabela14[[#This Row],[ESTOQUE]]</f>
        <v>226.88</v>
      </c>
      <c r="J3763" s="13" t="s">
        <v>1107</v>
      </c>
      <c r="K3763" s="38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3595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>Tabela14[[#This Row],[PR. ULT. COMP]]*Tabela14[[#This Row],[GIRO]]</f>
        <v>0</v>
      </c>
      <c r="I3764" s="12">
        <f>Tabela14[[#This Row],[PR. ULT. COMP]]*Tabela14[[#This Row],[ESTOQUE]]</f>
        <v>227.12</v>
      </c>
      <c r="J3764" s="13" t="s">
        <v>1107</v>
      </c>
      <c r="K3764" s="38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3597</v>
      </c>
      <c r="D3765" s="16" t="s">
        <v>1116</v>
      </c>
      <c r="E3765" s="22">
        <v>0</v>
      </c>
      <c r="F3765" s="30">
        <v>5</v>
      </c>
      <c r="G3765" s="17">
        <v>45.48</v>
      </c>
      <c r="H3765" s="11">
        <f>Tabela14[[#This Row],[PR. ULT. COMP]]*Tabela14[[#This Row],[GIRO]]</f>
        <v>0</v>
      </c>
      <c r="I3765" s="12">
        <f>Tabela14[[#This Row],[PR. ULT. COMP]]*Tabela14[[#This Row],[ESTOQUE]]</f>
        <v>227.39999999999998</v>
      </c>
      <c r="J3765" s="13" t="s">
        <v>1107</v>
      </c>
      <c r="K3765" s="38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3599</v>
      </c>
      <c r="D3766" s="9" t="s">
        <v>1116</v>
      </c>
      <c r="E3766" s="23">
        <v>0</v>
      </c>
      <c r="F3766" s="31">
        <v>2.79</v>
      </c>
      <c r="G3766" s="10">
        <v>81.83</v>
      </c>
      <c r="H3766" s="11">
        <f>Tabela14[[#This Row],[PR. ULT. COMP]]*Tabela14[[#This Row],[GIRO]]</f>
        <v>0</v>
      </c>
      <c r="I3766" s="12">
        <f>Tabela14[[#This Row],[PR. ULT. COMP]]*Tabela14[[#This Row],[ESTOQUE]]</f>
        <v>228.3057</v>
      </c>
      <c r="J3766" s="13" t="s">
        <v>1107</v>
      </c>
      <c r="K3766" s="38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893</v>
      </c>
      <c r="D3767" s="9" t="s">
        <v>876</v>
      </c>
      <c r="E3767" s="23">
        <v>0</v>
      </c>
      <c r="F3767" s="31">
        <v>34</v>
      </c>
      <c r="G3767" s="10">
        <v>6.72</v>
      </c>
      <c r="H3767" s="11">
        <f>Tabela14[[#This Row],[PR. ULT. COMP]]*Tabela14[[#This Row],[GIRO]]</f>
        <v>0</v>
      </c>
      <c r="I3767" s="12">
        <f>Tabela14[[#This Row],[PR. ULT. COMP]]*Tabela14[[#This Row],[ESTOQUE]]</f>
        <v>228.48</v>
      </c>
      <c r="J3767" s="13" t="s">
        <v>1107</v>
      </c>
      <c r="K3767" s="38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3602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>Tabela14[[#This Row],[PR. ULT. COMP]]*Tabela14[[#This Row],[GIRO]]</f>
        <v>0</v>
      </c>
      <c r="I3768" s="12">
        <f>Tabela14[[#This Row],[PR. ULT. COMP]]*Tabela14[[#This Row],[ESTOQUE]]</f>
        <v>229.68</v>
      </c>
      <c r="J3768" s="13" t="s">
        <v>1107</v>
      </c>
      <c r="K3768" s="38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3604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>Tabela14[[#This Row],[PR. ULT. COMP]]*Tabela14[[#This Row],[GIRO]]</f>
        <v>0</v>
      </c>
      <c r="I3769" s="12">
        <f>Tabela14[[#This Row],[PR. ULT. COMP]]*Tabela14[[#This Row],[ESTOQUE]]</f>
        <v>229.85</v>
      </c>
      <c r="J3769" s="13" t="s">
        <v>1107</v>
      </c>
      <c r="K3769" s="38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3605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>Tabela14[[#This Row],[PR. ULT. COMP]]*Tabela14[[#This Row],[GIRO]]</f>
        <v>0</v>
      </c>
      <c r="I3770" s="12">
        <f>Tabela14[[#This Row],[PR. ULT. COMP]]*Tabela14[[#This Row],[ESTOQUE]]</f>
        <v>231</v>
      </c>
      <c r="J3770" s="13" t="s">
        <v>1107</v>
      </c>
      <c r="K3770" s="38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3606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>Tabela14[[#This Row],[PR. ULT. COMP]]*Tabela14[[#This Row],[GIRO]]</f>
        <v>0</v>
      </c>
      <c r="I3771" s="12">
        <f>Tabela14[[#This Row],[PR. ULT. COMP]]*Tabela14[[#This Row],[ESTOQUE]]</f>
        <v>231.48</v>
      </c>
      <c r="J3771" s="13" t="s">
        <v>1107</v>
      </c>
      <c r="K3771" s="38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3607</v>
      </c>
      <c r="D3772" s="9" t="s">
        <v>2515</v>
      </c>
      <c r="E3772" s="23">
        <v>0</v>
      </c>
      <c r="F3772" s="31">
        <v>12</v>
      </c>
      <c r="G3772" s="10">
        <v>19.32</v>
      </c>
      <c r="H3772" s="11">
        <f>Tabela14[[#This Row],[PR. ULT. COMP]]*Tabela14[[#This Row],[GIRO]]</f>
        <v>0</v>
      </c>
      <c r="I3772" s="12">
        <f>Tabela14[[#This Row],[PR. ULT. COMP]]*Tabela14[[#This Row],[ESTOQUE]]</f>
        <v>231.84</v>
      </c>
      <c r="J3772" s="13" t="s">
        <v>1107</v>
      </c>
      <c r="K3772" s="38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3608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>Tabela14[[#This Row],[PR. ULT. COMP]]*Tabela14[[#This Row],[GIRO]]</f>
        <v>0</v>
      </c>
      <c r="I3773" s="12">
        <f>Tabela14[[#This Row],[PR. ULT. COMP]]*Tabela14[[#This Row],[ESTOQUE]]</f>
        <v>232.05</v>
      </c>
      <c r="J3773" s="13" t="s">
        <v>1107</v>
      </c>
      <c r="K3773" s="38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3609</v>
      </c>
      <c r="D3774" s="9" t="s">
        <v>1116</v>
      </c>
      <c r="E3774" s="23">
        <v>0</v>
      </c>
      <c r="F3774" s="31">
        <v>7</v>
      </c>
      <c r="G3774" s="10">
        <v>33.159999999999997</v>
      </c>
      <c r="H3774" s="11">
        <f>Tabela14[[#This Row],[PR. ULT. COMP]]*Tabela14[[#This Row],[GIRO]]</f>
        <v>0</v>
      </c>
      <c r="I3774" s="12">
        <f>Tabela14[[#This Row],[PR. ULT. COMP]]*Tabela14[[#This Row],[ESTOQUE]]</f>
        <v>232.11999999999998</v>
      </c>
      <c r="J3774" s="13" t="s">
        <v>1107</v>
      </c>
      <c r="K3774" s="38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3611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>Tabela14[[#This Row],[PR. ULT. COMP]]*Tabela14[[#This Row],[GIRO]]</f>
        <v>0</v>
      </c>
      <c r="I3775" s="12">
        <f>Tabela14[[#This Row],[PR. ULT. COMP]]*Tabela14[[#This Row],[ESTOQUE]]</f>
        <v>233.32</v>
      </c>
      <c r="J3775" s="13" t="s">
        <v>1107</v>
      </c>
      <c r="K3775" s="38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3612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>Tabela14[[#This Row],[PR. ULT. COMP]]*Tabela14[[#This Row],[GIRO]]</f>
        <v>0</v>
      </c>
      <c r="I3776" s="12">
        <f>Tabela14[[#This Row],[PR. ULT. COMP]]*Tabela14[[#This Row],[ESTOQUE]]</f>
        <v>233.79999999999998</v>
      </c>
      <c r="J3776" s="13" t="s">
        <v>1107</v>
      </c>
      <c r="K3776" s="38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3614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>Tabela14[[#This Row],[PR. ULT. COMP]]*Tabela14[[#This Row],[GIRO]]</f>
        <v>0</v>
      </c>
      <c r="I3777" s="12">
        <f>Tabela14[[#This Row],[PR. ULT. COMP]]*Tabela14[[#This Row],[ESTOQUE]]</f>
        <v>235.5</v>
      </c>
      <c r="J3777" s="13" t="s">
        <v>1107</v>
      </c>
      <c r="K3777" s="38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3616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>Tabela14[[#This Row],[PR. ULT. COMP]]*Tabela14[[#This Row],[GIRO]]</f>
        <v>0</v>
      </c>
      <c r="I3778" s="12">
        <f>Tabela14[[#This Row],[PR. ULT. COMP]]*Tabela14[[#This Row],[ESTOQUE]]</f>
        <v>236.48</v>
      </c>
      <c r="J3778" s="13" t="s">
        <v>1107</v>
      </c>
      <c r="K3778" s="38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3617</v>
      </c>
      <c r="D3779" s="9" t="s">
        <v>1116</v>
      </c>
      <c r="E3779" s="23">
        <v>0</v>
      </c>
      <c r="F3779" s="31">
        <v>9</v>
      </c>
      <c r="G3779" s="10">
        <v>26.41</v>
      </c>
      <c r="H3779" s="11">
        <f>Tabela14[[#This Row],[PR. ULT. COMP]]*Tabela14[[#This Row],[GIRO]]</f>
        <v>0</v>
      </c>
      <c r="I3779" s="12">
        <f>Tabela14[[#This Row],[PR. ULT. COMP]]*Tabela14[[#This Row],[ESTOQUE]]</f>
        <v>237.69</v>
      </c>
      <c r="J3779" s="13" t="s">
        <v>1107</v>
      </c>
      <c r="K3779" s="38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3618</v>
      </c>
      <c r="D3780" s="16" t="s">
        <v>1116</v>
      </c>
      <c r="E3780" s="22">
        <v>0</v>
      </c>
      <c r="F3780" s="30">
        <v>7</v>
      </c>
      <c r="G3780" s="17">
        <v>33.97</v>
      </c>
      <c r="H3780" s="11">
        <f>Tabela14[[#This Row],[PR. ULT. COMP]]*Tabela14[[#This Row],[GIRO]]</f>
        <v>0</v>
      </c>
      <c r="I3780" s="12">
        <f>Tabela14[[#This Row],[PR. ULT. COMP]]*Tabela14[[#This Row],[ESTOQUE]]</f>
        <v>237.79</v>
      </c>
      <c r="J3780" s="13" t="s">
        <v>1107</v>
      </c>
      <c r="K3780" s="38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3621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>Tabela14[[#This Row],[PR. ULT. COMP]]*Tabela14[[#This Row],[GIRO]]</f>
        <v>0</v>
      </c>
      <c r="I3781" s="12">
        <f>Tabela14[[#This Row],[PR. ULT. COMP]]*Tabela14[[#This Row],[ESTOQUE]]</f>
        <v>238.88</v>
      </c>
      <c r="J3781" s="13" t="s">
        <v>1107</v>
      </c>
      <c r="K3781" s="38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3622</v>
      </c>
      <c r="D3782" s="9" t="s">
        <v>2823</v>
      </c>
      <c r="E3782" s="23">
        <v>0</v>
      </c>
      <c r="F3782" s="31">
        <v>21</v>
      </c>
      <c r="G3782" s="10">
        <v>11.38</v>
      </c>
      <c r="H3782" s="11">
        <f>Tabela14[[#This Row],[PR. ULT. COMP]]*Tabela14[[#This Row],[GIRO]]</f>
        <v>0</v>
      </c>
      <c r="I3782" s="12">
        <f>Tabela14[[#This Row],[PR. ULT. COMP]]*Tabela14[[#This Row],[ESTOQUE]]</f>
        <v>238.98000000000002</v>
      </c>
      <c r="J3782" s="13" t="s">
        <v>1107</v>
      </c>
      <c r="K3782" s="38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3623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>Tabela14[[#This Row],[PR. ULT. COMP]]*Tabela14[[#This Row],[GIRO]]</f>
        <v>0</v>
      </c>
      <c r="I3783" s="12">
        <f>Tabela14[[#This Row],[PR. ULT. COMP]]*Tabela14[[#This Row],[ESTOQUE]]</f>
        <v>239.03</v>
      </c>
      <c r="J3783" s="13" t="s">
        <v>1107</v>
      </c>
      <c r="K3783" s="38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3626</v>
      </c>
      <c r="D3784" s="16" t="s">
        <v>1317</v>
      </c>
      <c r="E3784" s="22">
        <v>0</v>
      </c>
      <c r="F3784" s="30">
        <v>0</v>
      </c>
      <c r="G3784" s="17">
        <v>8.8699999999999992</v>
      </c>
      <c r="H3784" s="11">
        <f>Tabela14[[#This Row],[PR. ULT. COMP]]*Tabela14[[#This Row],[GIRO]]</f>
        <v>0</v>
      </c>
      <c r="I3784" s="12">
        <f>Tabela14[[#This Row],[PR. ULT. COMP]]*Tabela14[[#This Row],[ESTOQUE]]</f>
        <v>0</v>
      </c>
      <c r="J3784" s="13" t="s">
        <v>1107</v>
      </c>
      <c r="K3784" s="38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3627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>Tabela14[[#This Row],[PR. ULT. COMP]]*Tabela14[[#This Row],[GIRO]]</f>
        <v>0</v>
      </c>
      <c r="I3785" s="12">
        <f>Tabela14[[#This Row],[PR. ULT. COMP]]*Tabela14[[#This Row],[ESTOQUE]]</f>
        <v>240.11999999999998</v>
      </c>
      <c r="J3785" s="13" t="s">
        <v>1107</v>
      </c>
      <c r="K3785" s="38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3628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>Tabela14[[#This Row],[PR. ULT. COMP]]*Tabela14[[#This Row],[GIRO]]</f>
        <v>0</v>
      </c>
      <c r="I3786" s="12">
        <f>Tabela14[[#This Row],[PR. ULT. COMP]]*Tabela14[[#This Row],[ESTOQUE]]</f>
        <v>240.48</v>
      </c>
      <c r="J3786" s="13" t="s">
        <v>1107</v>
      </c>
      <c r="K3786" s="38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3629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>Tabela14[[#This Row],[PR. ULT. COMP]]*Tabela14[[#This Row],[GIRO]]</f>
        <v>0</v>
      </c>
      <c r="I3787" s="12">
        <f>Tabela14[[#This Row],[PR. ULT. COMP]]*Tabela14[[#This Row],[ESTOQUE]]</f>
        <v>240.54</v>
      </c>
      <c r="J3787" s="13" t="s">
        <v>1107</v>
      </c>
      <c r="K3787" s="38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3630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>Tabela14[[#This Row],[PR. ULT. COMP]]*Tabela14[[#This Row],[GIRO]]</f>
        <v>0</v>
      </c>
      <c r="I3788" s="12">
        <f>Tabela14[[#This Row],[PR. ULT. COMP]]*Tabela14[[#This Row],[ESTOQUE]]</f>
        <v>241.05</v>
      </c>
      <c r="J3788" s="13" t="s">
        <v>1107</v>
      </c>
      <c r="K3788" s="38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3631</v>
      </c>
      <c r="D3789" s="9" t="s">
        <v>1116</v>
      </c>
      <c r="E3789" s="23">
        <v>0</v>
      </c>
      <c r="F3789" s="31">
        <v>7</v>
      </c>
      <c r="G3789" s="10">
        <v>34.450000000000003</v>
      </c>
      <c r="H3789" s="11">
        <f>Tabela14[[#This Row],[PR. ULT. COMP]]*Tabela14[[#This Row],[GIRO]]</f>
        <v>0</v>
      </c>
      <c r="I3789" s="12">
        <f>Tabela14[[#This Row],[PR. ULT. COMP]]*Tabela14[[#This Row],[ESTOQUE]]</f>
        <v>241.15000000000003</v>
      </c>
      <c r="J3789" s="13" t="s">
        <v>1107</v>
      </c>
      <c r="K3789" s="38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3632</v>
      </c>
      <c r="D3790" s="16" t="s">
        <v>2129</v>
      </c>
      <c r="E3790" s="22">
        <v>0</v>
      </c>
      <c r="F3790" s="30">
        <v>6</v>
      </c>
      <c r="G3790" s="17">
        <v>40.21</v>
      </c>
      <c r="H3790" s="11">
        <f>Tabela14[[#This Row],[PR. ULT. COMP]]*Tabela14[[#This Row],[GIRO]]</f>
        <v>0</v>
      </c>
      <c r="I3790" s="12">
        <f>Tabela14[[#This Row],[PR. ULT. COMP]]*Tabela14[[#This Row],[ESTOQUE]]</f>
        <v>241.26</v>
      </c>
      <c r="J3790" s="13" t="s">
        <v>1107</v>
      </c>
      <c r="K3790" s="38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3633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>Tabela14[[#This Row],[PR. ULT. COMP]]*Tabela14[[#This Row],[GIRO]]</f>
        <v>0</v>
      </c>
      <c r="I3791" s="12">
        <f>Tabela14[[#This Row],[PR. ULT. COMP]]*Tabela14[[#This Row],[ESTOQUE]]</f>
        <v>241.44</v>
      </c>
      <c r="J3791" s="13" t="s">
        <v>1107</v>
      </c>
      <c r="K3791" s="38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3639</v>
      </c>
      <c r="D3792" s="16" t="s">
        <v>1116</v>
      </c>
      <c r="E3792" s="22">
        <v>0</v>
      </c>
      <c r="F3792" s="30">
        <v>2</v>
      </c>
      <c r="G3792" s="17">
        <v>121.83</v>
      </c>
      <c r="H3792" s="11">
        <f>Tabela14[[#This Row],[PR. ULT. COMP]]*Tabela14[[#This Row],[GIRO]]</f>
        <v>0</v>
      </c>
      <c r="I3792" s="12">
        <f>Tabela14[[#This Row],[PR. ULT. COMP]]*Tabela14[[#This Row],[ESTOQUE]]</f>
        <v>243.66</v>
      </c>
      <c r="J3792" s="13" t="s">
        <v>1107</v>
      </c>
      <c r="K3792" s="38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3640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>Tabela14[[#This Row],[PR. ULT. COMP]]*Tabela14[[#This Row],[GIRO]]</f>
        <v>0</v>
      </c>
      <c r="I3793" s="12">
        <f>Tabela14[[#This Row],[PR. ULT. COMP]]*Tabela14[[#This Row],[ESTOQUE]]</f>
        <v>244.32</v>
      </c>
      <c r="J3793" s="13" t="s">
        <v>1107</v>
      </c>
      <c r="K3793" s="38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3642</v>
      </c>
      <c r="D3794" s="16" t="s">
        <v>1116</v>
      </c>
      <c r="E3794" s="22">
        <v>0</v>
      </c>
      <c r="F3794" s="30">
        <v>2.65</v>
      </c>
      <c r="G3794" s="17">
        <v>92.35</v>
      </c>
      <c r="H3794" s="11">
        <f>Tabela14[[#This Row],[PR. ULT. COMP]]*Tabela14[[#This Row],[GIRO]]</f>
        <v>0</v>
      </c>
      <c r="I3794" s="12">
        <f>Tabela14[[#This Row],[PR. ULT. COMP]]*Tabela14[[#This Row],[ESTOQUE]]</f>
        <v>244.72749999999996</v>
      </c>
      <c r="J3794" s="13" t="s">
        <v>1107</v>
      </c>
      <c r="K3794" s="38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3643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>Tabela14[[#This Row],[PR. ULT. COMP]]*Tabela14[[#This Row],[GIRO]]</f>
        <v>0</v>
      </c>
      <c r="I3795" s="12">
        <f>Tabela14[[#This Row],[PR. ULT. COMP]]*Tabela14[[#This Row],[ESTOQUE]]</f>
        <v>244.82999999999998</v>
      </c>
      <c r="J3795" s="13" t="s">
        <v>1107</v>
      </c>
      <c r="K3795" s="38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3645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>Tabela14[[#This Row],[PR. ULT. COMP]]*Tabela14[[#This Row],[GIRO]]</f>
        <v>0</v>
      </c>
      <c r="I3796" s="12">
        <f>Tabela14[[#This Row],[PR. ULT. COMP]]*Tabela14[[#This Row],[ESTOQUE]]</f>
        <v>245.44</v>
      </c>
      <c r="J3796" s="13" t="s">
        <v>1107</v>
      </c>
      <c r="K3796" s="38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3647</v>
      </c>
      <c r="D3797" s="9" t="s">
        <v>872</v>
      </c>
      <c r="E3797" s="23">
        <v>0</v>
      </c>
      <c r="F3797" s="31">
        <v>10</v>
      </c>
      <c r="G3797" s="10">
        <v>24.61</v>
      </c>
      <c r="H3797" s="11">
        <f>Tabela14[[#This Row],[PR. ULT. COMP]]*Tabela14[[#This Row],[GIRO]]</f>
        <v>0</v>
      </c>
      <c r="I3797" s="12">
        <f>Tabela14[[#This Row],[PR. ULT. COMP]]*Tabela14[[#This Row],[ESTOQUE]]</f>
        <v>246.1</v>
      </c>
      <c r="J3797" s="13" t="s">
        <v>1107</v>
      </c>
      <c r="K3797" s="38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3650</v>
      </c>
      <c r="D3798" s="9" t="s">
        <v>1116</v>
      </c>
      <c r="E3798" s="23">
        <v>0</v>
      </c>
      <c r="F3798" s="31">
        <v>2</v>
      </c>
      <c r="G3798" s="10">
        <v>123.53</v>
      </c>
      <c r="H3798" s="11">
        <f>Tabela14[[#This Row],[PR. ULT. COMP]]*Tabela14[[#This Row],[GIRO]]</f>
        <v>0</v>
      </c>
      <c r="I3798" s="12">
        <f>Tabela14[[#This Row],[PR. ULT. COMP]]*Tabela14[[#This Row],[ESTOQUE]]</f>
        <v>247.06</v>
      </c>
      <c r="J3798" s="13" t="s">
        <v>1107</v>
      </c>
      <c r="K3798" s="38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3651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>Tabela14[[#This Row],[PR. ULT. COMP]]*Tabela14[[#This Row],[GIRO]]</f>
        <v>0</v>
      </c>
      <c r="I3799" s="12">
        <f>Tabela14[[#This Row],[PR. ULT. COMP]]*Tabela14[[#This Row],[ESTOQUE]]</f>
        <v>248.29</v>
      </c>
      <c r="J3799" s="13" t="s">
        <v>1107</v>
      </c>
      <c r="K3799" s="38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3655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>Tabela14[[#This Row],[PR. ULT. COMP]]*Tabela14[[#This Row],[GIRO]]</f>
        <v>0</v>
      </c>
      <c r="I3800" s="12">
        <f>Tabela14[[#This Row],[PR. ULT. COMP]]*Tabela14[[#This Row],[ESTOQUE]]</f>
        <v>249.48</v>
      </c>
      <c r="J3800" s="13" t="s">
        <v>1107</v>
      </c>
      <c r="K3800" s="38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3656</v>
      </c>
      <c r="D3801" s="16" t="s">
        <v>1308</v>
      </c>
      <c r="E3801" s="22">
        <v>0</v>
      </c>
      <c r="F3801" s="30">
        <v>54</v>
      </c>
      <c r="G3801" s="17">
        <v>4.63</v>
      </c>
      <c r="H3801" s="11">
        <f>Tabela14[[#This Row],[PR. ULT. COMP]]*Tabela14[[#This Row],[GIRO]]</f>
        <v>0</v>
      </c>
      <c r="I3801" s="12">
        <f>Tabela14[[#This Row],[PR. ULT. COMP]]*Tabela14[[#This Row],[ESTOQUE]]</f>
        <v>250.01999999999998</v>
      </c>
      <c r="J3801" s="13" t="s">
        <v>1107</v>
      </c>
      <c r="K3801" s="38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3657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>Tabela14[[#This Row],[PR. ULT. COMP]]*Tabela14[[#This Row],[GIRO]]</f>
        <v>0</v>
      </c>
      <c r="I3802" s="12">
        <f>Tabela14[[#This Row],[PR. ULT. COMP]]*Tabela14[[#This Row],[ESTOQUE]]</f>
        <v>250.04</v>
      </c>
      <c r="J3802" s="13" t="s">
        <v>1107</v>
      </c>
      <c r="K3802" s="38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3658</v>
      </c>
      <c r="D3803" s="16" t="s">
        <v>1116</v>
      </c>
      <c r="E3803" s="22">
        <v>0</v>
      </c>
      <c r="F3803" s="30">
        <v>8</v>
      </c>
      <c r="G3803" s="17">
        <v>31.27</v>
      </c>
      <c r="H3803" s="11">
        <f>Tabela14[[#This Row],[PR. ULT. COMP]]*Tabela14[[#This Row],[GIRO]]</f>
        <v>0</v>
      </c>
      <c r="I3803" s="12">
        <f>Tabela14[[#This Row],[PR. ULT. COMP]]*Tabela14[[#This Row],[ESTOQUE]]</f>
        <v>250.16</v>
      </c>
      <c r="J3803" s="13" t="s">
        <v>1107</v>
      </c>
      <c r="K3803" s="38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3659</v>
      </c>
      <c r="D3804" s="9" t="s">
        <v>1116</v>
      </c>
      <c r="E3804" s="23">
        <v>0</v>
      </c>
      <c r="F3804" s="31">
        <v>7</v>
      </c>
      <c r="G3804" s="10">
        <v>35.74</v>
      </c>
      <c r="H3804" s="11">
        <f>Tabela14[[#This Row],[PR. ULT. COMP]]*Tabela14[[#This Row],[GIRO]]</f>
        <v>0</v>
      </c>
      <c r="I3804" s="12">
        <f>Tabela14[[#This Row],[PR. ULT. COMP]]*Tabela14[[#This Row],[ESTOQUE]]</f>
        <v>250.18</v>
      </c>
      <c r="J3804" s="13" t="s">
        <v>1107</v>
      </c>
      <c r="K3804" s="38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3660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>Tabela14[[#This Row],[PR. ULT. COMP]]*Tabela14[[#This Row],[GIRO]]</f>
        <v>0</v>
      </c>
      <c r="I3805" s="12">
        <f>Tabela14[[#This Row],[PR. ULT. COMP]]*Tabela14[[#This Row],[ESTOQUE]]</f>
        <v>250.27</v>
      </c>
      <c r="J3805" s="13" t="s">
        <v>1107</v>
      </c>
      <c r="K3805" s="38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>Tabela14[[#This Row],[PR. ULT. COMP]]*Tabela14[[#This Row],[GIRO]]</f>
        <v>0</v>
      </c>
      <c r="I3806" s="12">
        <f>Tabela14[[#This Row],[PR. ULT. COMP]]*Tabela14[[#This Row],[ESTOQUE]]</f>
        <v>250.32</v>
      </c>
      <c r="J3806" s="13" t="s">
        <v>1107</v>
      </c>
      <c r="K3806" s="38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3662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>Tabela14[[#This Row],[PR. ULT. COMP]]*Tabela14[[#This Row],[GIRO]]</f>
        <v>0</v>
      </c>
      <c r="I3807" s="12">
        <f>Tabela14[[#This Row],[PR. ULT. COMP]]*Tabela14[[#This Row],[ESTOQUE]]</f>
        <v>250.88</v>
      </c>
      <c r="J3807" s="13" t="s">
        <v>1107</v>
      </c>
      <c r="K3807" s="38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3666</v>
      </c>
      <c r="D3808" s="9" t="s">
        <v>3667</v>
      </c>
      <c r="E3808" s="23">
        <v>0</v>
      </c>
      <c r="F3808" s="31">
        <v>75</v>
      </c>
      <c r="G3808" s="10">
        <v>3.36</v>
      </c>
      <c r="H3808" s="11">
        <f>Tabela14[[#This Row],[PR. ULT. COMP]]*Tabela14[[#This Row],[GIRO]]</f>
        <v>0</v>
      </c>
      <c r="I3808" s="12">
        <f>Tabela14[[#This Row],[PR. ULT. COMP]]*Tabela14[[#This Row],[ESTOQUE]]</f>
        <v>252</v>
      </c>
      <c r="J3808" s="13" t="s">
        <v>1107</v>
      </c>
      <c r="K3808" s="38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3668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>Tabela14[[#This Row],[PR. ULT. COMP]]*Tabela14[[#This Row],[GIRO]]</f>
        <v>0</v>
      </c>
      <c r="I3809" s="12">
        <f>Tabela14[[#This Row],[PR. ULT. COMP]]*Tabela14[[#This Row],[ESTOQUE]]</f>
        <v>252.45000000000002</v>
      </c>
      <c r="J3809" s="13" t="s">
        <v>1107</v>
      </c>
      <c r="K3809" s="38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3669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>Tabela14[[#This Row],[PR. ULT. COMP]]*Tabela14[[#This Row],[GIRO]]</f>
        <v>0</v>
      </c>
      <c r="I3810" s="12">
        <f>Tabela14[[#This Row],[PR. ULT. COMP]]*Tabela14[[#This Row],[ESTOQUE]]</f>
        <v>252.45000000000002</v>
      </c>
      <c r="J3810" s="13" t="s">
        <v>1107</v>
      </c>
      <c r="K3810" s="38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3672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>Tabela14[[#This Row],[PR. ULT. COMP]]*Tabela14[[#This Row],[GIRO]]</f>
        <v>0</v>
      </c>
      <c r="I3811" s="12">
        <f>Tabela14[[#This Row],[PR. ULT. COMP]]*Tabela14[[#This Row],[ESTOQUE]]</f>
        <v>253.28</v>
      </c>
      <c r="J3811" s="13" t="s">
        <v>1107</v>
      </c>
      <c r="K3811" s="38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3673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>Tabela14[[#This Row],[PR. ULT. COMP]]*Tabela14[[#This Row],[GIRO]]</f>
        <v>0</v>
      </c>
      <c r="I3812" s="12">
        <f>Tabela14[[#This Row],[PR. ULT. COMP]]*Tabela14[[#This Row],[ESTOQUE]]</f>
        <v>253.6</v>
      </c>
      <c r="J3812" s="13" t="s">
        <v>1107</v>
      </c>
      <c r="K3812" s="38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>Tabela14[[#This Row],[PR. ULT. COMP]]*Tabela14[[#This Row],[GIRO]]</f>
        <v>0</v>
      </c>
      <c r="I3813" s="12">
        <f>Tabela14[[#This Row],[PR. ULT. COMP]]*Tabela14[[#This Row],[ESTOQUE]]</f>
        <v>253.9</v>
      </c>
      <c r="J3813" s="13" t="s">
        <v>1107</v>
      </c>
      <c r="K3813" s="38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3674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>Tabela14[[#This Row],[PR. ULT. COMP]]*Tabela14[[#This Row],[GIRO]]</f>
        <v>0</v>
      </c>
      <c r="I3814" s="12">
        <f>Tabela14[[#This Row],[PR. ULT. COMP]]*Tabela14[[#This Row],[ESTOQUE]]</f>
        <v>254.22000000000003</v>
      </c>
      <c r="J3814" s="13" t="s">
        <v>1107</v>
      </c>
      <c r="K3814" s="38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3675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>Tabela14[[#This Row],[PR. ULT. COMP]]*Tabela14[[#This Row],[GIRO]]</f>
        <v>0</v>
      </c>
      <c r="I3815" s="12">
        <f>Tabela14[[#This Row],[PR. ULT. COMP]]*Tabela14[[#This Row],[ESTOQUE]]</f>
        <v>254.34</v>
      </c>
      <c r="J3815" s="13" t="s">
        <v>1107</v>
      </c>
      <c r="K3815" s="38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3676</v>
      </c>
      <c r="D3816" s="16" t="s">
        <v>1116</v>
      </c>
      <c r="E3816" s="22">
        <v>0</v>
      </c>
      <c r="F3816" s="30">
        <v>3.93</v>
      </c>
      <c r="G3816" s="17">
        <v>64.73</v>
      </c>
      <c r="H3816" s="11">
        <f>Tabela14[[#This Row],[PR. ULT. COMP]]*Tabela14[[#This Row],[GIRO]]</f>
        <v>0</v>
      </c>
      <c r="I3816" s="12">
        <f>Tabela14[[#This Row],[PR. ULT. COMP]]*Tabela14[[#This Row],[ESTOQUE]]</f>
        <v>254.38890000000004</v>
      </c>
      <c r="J3816" s="13" t="s">
        <v>1107</v>
      </c>
      <c r="K3816" s="38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3678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>Tabela14[[#This Row],[PR. ULT. COMP]]*Tabela14[[#This Row],[GIRO]]</f>
        <v>0</v>
      </c>
      <c r="I3817" s="12">
        <f>Tabela14[[#This Row],[PR. ULT. COMP]]*Tabela14[[#This Row],[ESTOQUE]]</f>
        <v>254.86</v>
      </c>
      <c r="J3817" s="13" t="s">
        <v>1107</v>
      </c>
      <c r="K3817" s="38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3679</v>
      </c>
      <c r="D3818" s="16" t="s">
        <v>1116</v>
      </c>
      <c r="E3818" s="22">
        <v>0</v>
      </c>
      <c r="F3818" s="30">
        <v>8</v>
      </c>
      <c r="G3818" s="17">
        <v>31.86</v>
      </c>
      <c r="H3818" s="11">
        <f>Tabela14[[#This Row],[PR. ULT. COMP]]*Tabela14[[#This Row],[GIRO]]</f>
        <v>0</v>
      </c>
      <c r="I3818" s="12">
        <f>Tabela14[[#This Row],[PR. ULT. COMP]]*Tabela14[[#This Row],[ESTOQUE]]</f>
        <v>254.88</v>
      </c>
      <c r="J3818" s="13" t="s">
        <v>1107</v>
      </c>
      <c r="K3818" s="38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3680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>Tabela14[[#This Row],[PR. ULT. COMP]]*Tabela14[[#This Row],[GIRO]]</f>
        <v>0</v>
      </c>
      <c r="I3819" s="12">
        <f>Tabela14[[#This Row],[PR. ULT. COMP]]*Tabela14[[#This Row],[ESTOQUE]]</f>
        <v>255.06</v>
      </c>
      <c r="J3819" s="13" t="s">
        <v>1107</v>
      </c>
      <c r="K3819" s="38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3681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>Tabela14[[#This Row],[PR. ULT. COMP]]*Tabela14[[#This Row],[GIRO]]</f>
        <v>0</v>
      </c>
      <c r="I3820" s="12">
        <f>Tabela14[[#This Row],[PR. ULT. COMP]]*Tabela14[[#This Row],[ESTOQUE]]</f>
        <v>255.16</v>
      </c>
      <c r="J3820" s="13" t="s">
        <v>1107</v>
      </c>
      <c r="K3820" s="38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3682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>Tabela14[[#This Row],[PR. ULT. COMP]]*Tabela14[[#This Row],[GIRO]]</f>
        <v>0</v>
      </c>
      <c r="I3821" s="12">
        <f>Tabela14[[#This Row],[PR. ULT. COMP]]*Tabela14[[#This Row],[ESTOQUE]]</f>
        <v>255.63</v>
      </c>
      <c r="J3821" s="13" t="s">
        <v>1107</v>
      </c>
      <c r="K3821" s="38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3683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>Tabela14[[#This Row],[PR. ULT. COMP]]*Tabela14[[#This Row],[GIRO]]</f>
        <v>0</v>
      </c>
      <c r="I3822" s="12">
        <f>Tabela14[[#This Row],[PR. ULT. COMP]]*Tabela14[[#This Row],[ESTOQUE]]</f>
        <v>256.04999999999995</v>
      </c>
      <c r="J3822" s="13" t="s">
        <v>1107</v>
      </c>
      <c r="K3822" s="38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3684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>Tabela14[[#This Row],[PR. ULT. COMP]]*Tabela14[[#This Row],[GIRO]]</f>
        <v>0</v>
      </c>
      <c r="I3823" s="12">
        <f>Tabela14[[#This Row],[PR. ULT. COMP]]*Tabela14[[#This Row],[ESTOQUE]]</f>
        <v>256.70000000000005</v>
      </c>
      <c r="J3823" s="13" t="s">
        <v>1107</v>
      </c>
      <c r="K3823" s="38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3685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>Tabela14[[#This Row],[PR. ULT. COMP]]*Tabela14[[#This Row],[GIRO]]</f>
        <v>0</v>
      </c>
      <c r="I3824" s="12">
        <f>Tabela14[[#This Row],[PR. ULT. COMP]]*Tabela14[[#This Row],[ESTOQUE]]</f>
        <v>256.86</v>
      </c>
      <c r="J3824" s="13" t="s">
        <v>1107</v>
      </c>
      <c r="K3824" s="38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3686</v>
      </c>
      <c r="D3825" s="9" t="s">
        <v>876</v>
      </c>
      <c r="E3825" s="23">
        <v>0</v>
      </c>
      <c r="F3825" s="31">
        <v>26</v>
      </c>
      <c r="G3825" s="10">
        <v>9.8800000000000008</v>
      </c>
      <c r="H3825" s="11">
        <f>Tabela14[[#This Row],[PR. ULT. COMP]]*Tabela14[[#This Row],[GIRO]]</f>
        <v>0</v>
      </c>
      <c r="I3825" s="12">
        <f>Tabela14[[#This Row],[PR. ULT. COMP]]*Tabela14[[#This Row],[ESTOQUE]]</f>
        <v>256.88</v>
      </c>
      <c r="J3825" s="13" t="s">
        <v>1107</v>
      </c>
      <c r="K3825" s="38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3687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>Tabela14[[#This Row],[PR. ULT. COMP]]*Tabela14[[#This Row],[GIRO]]</f>
        <v>0</v>
      </c>
      <c r="I3826" s="12">
        <f>Tabela14[[#This Row],[PR. ULT. COMP]]*Tabela14[[#This Row],[ESTOQUE]]</f>
        <v>256.92</v>
      </c>
      <c r="J3826" s="13" t="s">
        <v>1107</v>
      </c>
      <c r="K3826" s="38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3688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>Tabela14[[#This Row],[PR. ULT. COMP]]*Tabela14[[#This Row],[GIRO]]</f>
        <v>0</v>
      </c>
      <c r="I3827" s="12">
        <f>Tabela14[[#This Row],[PR. ULT. COMP]]*Tabela14[[#This Row],[ESTOQUE]]</f>
        <v>257.10000000000002</v>
      </c>
      <c r="J3827" s="13" t="s">
        <v>1107</v>
      </c>
      <c r="K3827" s="38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3689</v>
      </c>
      <c r="D3828" s="9" t="s">
        <v>2331</v>
      </c>
      <c r="E3828" s="23">
        <v>0</v>
      </c>
      <c r="F3828" s="31">
        <v>1</v>
      </c>
      <c r="G3828" s="10">
        <v>257.51</v>
      </c>
      <c r="H3828" s="11">
        <f>Tabela14[[#This Row],[PR. ULT. COMP]]*Tabela14[[#This Row],[GIRO]]</f>
        <v>0</v>
      </c>
      <c r="I3828" s="12">
        <f>Tabela14[[#This Row],[PR. ULT. COMP]]*Tabela14[[#This Row],[ESTOQUE]]</f>
        <v>257.51</v>
      </c>
      <c r="J3828" s="13" t="s">
        <v>1107</v>
      </c>
      <c r="K3828" s="38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3690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>Tabela14[[#This Row],[PR. ULT. COMP]]*Tabela14[[#This Row],[GIRO]]</f>
        <v>0</v>
      </c>
      <c r="I3829" s="12">
        <f>Tabela14[[#This Row],[PR. ULT. COMP]]*Tabela14[[#This Row],[ESTOQUE]]</f>
        <v>258.16000000000003</v>
      </c>
      <c r="J3829" s="13" t="s">
        <v>1107</v>
      </c>
      <c r="K3829" s="38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3691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>Tabela14[[#This Row],[PR. ULT. COMP]]*Tabela14[[#This Row],[GIRO]]</f>
        <v>0</v>
      </c>
      <c r="I3830" s="12">
        <f>Tabela14[[#This Row],[PR. ULT. COMP]]*Tabela14[[#This Row],[ESTOQUE]]</f>
        <v>258.35000000000002</v>
      </c>
      <c r="J3830" s="13" t="s">
        <v>1107</v>
      </c>
      <c r="K3830" s="38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3692</v>
      </c>
      <c r="D3831" s="16" t="s">
        <v>1116</v>
      </c>
      <c r="E3831" s="22">
        <v>0</v>
      </c>
      <c r="F3831" s="30">
        <v>4.51</v>
      </c>
      <c r="G3831" s="17">
        <v>57.39</v>
      </c>
      <c r="H3831" s="11">
        <f>Tabela14[[#This Row],[PR. ULT. COMP]]*Tabela14[[#This Row],[GIRO]]</f>
        <v>0</v>
      </c>
      <c r="I3831" s="12">
        <f>Tabela14[[#This Row],[PR. ULT. COMP]]*Tabela14[[#This Row],[ESTOQUE]]</f>
        <v>258.82889999999998</v>
      </c>
      <c r="J3831" s="13" t="s">
        <v>1107</v>
      </c>
      <c r="K3831" s="38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3694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>Tabela14[[#This Row],[PR. ULT. COMP]]*Tabela14[[#This Row],[GIRO]]</f>
        <v>0</v>
      </c>
      <c r="I3832" s="12">
        <f>Tabela14[[#This Row],[PR. ULT. COMP]]*Tabela14[[#This Row],[ESTOQUE]]</f>
        <v>259.83</v>
      </c>
      <c r="J3832" s="13" t="s">
        <v>1107</v>
      </c>
      <c r="K3832" s="38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3695</v>
      </c>
      <c r="D3833" s="9" t="s">
        <v>2268</v>
      </c>
      <c r="E3833" s="23">
        <v>0</v>
      </c>
      <c r="F3833" s="31">
        <v>6</v>
      </c>
      <c r="G3833" s="10">
        <v>43.41</v>
      </c>
      <c r="H3833" s="11">
        <f>Tabela14[[#This Row],[PR. ULT. COMP]]*Tabela14[[#This Row],[GIRO]]</f>
        <v>0</v>
      </c>
      <c r="I3833" s="12">
        <f>Tabela14[[#This Row],[PR. ULT. COMP]]*Tabela14[[#This Row],[ESTOQUE]]</f>
        <v>260.45999999999998</v>
      </c>
      <c r="J3833" s="13" t="s">
        <v>1107</v>
      </c>
      <c r="K3833" s="38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3697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>Tabela14[[#This Row],[PR. ULT. COMP]]*Tabela14[[#This Row],[GIRO]]</f>
        <v>0</v>
      </c>
      <c r="I3834" s="12">
        <f>Tabela14[[#This Row],[PR. ULT. COMP]]*Tabela14[[#This Row],[ESTOQUE]]</f>
        <v>261.24</v>
      </c>
      <c r="J3834" s="13" t="s">
        <v>1107</v>
      </c>
      <c r="K3834" s="38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3700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>Tabela14[[#This Row],[PR. ULT. COMP]]*Tabela14[[#This Row],[GIRO]]</f>
        <v>0</v>
      </c>
      <c r="I3835" s="12">
        <f>Tabela14[[#This Row],[PR. ULT. COMP]]*Tabela14[[#This Row],[ESTOQUE]]</f>
        <v>262.89999999999998</v>
      </c>
      <c r="J3835" s="13" t="s">
        <v>1107</v>
      </c>
      <c r="K3835" s="38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3701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>Tabela14[[#This Row],[PR. ULT. COMP]]*Tabela14[[#This Row],[GIRO]]</f>
        <v>0</v>
      </c>
      <c r="I3836" s="12">
        <f>Tabela14[[#This Row],[PR. ULT. COMP]]*Tabela14[[#This Row],[ESTOQUE]]</f>
        <v>263.21999999999997</v>
      </c>
      <c r="J3836" s="13" t="s">
        <v>1107</v>
      </c>
      <c r="K3836" s="38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3703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>Tabela14[[#This Row],[PR. ULT. COMP]]*Tabela14[[#This Row],[GIRO]]</f>
        <v>0</v>
      </c>
      <c r="I3837" s="12">
        <f>Tabela14[[#This Row],[PR. ULT. COMP]]*Tabela14[[#This Row],[ESTOQUE]]</f>
        <v>263.39999999999998</v>
      </c>
      <c r="J3837" s="13" t="s">
        <v>1107</v>
      </c>
      <c r="K3837" s="38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3704</v>
      </c>
      <c r="D3838" s="16" t="s">
        <v>1116</v>
      </c>
      <c r="E3838" s="22">
        <v>0</v>
      </c>
      <c r="F3838" s="30">
        <v>1.79</v>
      </c>
      <c r="G3838" s="17">
        <v>147.57</v>
      </c>
      <c r="H3838" s="11">
        <f>Tabela14[[#This Row],[PR. ULT. COMP]]*Tabela14[[#This Row],[GIRO]]</f>
        <v>0</v>
      </c>
      <c r="I3838" s="12">
        <f>Tabela14[[#This Row],[PR. ULT. COMP]]*Tabela14[[#This Row],[ESTOQUE]]</f>
        <v>264.15030000000002</v>
      </c>
      <c r="J3838" s="13" t="s">
        <v>1107</v>
      </c>
      <c r="K3838" s="38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3705</v>
      </c>
      <c r="D3839" s="16" t="s">
        <v>1116</v>
      </c>
      <c r="E3839" s="22">
        <v>0</v>
      </c>
      <c r="F3839" s="30">
        <v>2.97</v>
      </c>
      <c r="G3839" s="17">
        <v>88.96</v>
      </c>
      <c r="H3839" s="11">
        <f>Tabela14[[#This Row],[PR. ULT. COMP]]*Tabela14[[#This Row],[GIRO]]</f>
        <v>0</v>
      </c>
      <c r="I3839" s="12">
        <f>Tabela14[[#This Row],[PR. ULT. COMP]]*Tabela14[[#This Row],[ESTOQUE]]</f>
        <v>264.21120000000002</v>
      </c>
      <c r="J3839" s="13" t="s">
        <v>1107</v>
      </c>
      <c r="K3839" s="38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3706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>Tabela14[[#This Row],[PR. ULT. COMP]]*Tabela14[[#This Row],[GIRO]]</f>
        <v>0</v>
      </c>
      <c r="I3840" s="12">
        <f>Tabela14[[#This Row],[PR. ULT. COMP]]*Tabela14[[#This Row],[ESTOQUE]]</f>
        <v>264.24</v>
      </c>
      <c r="J3840" s="13" t="s">
        <v>1107</v>
      </c>
      <c r="K3840" s="38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3707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>Tabela14[[#This Row],[PR. ULT. COMP]]*Tabela14[[#This Row],[GIRO]]</f>
        <v>0</v>
      </c>
      <c r="I3841" s="12">
        <f>Tabela14[[#This Row],[PR. ULT. COMP]]*Tabela14[[#This Row],[ESTOQUE]]</f>
        <v>264.24</v>
      </c>
      <c r="J3841" s="13" t="s">
        <v>1107</v>
      </c>
      <c r="K3841" s="38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3708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>Tabela14[[#This Row],[PR. ULT. COMP]]*Tabela14[[#This Row],[GIRO]]</f>
        <v>0</v>
      </c>
      <c r="I3842" s="12">
        <f>Tabela14[[#This Row],[PR. ULT. COMP]]*Tabela14[[#This Row],[ESTOQUE]]</f>
        <v>264.27</v>
      </c>
      <c r="J3842" s="13" t="s">
        <v>1107</v>
      </c>
      <c r="K3842" s="38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3709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>Tabela14[[#This Row],[PR. ULT. COMP]]*Tabela14[[#This Row],[GIRO]]</f>
        <v>0</v>
      </c>
      <c r="I3843" s="12">
        <f>Tabela14[[#This Row],[PR. ULT. COMP]]*Tabela14[[#This Row],[ESTOQUE]]</f>
        <v>264.45</v>
      </c>
      <c r="J3843" s="13" t="s">
        <v>1107</v>
      </c>
      <c r="K3843" s="38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3711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>Tabela14[[#This Row],[PR. ULT. COMP]]*Tabela14[[#This Row],[GIRO]]</f>
        <v>0</v>
      </c>
      <c r="I3844" s="12">
        <f>Tabela14[[#This Row],[PR. ULT. COMP]]*Tabela14[[#This Row],[ESTOQUE]]</f>
        <v>266</v>
      </c>
      <c r="J3844" s="13" t="s">
        <v>1107</v>
      </c>
      <c r="K3844" s="38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3712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>Tabela14[[#This Row],[PR. ULT. COMP]]*Tabela14[[#This Row],[GIRO]]</f>
        <v>0</v>
      </c>
      <c r="I3845" s="12">
        <f>Tabela14[[#This Row],[PR. ULT. COMP]]*Tabela14[[#This Row],[ESTOQUE]]</f>
        <v>266.03999999999996</v>
      </c>
      <c r="J3845" s="13" t="s">
        <v>1107</v>
      </c>
      <c r="K3845" s="38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2849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>Tabela14[[#This Row],[PR. ULT. COMP]]*Tabela14[[#This Row],[GIRO]]</f>
        <v>0</v>
      </c>
      <c r="I3846" s="12">
        <f>Tabela14[[#This Row],[PR. ULT. COMP]]*Tabela14[[#This Row],[ESTOQUE]]</f>
        <v>266.40000000000003</v>
      </c>
      <c r="J3846" s="13" t="s">
        <v>1107</v>
      </c>
      <c r="K3846" s="38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3713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>Tabela14[[#This Row],[PR. ULT. COMP]]*Tabela14[[#This Row],[GIRO]]</f>
        <v>0</v>
      </c>
      <c r="I3847" s="12">
        <f>Tabela14[[#This Row],[PR. ULT. COMP]]*Tabela14[[#This Row],[ESTOQUE]]</f>
        <v>267.12</v>
      </c>
      <c r="J3847" s="13" t="s">
        <v>1107</v>
      </c>
      <c r="K3847" s="38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3714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>Tabela14[[#This Row],[PR. ULT. COMP]]*Tabela14[[#This Row],[GIRO]]</f>
        <v>0</v>
      </c>
      <c r="I3848" s="12">
        <f>Tabela14[[#This Row],[PR. ULT. COMP]]*Tabela14[[#This Row],[ESTOQUE]]</f>
        <v>267.60000000000002</v>
      </c>
      <c r="J3848" s="13" t="s">
        <v>1107</v>
      </c>
      <c r="K3848" s="38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3719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>Tabela14[[#This Row],[PR. ULT. COMP]]*Tabela14[[#This Row],[GIRO]]</f>
        <v>0</v>
      </c>
      <c r="I3849" s="12">
        <f>Tabela14[[#This Row],[PR. ULT. COMP]]*Tabela14[[#This Row],[ESTOQUE]]</f>
        <v>268.64</v>
      </c>
      <c r="J3849" s="13" t="s">
        <v>1107</v>
      </c>
      <c r="K3849" s="38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3720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>Tabela14[[#This Row],[PR. ULT. COMP]]*Tabela14[[#This Row],[GIRO]]</f>
        <v>0</v>
      </c>
      <c r="I3850" s="12">
        <f>Tabela14[[#This Row],[PR. ULT. COMP]]*Tabela14[[#This Row],[ESTOQUE]]</f>
        <v>269.5</v>
      </c>
      <c r="J3850" s="13" t="s">
        <v>1107</v>
      </c>
      <c r="K3850" s="38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3723</v>
      </c>
      <c r="D3851" s="9" t="s">
        <v>872</v>
      </c>
      <c r="E3851" s="23">
        <v>0</v>
      </c>
      <c r="F3851" s="31">
        <v>9</v>
      </c>
      <c r="G3851" s="10">
        <v>30.09</v>
      </c>
      <c r="H3851" s="11">
        <f>Tabela14[[#This Row],[PR. ULT. COMP]]*Tabela14[[#This Row],[GIRO]]</f>
        <v>0</v>
      </c>
      <c r="I3851" s="12">
        <f>Tabela14[[#This Row],[PR. ULT. COMP]]*Tabela14[[#This Row],[ESTOQUE]]</f>
        <v>270.81</v>
      </c>
      <c r="J3851" s="13" t="s">
        <v>1107</v>
      </c>
      <c r="K3851" s="38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3726</v>
      </c>
      <c r="D3852" s="9" t="s">
        <v>1116</v>
      </c>
      <c r="E3852" s="23">
        <v>0</v>
      </c>
      <c r="F3852" s="31">
        <v>1.1599999999999999</v>
      </c>
      <c r="G3852" s="10">
        <v>235.34</v>
      </c>
      <c r="H3852" s="11">
        <f>Tabela14[[#This Row],[PR. ULT. COMP]]*Tabela14[[#This Row],[GIRO]]</f>
        <v>0</v>
      </c>
      <c r="I3852" s="12">
        <f>Tabela14[[#This Row],[PR. ULT. COMP]]*Tabela14[[#This Row],[ESTOQUE]]</f>
        <v>272.99439999999998</v>
      </c>
      <c r="J3852" s="13" t="s">
        <v>1107</v>
      </c>
      <c r="K3852" s="38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3727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>Tabela14[[#This Row],[PR. ULT. COMP]]*Tabela14[[#This Row],[GIRO]]</f>
        <v>0</v>
      </c>
      <c r="I3853" s="12">
        <f>Tabela14[[#This Row],[PR. ULT. COMP]]*Tabela14[[#This Row],[ESTOQUE]]</f>
        <v>273.70000000000005</v>
      </c>
      <c r="J3853" s="13" t="s">
        <v>1107</v>
      </c>
      <c r="K3853" s="38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3728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>Tabela14[[#This Row],[PR. ULT. COMP]]*Tabela14[[#This Row],[GIRO]]</f>
        <v>0</v>
      </c>
      <c r="I3854" s="12">
        <f>Tabela14[[#This Row],[PR. ULT. COMP]]*Tabela14[[#This Row],[ESTOQUE]]</f>
        <v>274</v>
      </c>
      <c r="J3854" s="13" t="s">
        <v>1107</v>
      </c>
      <c r="K3854" s="38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3731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>Tabela14[[#This Row],[PR. ULT. COMP]]*Tabela14[[#This Row],[GIRO]]</f>
        <v>0</v>
      </c>
      <c r="I3855" s="12">
        <f>Tabela14[[#This Row],[PR. ULT. COMP]]*Tabela14[[#This Row],[ESTOQUE]]</f>
        <v>274.5</v>
      </c>
      <c r="J3855" s="13" t="s">
        <v>1107</v>
      </c>
      <c r="K3855" s="38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3732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>Tabela14[[#This Row],[PR. ULT. COMP]]*Tabela14[[#This Row],[GIRO]]</f>
        <v>0</v>
      </c>
      <c r="I3856" s="12">
        <f>Tabela14[[#This Row],[PR. ULT. COMP]]*Tabela14[[#This Row],[ESTOQUE]]</f>
        <v>274.64999999999998</v>
      </c>
      <c r="J3856" s="13" t="s">
        <v>1107</v>
      </c>
      <c r="K3856" s="38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3733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>Tabela14[[#This Row],[PR. ULT. COMP]]*Tabela14[[#This Row],[GIRO]]</f>
        <v>0</v>
      </c>
      <c r="I3857" s="12">
        <f>Tabela14[[#This Row],[PR. ULT. COMP]]*Tabela14[[#This Row],[ESTOQUE]]</f>
        <v>276.72000000000003</v>
      </c>
      <c r="J3857" s="13" t="s">
        <v>1107</v>
      </c>
      <c r="K3857" s="38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3734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>Tabela14[[#This Row],[PR. ULT. COMP]]*Tabela14[[#This Row],[GIRO]]</f>
        <v>0</v>
      </c>
      <c r="I3858" s="12">
        <f>Tabela14[[#This Row],[PR. ULT. COMP]]*Tabela14[[#This Row],[ESTOQUE]]</f>
        <v>277.10000000000002</v>
      </c>
      <c r="J3858" s="13" t="s">
        <v>1107</v>
      </c>
      <c r="K3858" s="38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3735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>Tabela14[[#This Row],[PR. ULT. COMP]]*Tabela14[[#This Row],[GIRO]]</f>
        <v>0</v>
      </c>
      <c r="I3859" s="12">
        <f>Tabela14[[#This Row],[PR. ULT. COMP]]*Tabela14[[#This Row],[ESTOQUE]]</f>
        <v>277.10000000000002</v>
      </c>
      <c r="J3859" s="13" t="s">
        <v>1107</v>
      </c>
      <c r="K3859" s="38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3736</v>
      </c>
      <c r="D3860" s="9" t="s">
        <v>2268</v>
      </c>
      <c r="E3860" s="23">
        <v>0</v>
      </c>
      <c r="F3860" s="31">
        <v>8</v>
      </c>
      <c r="G3860" s="10">
        <v>34.700000000000003</v>
      </c>
      <c r="H3860" s="11">
        <f>Tabela14[[#This Row],[PR. ULT. COMP]]*Tabela14[[#This Row],[GIRO]]</f>
        <v>0</v>
      </c>
      <c r="I3860" s="12">
        <f>Tabela14[[#This Row],[PR. ULT. COMP]]*Tabela14[[#This Row],[ESTOQUE]]</f>
        <v>277.60000000000002</v>
      </c>
      <c r="J3860" s="13" t="s">
        <v>1107</v>
      </c>
      <c r="K3860" s="38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3738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>Tabela14[[#This Row],[PR. ULT. COMP]]*Tabela14[[#This Row],[GIRO]]</f>
        <v>0</v>
      </c>
      <c r="I3861" s="12">
        <f>Tabela14[[#This Row],[PR. ULT. COMP]]*Tabela14[[#This Row],[ESTOQUE]]</f>
        <v>278.28000000000003</v>
      </c>
      <c r="J3861" s="13" t="s">
        <v>1107</v>
      </c>
      <c r="K3861" s="38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3739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>Tabela14[[#This Row],[PR. ULT. COMP]]*Tabela14[[#This Row],[GIRO]]</f>
        <v>0</v>
      </c>
      <c r="I3862" s="12">
        <f>Tabela14[[#This Row],[PR. ULT. COMP]]*Tabela14[[#This Row],[ESTOQUE]]</f>
        <v>279.2</v>
      </c>
      <c r="J3862" s="13" t="s">
        <v>1107</v>
      </c>
      <c r="K3862" s="38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3740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>Tabela14[[#This Row],[PR. ULT. COMP]]*Tabela14[[#This Row],[GIRO]]</f>
        <v>0</v>
      </c>
      <c r="I3863" s="12">
        <f>Tabela14[[#This Row],[PR. ULT. COMP]]*Tabela14[[#This Row],[ESTOQUE]]</f>
        <v>280.39999999999998</v>
      </c>
      <c r="J3863" s="13" t="s">
        <v>1107</v>
      </c>
      <c r="K3863" s="38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891</v>
      </c>
      <c r="D3864" s="16" t="s">
        <v>876</v>
      </c>
      <c r="E3864" s="22">
        <v>0</v>
      </c>
      <c r="F3864" s="30">
        <v>42</v>
      </c>
      <c r="G3864" s="17">
        <v>6.72</v>
      </c>
      <c r="H3864" s="11">
        <f>Tabela14[[#This Row],[PR. ULT. COMP]]*Tabela14[[#This Row],[GIRO]]</f>
        <v>0</v>
      </c>
      <c r="I3864" s="12">
        <f>Tabela14[[#This Row],[PR. ULT. COMP]]*Tabela14[[#This Row],[ESTOQUE]]</f>
        <v>282.24</v>
      </c>
      <c r="J3864" s="13" t="s">
        <v>1107</v>
      </c>
      <c r="K3864" s="38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>Tabela14[[#This Row],[PR. ULT. COMP]]*Tabela14[[#This Row],[GIRO]]</f>
        <v>0</v>
      </c>
      <c r="I3865" s="12">
        <f>Tabela14[[#This Row],[PR. ULT. COMP]]*Tabela14[[#This Row],[ESTOQUE]]</f>
        <v>283.92</v>
      </c>
      <c r="J3865" s="13" t="s">
        <v>1107</v>
      </c>
      <c r="K3865" s="38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3749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>Tabela14[[#This Row],[PR. ULT. COMP]]*Tabela14[[#This Row],[GIRO]]</f>
        <v>0</v>
      </c>
      <c r="I3866" s="12">
        <f>Tabela14[[#This Row],[PR. ULT. COMP]]*Tabela14[[#This Row],[ESTOQUE]]</f>
        <v>284.7</v>
      </c>
      <c r="J3866" s="13" t="s">
        <v>1107</v>
      </c>
      <c r="K3866" s="38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3750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>Tabela14[[#This Row],[PR. ULT. COMP]]*Tabela14[[#This Row],[GIRO]]</f>
        <v>0</v>
      </c>
      <c r="I3867" s="12">
        <f>Tabela14[[#This Row],[PR. ULT. COMP]]*Tabela14[[#This Row],[ESTOQUE]]</f>
        <v>284.7</v>
      </c>
      <c r="J3867" s="13" t="s">
        <v>1107</v>
      </c>
      <c r="K3867" s="38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3753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>Tabela14[[#This Row],[PR. ULT. COMP]]*Tabela14[[#This Row],[GIRO]]</f>
        <v>0</v>
      </c>
      <c r="I3868" s="12">
        <f>Tabela14[[#This Row],[PR. ULT. COMP]]*Tabela14[[#This Row],[ESTOQUE]]</f>
        <v>286.86</v>
      </c>
      <c r="J3868" s="13" t="s">
        <v>1107</v>
      </c>
      <c r="K3868" s="38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3754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>Tabela14[[#This Row],[PR. ULT. COMP]]*Tabela14[[#This Row],[GIRO]]</f>
        <v>0</v>
      </c>
      <c r="I3869" s="12">
        <f>Tabela14[[#This Row],[PR. ULT. COMP]]*Tabela14[[#This Row],[ESTOQUE]]</f>
        <v>286.86</v>
      </c>
      <c r="J3869" s="13" t="s">
        <v>1107</v>
      </c>
      <c r="K3869" s="38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3755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>Tabela14[[#This Row],[PR. ULT. COMP]]*Tabela14[[#This Row],[GIRO]]</f>
        <v>0</v>
      </c>
      <c r="I3870" s="12">
        <f>Tabela14[[#This Row],[PR. ULT. COMP]]*Tabela14[[#This Row],[ESTOQUE]]</f>
        <v>286.86</v>
      </c>
      <c r="J3870" s="13" t="s">
        <v>1107</v>
      </c>
      <c r="K3870" s="38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3756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>Tabela14[[#This Row],[PR. ULT. COMP]]*Tabela14[[#This Row],[GIRO]]</f>
        <v>0</v>
      </c>
      <c r="I3871" s="12">
        <f>Tabela14[[#This Row],[PR. ULT. COMP]]*Tabela14[[#This Row],[ESTOQUE]]</f>
        <v>287.39999999999998</v>
      </c>
      <c r="J3871" s="13" t="s">
        <v>1107</v>
      </c>
      <c r="K3871" s="38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3757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>Tabela14[[#This Row],[PR. ULT. COMP]]*Tabela14[[#This Row],[GIRO]]</f>
        <v>0</v>
      </c>
      <c r="I3872" s="12">
        <f>Tabela14[[#This Row],[PR. ULT. COMP]]*Tabela14[[#This Row],[ESTOQUE]]</f>
        <v>289.16000000000003</v>
      </c>
      <c r="J3872" s="13" t="s">
        <v>1107</v>
      </c>
      <c r="K3872" s="38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3758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>Tabela14[[#This Row],[PR. ULT. COMP]]*Tabela14[[#This Row],[GIRO]]</f>
        <v>0</v>
      </c>
      <c r="I3873" s="12">
        <f>Tabela14[[#This Row],[PR. ULT. COMP]]*Tabela14[[#This Row],[ESTOQUE]]</f>
        <v>290.2</v>
      </c>
      <c r="J3873" s="13" t="s">
        <v>1107</v>
      </c>
      <c r="K3873" s="38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3759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>Tabela14[[#This Row],[PR. ULT. COMP]]*Tabela14[[#This Row],[GIRO]]</f>
        <v>0</v>
      </c>
      <c r="I3874" s="12">
        <f>Tabela14[[#This Row],[PR. ULT. COMP]]*Tabela14[[#This Row],[ESTOQUE]]</f>
        <v>290.21999999999997</v>
      </c>
      <c r="J3874" s="13" t="s">
        <v>1107</v>
      </c>
      <c r="K3874" s="38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3760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>Tabela14[[#This Row],[PR. ULT. COMP]]*Tabela14[[#This Row],[GIRO]]</f>
        <v>0</v>
      </c>
      <c r="I3875" s="12">
        <f>Tabela14[[#This Row],[PR. ULT. COMP]]*Tabela14[[#This Row],[ESTOQUE]]</f>
        <v>290.29000000000002</v>
      </c>
      <c r="J3875" s="13" t="s">
        <v>1107</v>
      </c>
      <c r="K3875" s="38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885</v>
      </c>
      <c r="D3876" s="16" t="s">
        <v>876</v>
      </c>
      <c r="E3876" s="22">
        <v>0</v>
      </c>
      <c r="F3876" s="30">
        <v>31</v>
      </c>
      <c r="G3876" s="17">
        <v>9.41</v>
      </c>
      <c r="H3876" s="11">
        <f>Tabela14[[#This Row],[PR. ULT. COMP]]*Tabela14[[#This Row],[GIRO]]</f>
        <v>0</v>
      </c>
      <c r="I3876" s="12">
        <f>Tabela14[[#This Row],[PR. ULT. COMP]]*Tabela14[[#This Row],[ESTOQUE]]</f>
        <v>291.70999999999998</v>
      </c>
      <c r="J3876" s="13" t="s">
        <v>1107</v>
      </c>
      <c r="K3876" s="38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3762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>Tabela14[[#This Row],[PR. ULT. COMP]]*Tabela14[[#This Row],[GIRO]]</f>
        <v>0</v>
      </c>
      <c r="I3877" s="12">
        <f>Tabela14[[#This Row],[PR. ULT. COMP]]*Tabela14[[#This Row],[ESTOQUE]]</f>
        <v>292.44</v>
      </c>
      <c r="J3877" s="13" t="s">
        <v>1107</v>
      </c>
      <c r="K3877" s="38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3764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>Tabela14[[#This Row],[PR. ULT. COMP]]*Tabela14[[#This Row],[GIRO]]</f>
        <v>0</v>
      </c>
      <c r="I3878" s="12">
        <f>Tabela14[[#This Row],[PR. ULT. COMP]]*Tabela14[[#This Row],[ESTOQUE]]</f>
        <v>293.37</v>
      </c>
      <c r="J3878" s="13" t="s">
        <v>1107</v>
      </c>
      <c r="K3878" s="38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3765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>Tabela14[[#This Row],[PR. ULT. COMP]]*Tabela14[[#This Row],[GIRO]]</f>
        <v>0</v>
      </c>
      <c r="I3879" s="12">
        <f>Tabela14[[#This Row],[PR. ULT. COMP]]*Tabela14[[#This Row],[ESTOQUE]]</f>
        <v>295.68</v>
      </c>
      <c r="J3879" s="13" t="s">
        <v>1107</v>
      </c>
      <c r="K3879" s="38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3768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>Tabela14[[#This Row],[PR. ULT. COMP]]*Tabela14[[#This Row],[GIRO]]</f>
        <v>0</v>
      </c>
      <c r="I3880" s="12">
        <f>Tabela14[[#This Row],[PR. ULT. COMP]]*Tabela14[[#This Row],[ESTOQUE]]</f>
        <v>296.32</v>
      </c>
      <c r="J3880" s="13" t="s">
        <v>1107</v>
      </c>
      <c r="K3880" s="38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3769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>Tabela14[[#This Row],[PR. ULT. COMP]]*Tabela14[[#This Row],[GIRO]]</f>
        <v>0</v>
      </c>
      <c r="I3881" s="12">
        <f>Tabela14[[#This Row],[PR. ULT. COMP]]*Tabela14[[#This Row],[ESTOQUE]]</f>
        <v>296.82</v>
      </c>
      <c r="J3881" s="13" t="s">
        <v>1107</v>
      </c>
      <c r="K3881" s="38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3770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>Tabela14[[#This Row],[PR. ULT. COMP]]*Tabela14[[#This Row],[GIRO]]</f>
        <v>0</v>
      </c>
      <c r="I3882" s="12">
        <f>Tabela14[[#This Row],[PR. ULT. COMP]]*Tabela14[[#This Row],[ESTOQUE]]</f>
        <v>297.14999999999998</v>
      </c>
      <c r="J3882" s="13" t="s">
        <v>1107</v>
      </c>
      <c r="K3882" s="38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3771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>Tabela14[[#This Row],[PR. ULT. COMP]]*Tabela14[[#This Row],[GIRO]]</f>
        <v>0</v>
      </c>
      <c r="I3883" s="12">
        <f>Tabela14[[#This Row],[PR. ULT. COMP]]*Tabela14[[#This Row],[ESTOQUE]]</f>
        <v>297.52</v>
      </c>
      <c r="J3883" s="13" t="s">
        <v>1107</v>
      </c>
      <c r="K3883" s="38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3775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>Tabela14[[#This Row],[PR. ULT. COMP]]*Tabela14[[#This Row],[GIRO]]</f>
        <v>0</v>
      </c>
      <c r="I3884" s="12">
        <f>Tabela14[[#This Row],[PR. ULT. COMP]]*Tabela14[[#This Row],[ESTOQUE]]</f>
        <v>300.27999999999997</v>
      </c>
      <c r="J3884" s="13" t="s">
        <v>1107</v>
      </c>
      <c r="K3884" s="38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3778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>Tabela14[[#This Row],[PR. ULT. COMP]]*Tabela14[[#This Row],[GIRO]]</f>
        <v>0</v>
      </c>
      <c r="I3885" s="12">
        <f>Tabela14[[#This Row],[PR. ULT. COMP]]*Tabela14[[#This Row],[ESTOQUE]]</f>
        <v>300.82</v>
      </c>
      <c r="J3885" s="13" t="s">
        <v>1107</v>
      </c>
      <c r="K3885" s="38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3779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>Tabela14[[#This Row],[PR. ULT. COMP]]*Tabela14[[#This Row],[GIRO]]</f>
        <v>0</v>
      </c>
      <c r="I3886" s="12">
        <f>Tabela14[[#This Row],[PR. ULT. COMP]]*Tabela14[[#This Row],[ESTOQUE]]</f>
        <v>300.83999999999997</v>
      </c>
      <c r="J3886" s="13" t="s">
        <v>1107</v>
      </c>
      <c r="K3886" s="38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3780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>Tabela14[[#This Row],[PR. ULT. COMP]]*Tabela14[[#This Row],[GIRO]]</f>
        <v>0</v>
      </c>
      <c r="I3887" s="12">
        <f>Tabela14[[#This Row],[PR. ULT. COMP]]*Tabela14[[#This Row],[ESTOQUE]]</f>
        <v>300.83999999999997</v>
      </c>
      <c r="J3887" s="13" t="s">
        <v>1107</v>
      </c>
      <c r="K3887" s="38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3785</v>
      </c>
      <c r="D3888" s="9" t="s">
        <v>1116</v>
      </c>
      <c r="E3888" s="23">
        <v>0</v>
      </c>
      <c r="F3888" s="31">
        <v>2.73</v>
      </c>
      <c r="G3888" s="10">
        <v>110.5</v>
      </c>
      <c r="H3888" s="11">
        <f>Tabela14[[#This Row],[PR. ULT. COMP]]*Tabela14[[#This Row],[GIRO]]</f>
        <v>0</v>
      </c>
      <c r="I3888" s="12">
        <f>Tabela14[[#This Row],[PR. ULT. COMP]]*Tabela14[[#This Row],[ESTOQUE]]</f>
        <v>301.66500000000002</v>
      </c>
      <c r="J3888" s="13" t="s">
        <v>1107</v>
      </c>
      <c r="K3888" s="38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3786</v>
      </c>
      <c r="D3889" s="16" t="s">
        <v>1116</v>
      </c>
      <c r="E3889" s="22">
        <v>0</v>
      </c>
      <c r="F3889" s="30">
        <v>1.96</v>
      </c>
      <c r="G3889" s="17">
        <v>154.31</v>
      </c>
      <c r="H3889" s="11">
        <f>Tabela14[[#This Row],[PR. ULT. COMP]]*Tabela14[[#This Row],[GIRO]]</f>
        <v>0</v>
      </c>
      <c r="I3889" s="12">
        <f>Tabela14[[#This Row],[PR. ULT. COMP]]*Tabela14[[#This Row],[ESTOQUE]]</f>
        <v>302.44760000000002</v>
      </c>
      <c r="J3889" s="13" t="s">
        <v>1107</v>
      </c>
      <c r="K3889" s="38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3788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>Tabela14[[#This Row],[PR. ULT. COMP]]*Tabela14[[#This Row],[GIRO]]</f>
        <v>0</v>
      </c>
      <c r="I3890" s="12">
        <f>Tabela14[[#This Row],[PR. ULT. COMP]]*Tabela14[[#This Row],[ESTOQUE]]</f>
        <v>303.99</v>
      </c>
      <c r="J3890" s="13" t="s">
        <v>1107</v>
      </c>
      <c r="K3890" s="38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3789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>Tabela14[[#This Row],[PR. ULT. COMP]]*Tabela14[[#This Row],[GIRO]]</f>
        <v>0</v>
      </c>
      <c r="I3891" s="12">
        <f>Tabela14[[#This Row],[PR. ULT. COMP]]*Tabela14[[#This Row],[ESTOQUE]]</f>
        <v>304.32</v>
      </c>
      <c r="J3891" s="13" t="s">
        <v>1107</v>
      </c>
      <c r="K3891" s="38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3791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>Tabela14[[#This Row],[PR. ULT. COMP]]*Tabela14[[#This Row],[GIRO]]</f>
        <v>0</v>
      </c>
      <c r="I3892" s="12">
        <f>Tabela14[[#This Row],[PR. ULT. COMP]]*Tabela14[[#This Row],[ESTOQUE]]</f>
        <v>304.7</v>
      </c>
      <c r="J3892" s="13" t="s">
        <v>1107</v>
      </c>
      <c r="K3892" s="38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3792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>Tabela14[[#This Row],[PR. ULT. COMP]]*Tabela14[[#This Row],[GIRO]]</f>
        <v>0</v>
      </c>
      <c r="I3893" s="12">
        <f>Tabela14[[#This Row],[PR. ULT. COMP]]*Tabela14[[#This Row],[ESTOQUE]]</f>
        <v>304.74</v>
      </c>
      <c r="J3893" s="13" t="s">
        <v>1107</v>
      </c>
      <c r="K3893" s="38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3793</v>
      </c>
      <c r="D3894" s="16" t="s">
        <v>3469</v>
      </c>
      <c r="E3894" s="22">
        <v>0</v>
      </c>
      <c r="F3894" s="30">
        <v>60</v>
      </c>
      <c r="G3894" s="17">
        <v>5.08</v>
      </c>
      <c r="H3894" s="11">
        <f>Tabela14[[#This Row],[PR. ULT. COMP]]*Tabela14[[#This Row],[GIRO]]</f>
        <v>0</v>
      </c>
      <c r="I3894" s="12">
        <f>Tabela14[[#This Row],[PR. ULT. COMP]]*Tabela14[[#This Row],[ESTOQUE]]</f>
        <v>304.8</v>
      </c>
      <c r="J3894" s="13" t="s">
        <v>1107</v>
      </c>
      <c r="K3894" s="38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>Tabela14[[#This Row],[PR. ULT. COMP]]*Tabela14[[#This Row],[GIRO]]</f>
        <v>0</v>
      </c>
      <c r="I3895" s="12">
        <f>Tabela14[[#This Row],[PR. ULT. COMP]]*Tabela14[[#This Row],[ESTOQUE]]</f>
        <v>305.14</v>
      </c>
      <c r="J3895" s="13" t="s">
        <v>1107</v>
      </c>
      <c r="K3895" s="38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3796</v>
      </c>
      <c r="D3896" s="9" t="s">
        <v>1116</v>
      </c>
      <c r="E3896" s="23">
        <v>0</v>
      </c>
      <c r="F3896" s="31">
        <v>8</v>
      </c>
      <c r="G3896" s="10">
        <v>38.15</v>
      </c>
      <c r="H3896" s="11">
        <f>Tabela14[[#This Row],[PR. ULT. COMP]]*Tabela14[[#This Row],[GIRO]]</f>
        <v>0</v>
      </c>
      <c r="I3896" s="12">
        <f>Tabela14[[#This Row],[PR. ULT. COMP]]*Tabela14[[#This Row],[ESTOQUE]]</f>
        <v>305.2</v>
      </c>
      <c r="J3896" s="13" t="s">
        <v>1107</v>
      </c>
      <c r="K3896" s="38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3797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>Tabela14[[#This Row],[PR. ULT. COMP]]*Tabela14[[#This Row],[GIRO]]</f>
        <v>0</v>
      </c>
      <c r="I3897" s="12">
        <f>Tabela14[[#This Row],[PR. ULT. COMP]]*Tabela14[[#This Row],[ESTOQUE]]</f>
        <v>305.82</v>
      </c>
      <c r="J3897" s="13" t="s">
        <v>1107</v>
      </c>
      <c r="K3897" s="38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3798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>Tabela14[[#This Row],[PR. ULT. COMP]]*Tabela14[[#This Row],[GIRO]]</f>
        <v>0</v>
      </c>
      <c r="I3898" s="12">
        <f>Tabela14[[#This Row],[PR. ULT. COMP]]*Tabela14[[#This Row],[ESTOQUE]]</f>
        <v>306.12</v>
      </c>
      <c r="J3898" s="13" t="s">
        <v>1107</v>
      </c>
      <c r="K3898" s="38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3800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>Tabela14[[#This Row],[PR. ULT. COMP]]*Tabela14[[#This Row],[GIRO]]</f>
        <v>0</v>
      </c>
      <c r="I3899" s="12">
        <f>Tabela14[[#This Row],[PR. ULT. COMP]]*Tabela14[[#This Row],[ESTOQUE]]</f>
        <v>307.08</v>
      </c>
      <c r="J3899" s="13" t="s">
        <v>1107</v>
      </c>
      <c r="K3899" s="38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>Tabela14[[#This Row],[PR. ULT. COMP]]*Tabela14[[#This Row],[GIRO]]</f>
        <v>0</v>
      </c>
      <c r="I3900" s="12">
        <f>Tabela14[[#This Row],[PR. ULT. COMP]]*Tabela14[[#This Row],[ESTOQUE]]</f>
        <v>307.68</v>
      </c>
      <c r="J3900" s="13" t="s">
        <v>1107</v>
      </c>
      <c r="K3900" s="38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3801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>Tabela14[[#This Row],[PR. ULT. COMP]]*Tabela14[[#This Row],[GIRO]]</f>
        <v>0</v>
      </c>
      <c r="I3901" s="12">
        <f>Tabela14[[#This Row],[PR. ULT. COMP]]*Tabela14[[#This Row],[ESTOQUE]]</f>
        <v>308.21999999999997</v>
      </c>
      <c r="J3901" s="13" t="s">
        <v>1107</v>
      </c>
      <c r="K3901" s="38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3802</v>
      </c>
      <c r="D3902" s="9" t="s">
        <v>1116</v>
      </c>
      <c r="E3902" s="23">
        <v>0</v>
      </c>
      <c r="F3902" s="31">
        <v>2.5</v>
      </c>
      <c r="G3902" s="10">
        <v>123.3</v>
      </c>
      <c r="H3902" s="11">
        <f>Tabela14[[#This Row],[PR. ULT. COMP]]*Tabela14[[#This Row],[GIRO]]</f>
        <v>0</v>
      </c>
      <c r="I3902" s="12">
        <f>Tabela14[[#This Row],[PR. ULT. COMP]]*Tabela14[[#This Row],[ESTOQUE]]</f>
        <v>308.25</v>
      </c>
      <c r="J3902" s="13" t="s">
        <v>1107</v>
      </c>
      <c r="K3902" s="38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3803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>Tabela14[[#This Row],[PR. ULT. COMP]]*Tabela14[[#This Row],[GIRO]]</f>
        <v>0</v>
      </c>
      <c r="I3903" s="12">
        <f>Tabela14[[#This Row],[PR. ULT. COMP]]*Tabela14[[#This Row],[ESTOQUE]]</f>
        <v>309.24</v>
      </c>
      <c r="J3903" s="13" t="s">
        <v>1107</v>
      </c>
      <c r="K3903" s="38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>Tabela14[[#This Row],[PR. ULT. COMP]]*Tabela14[[#This Row],[GIRO]]</f>
        <v>0</v>
      </c>
      <c r="I3904" s="12">
        <f>Tabela14[[#This Row],[PR. ULT. COMP]]*Tabela14[[#This Row],[ESTOQUE]]</f>
        <v>309.24</v>
      </c>
      <c r="J3904" s="13" t="s">
        <v>1107</v>
      </c>
      <c r="K3904" s="38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3805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>Tabela14[[#This Row],[PR. ULT. COMP]]*Tabela14[[#This Row],[GIRO]]</f>
        <v>0</v>
      </c>
      <c r="I3905" s="12">
        <f>Tabela14[[#This Row],[PR. ULT. COMP]]*Tabela14[[#This Row],[ESTOQUE]]</f>
        <v>309.56</v>
      </c>
      <c r="J3905" s="13" t="s">
        <v>1107</v>
      </c>
      <c r="K3905" s="38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3806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>Tabela14[[#This Row],[PR. ULT. COMP]]*Tabela14[[#This Row],[GIRO]]</f>
        <v>0</v>
      </c>
      <c r="I3906" s="12">
        <f>Tabela14[[#This Row],[PR. ULT. COMP]]*Tabela14[[#This Row],[ESTOQUE]]</f>
        <v>309.8</v>
      </c>
      <c r="J3906" s="13" t="s">
        <v>1107</v>
      </c>
      <c r="K3906" s="38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3807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>Tabela14[[#This Row],[PR. ULT. COMP]]*Tabela14[[#This Row],[GIRO]]</f>
        <v>0</v>
      </c>
      <c r="I3907" s="12">
        <f>Tabela14[[#This Row],[PR. ULT. COMP]]*Tabela14[[#This Row],[ESTOQUE]]</f>
        <v>310.06</v>
      </c>
      <c r="J3907" s="13" t="s">
        <v>1107</v>
      </c>
      <c r="K3907" s="38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3809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>Tabela14[[#This Row],[PR. ULT. COMP]]*Tabela14[[#This Row],[GIRO]]</f>
        <v>0</v>
      </c>
      <c r="I3908" s="12">
        <f>Tabela14[[#This Row],[PR. ULT. COMP]]*Tabela14[[#This Row],[ESTOQUE]]</f>
        <v>311.84999999999997</v>
      </c>
      <c r="J3908" s="13" t="s">
        <v>1107</v>
      </c>
      <c r="K3908" s="38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3811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>Tabela14[[#This Row],[PR. ULT. COMP]]*Tabela14[[#This Row],[GIRO]]</f>
        <v>0</v>
      </c>
      <c r="I3909" s="12">
        <f>Tabela14[[#This Row],[PR. ULT. COMP]]*Tabela14[[#This Row],[ESTOQUE]]</f>
        <v>312.60000000000002</v>
      </c>
      <c r="J3909" s="13" t="s">
        <v>1107</v>
      </c>
      <c r="K3909" s="38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3813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>Tabela14[[#This Row],[PR. ULT. COMP]]*Tabela14[[#This Row],[GIRO]]</f>
        <v>0</v>
      </c>
      <c r="I3910" s="12">
        <f>Tabela14[[#This Row],[PR. ULT. COMP]]*Tabela14[[#This Row],[ESTOQUE]]</f>
        <v>312.8</v>
      </c>
      <c r="J3910" s="13" t="s">
        <v>1107</v>
      </c>
      <c r="K3910" s="38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3815</v>
      </c>
      <c r="D3911" s="16" t="s">
        <v>1116</v>
      </c>
      <c r="E3911" s="22">
        <v>0</v>
      </c>
      <c r="F3911" s="30">
        <v>2.69</v>
      </c>
      <c r="G3911" s="17">
        <v>116.79</v>
      </c>
      <c r="H3911" s="11">
        <f>Tabela14[[#This Row],[PR. ULT. COMP]]*Tabela14[[#This Row],[GIRO]]</f>
        <v>0</v>
      </c>
      <c r="I3911" s="12">
        <f>Tabela14[[#This Row],[PR. ULT. COMP]]*Tabela14[[#This Row],[ESTOQUE]]</f>
        <v>314.1651</v>
      </c>
      <c r="J3911" s="13" t="s">
        <v>1107</v>
      </c>
      <c r="K3911" s="38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3816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>Tabela14[[#This Row],[PR. ULT. COMP]]*Tabela14[[#This Row],[GIRO]]</f>
        <v>0</v>
      </c>
      <c r="I3912" s="12">
        <f>Tabela14[[#This Row],[PR. ULT. COMP]]*Tabela14[[#This Row],[ESTOQUE]]</f>
        <v>314.48</v>
      </c>
      <c r="J3912" s="13" t="s">
        <v>1107</v>
      </c>
      <c r="K3912" s="38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3818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>Tabela14[[#This Row],[PR. ULT. COMP]]*Tabela14[[#This Row],[GIRO]]</f>
        <v>0</v>
      </c>
      <c r="I3913" s="12">
        <f>Tabela14[[#This Row],[PR. ULT. COMP]]*Tabela14[[#This Row],[ESTOQUE]]</f>
        <v>314.88</v>
      </c>
      <c r="J3913" s="13" t="s">
        <v>1107</v>
      </c>
      <c r="K3913" s="38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3819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>Tabela14[[#This Row],[PR. ULT. COMP]]*Tabela14[[#This Row],[GIRO]]</f>
        <v>0</v>
      </c>
      <c r="I3914" s="12">
        <f>Tabela14[[#This Row],[PR. ULT. COMP]]*Tabela14[[#This Row],[ESTOQUE]]</f>
        <v>317</v>
      </c>
      <c r="J3914" s="13" t="s">
        <v>1107</v>
      </c>
      <c r="K3914" s="38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3820</v>
      </c>
      <c r="D3915" s="16" t="s">
        <v>2331</v>
      </c>
      <c r="E3915" s="22">
        <v>0</v>
      </c>
      <c r="F3915" s="30">
        <v>2</v>
      </c>
      <c r="G3915" s="17">
        <v>158.54</v>
      </c>
      <c r="H3915" s="11">
        <f>Tabela14[[#This Row],[PR. ULT. COMP]]*Tabela14[[#This Row],[GIRO]]</f>
        <v>0</v>
      </c>
      <c r="I3915" s="12">
        <f>Tabela14[[#This Row],[PR. ULT. COMP]]*Tabela14[[#This Row],[ESTOQUE]]</f>
        <v>317.08</v>
      </c>
      <c r="J3915" s="13" t="s">
        <v>1107</v>
      </c>
      <c r="K3915" s="38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3821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>Tabela14[[#This Row],[PR. ULT. COMP]]*Tabela14[[#This Row],[GIRO]]</f>
        <v>0</v>
      </c>
      <c r="I3916" s="12">
        <f>Tabela14[[#This Row],[PR. ULT. COMP]]*Tabela14[[#This Row],[ESTOQUE]]</f>
        <v>317.24</v>
      </c>
      <c r="J3916" s="13" t="s">
        <v>1107</v>
      </c>
      <c r="K3916" s="38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3822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>Tabela14[[#This Row],[PR. ULT. COMP]]*Tabela14[[#This Row],[GIRO]]</f>
        <v>0</v>
      </c>
      <c r="I3917" s="12">
        <f>Tabela14[[#This Row],[PR. ULT. COMP]]*Tabela14[[#This Row],[ESTOQUE]]</f>
        <v>317.7</v>
      </c>
      <c r="J3917" s="13" t="s">
        <v>1107</v>
      </c>
      <c r="K3917" s="38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3823</v>
      </c>
      <c r="D3918" s="16" t="s">
        <v>1116</v>
      </c>
      <c r="E3918" s="22">
        <v>0</v>
      </c>
      <c r="F3918" s="30">
        <v>2.89</v>
      </c>
      <c r="G3918" s="17">
        <v>110.04</v>
      </c>
      <c r="H3918" s="11">
        <f>Tabela14[[#This Row],[PR. ULT. COMP]]*Tabela14[[#This Row],[GIRO]]</f>
        <v>0</v>
      </c>
      <c r="I3918" s="12">
        <f>Tabela14[[#This Row],[PR. ULT. COMP]]*Tabela14[[#This Row],[ESTOQUE]]</f>
        <v>318.01560000000001</v>
      </c>
      <c r="J3918" s="13" t="s">
        <v>1107</v>
      </c>
      <c r="K3918" s="38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3824</v>
      </c>
      <c r="D3919" s="9" t="s">
        <v>1116</v>
      </c>
      <c r="E3919" s="23">
        <v>0</v>
      </c>
      <c r="F3919" s="31">
        <v>2.64</v>
      </c>
      <c r="G3919" s="10">
        <v>120.55</v>
      </c>
      <c r="H3919" s="11">
        <f>Tabela14[[#This Row],[PR. ULT. COMP]]*Tabela14[[#This Row],[GIRO]]</f>
        <v>0</v>
      </c>
      <c r="I3919" s="12">
        <f>Tabela14[[#This Row],[PR. ULT. COMP]]*Tabela14[[#This Row],[ESTOQUE]]</f>
        <v>318.25200000000001</v>
      </c>
      <c r="J3919" s="13" t="s">
        <v>1107</v>
      </c>
      <c r="K3919" s="38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3825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>Tabela14[[#This Row],[PR. ULT. COMP]]*Tabela14[[#This Row],[GIRO]]</f>
        <v>0</v>
      </c>
      <c r="I3920" s="12">
        <f>Tabela14[[#This Row],[PR. ULT. COMP]]*Tabela14[[#This Row],[ESTOQUE]]</f>
        <v>318.95</v>
      </c>
      <c r="J3920" s="13" t="s">
        <v>1107</v>
      </c>
      <c r="K3920" s="38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3826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>Tabela14[[#This Row],[PR. ULT. COMP]]*Tabela14[[#This Row],[GIRO]]</f>
        <v>0</v>
      </c>
      <c r="I3921" s="12">
        <f>Tabela14[[#This Row],[PR. ULT. COMP]]*Tabela14[[#This Row],[ESTOQUE]]</f>
        <v>318.95</v>
      </c>
      <c r="J3921" s="13" t="s">
        <v>1107</v>
      </c>
      <c r="K3921" s="38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3831</v>
      </c>
      <c r="D3922" s="9" t="s">
        <v>1116</v>
      </c>
      <c r="E3922" s="23">
        <v>0</v>
      </c>
      <c r="F3922" s="31">
        <v>3</v>
      </c>
      <c r="G3922" s="10">
        <v>107.34</v>
      </c>
      <c r="H3922" s="11">
        <f>Tabela14[[#This Row],[PR. ULT. COMP]]*Tabela14[[#This Row],[GIRO]]</f>
        <v>0</v>
      </c>
      <c r="I3922" s="12">
        <f>Tabela14[[#This Row],[PR. ULT. COMP]]*Tabela14[[#This Row],[ESTOQUE]]</f>
        <v>322.02</v>
      </c>
      <c r="J3922" s="13" t="s">
        <v>1107</v>
      </c>
      <c r="K3922" s="38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3832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>Tabela14[[#This Row],[PR. ULT. COMP]]*Tabela14[[#This Row],[GIRO]]</f>
        <v>0</v>
      </c>
      <c r="I3923" s="12">
        <f>Tabela14[[#This Row],[PR. ULT. COMP]]*Tabela14[[#This Row],[ESTOQUE]]</f>
        <v>322.60000000000002</v>
      </c>
      <c r="J3923" s="13" t="s">
        <v>1107</v>
      </c>
      <c r="K3923" s="38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3833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>Tabela14[[#This Row],[PR. ULT. COMP]]*Tabela14[[#This Row],[GIRO]]</f>
        <v>0</v>
      </c>
      <c r="I3924" s="12">
        <f>Tabela14[[#This Row],[PR. ULT. COMP]]*Tabela14[[#This Row],[ESTOQUE]]</f>
        <v>322.81</v>
      </c>
      <c r="J3924" s="13" t="s">
        <v>1107</v>
      </c>
      <c r="K3924" s="38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3835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>Tabela14[[#This Row],[PR. ULT. COMP]]*Tabela14[[#This Row],[GIRO]]</f>
        <v>0</v>
      </c>
      <c r="I3925" s="12">
        <f>Tabela14[[#This Row],[PR. ULT. COMP]]*Tabela14[[#This Row],[ESTOQUE]]</f>
        <v>323.76</v>
      </c>
      <c r="J3925" s="13" t="s">
        <v>1107</v>
      </c>
      <c r="K3925" s="38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3836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>Tabela14[[#This Row],[PR. ULT. COMP]]*Tabela14[[#This Row],[GIRO]]</f>
        <v>0</v>
      </c>
      <c r="I3926" s="12">
        <f>Tabela14[[#This Row],[PR. ULT. COMP]]*Tabela14[[#This Row],[ESTOQUE]]</f>
        <v>323.95999999999998</v>
      </c>
      <c r="J3926" s="13" t="s">
        <v>1107</v>
      </c>
      <c r="K3926" s="38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3837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>Tabela14[[#This Row],[PR. ULT. COMP]]*Tabela14[[#This Row],[GIRO]]</f>
        <v>0</v>
      </c>
      <c r="I3927" s="12">
        <f>Tabela14[[#This Row],[PR. ULT. COMP]]*Tabela14[[#This Row],[ESTOQUE]]</f>
        <v>325.44</v>
      </c>
      <c r="J3927" s="13" t="s">
        <v>1107</v>
      </c>
      <c r="K3927" s="38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3839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>Tabela14[[#This Row],[PR. ULT. COMP]]*Tabela14[[#This Row],[GIRO]]</f>
        <v>0</v>
      </c>
      <c r="I3928" s="12">
        <f>Tabela14[[#This Row],[PR. ULT. COMP]]*Tabela14[[#This Row],[ESTOQUE]]</f>
        <v>326.79000000000002</v>
      </c>
      <c r="J3928" s="13" t="s">
        <v>1107</v>
      </c>
      <c r="K3928" s="38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3840</v>
      </c>
      <c r="D3929" s="16" t="s">
        <v>876</v>
      </c>
      <c r="E3929" s="22">
        <v>0</v>
      </c>
      <c r="F3929" s="30">
        <v>6</v>
      </c>
      <c r="G3929" s="17">
        <v>54.55</v>
      </c>
      <c r="H3929" s="11">
        <f>Tabela14[[#This Row],[PR. ULT. COMP]]*Tabela14[[#This Row],[GIRO]]</f>
        <v>0</v>
      </c>
      <c r="I3929" s="12">
        <f>Tabela14[[#This Row],[PR. ULT. COMP]]*Tabela14[[#This Row],[ESTOQUE]]</f>
        <v>327.29999999999995</v>
      </c>
      <c r="J3929" s="13" t="s">
        <v>1107</v>
      </c>
      <c r="K3929" s="38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3841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>Tabela14[[#This Row],[PR. ULT. COMP]]*Tabela14[[#This Row],[GIRO]]</f>
        <v>0</v>
      </c>
      <c r="I3930" s="12">
        <f>Tabela14[[#This Row],[PR. ULT. COMP]]*Tabela14[[#This Row],[ESTOQUE]]</f>
        <v>327.36</v>
      </c>
      <c r="J3930" s="13" t="s">
        <v>1107</v>
      </c>
      <c r="K3930" s="38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3844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>Tabela14[[#This Row],[PR. ULT. COMP]]*Tabela14[[#This Row],[GIRO]]</f>
        <v>0</v>
      </c>
      <c r="I3931" s="12">
        <f>Tabela14[[#This Row],[PR. ULT. COMP]]*Tabela14[[#This Row],[ESTOQUE]]</f>
        <v>328.92</v>
      </c>
      <c r="J3931" s="13" t="s">
        <v>1107</v>
      </c>
      <c r="K3931" s="38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3845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>Tabela14[[#This Row],[PR. ULT. COMP]]*Tabela14[[#This Row],[GIRO]]</f>
        <v>0</v>
      </c>
      <c r="I3932" s="12">
        <f>Tabela14[[#This Row],[PR. ULT. COMP]]*Tabela14[[#This Row],[ESTOQUE]]</f>
        <v>329</v>
      </c>
      <c r="J3932" s="13" t="s">
        <v>1107</v>
      </c>
      <c r="K3932" s="38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3846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>Tabela14[[#This Row],[PR. ULT. COMP]]*Tabela14[[#This Row],[GIRO]]</f>
        <v>0</v>
      </c>
      <c r="I3933" s="12">
        <f>Tabela14[[#This Row],[PR. ULT. COMP]]*Tabela14[[#This Row],[ESTOQUE]]</f>
        <v>329.62</v>
      </c>
      <c r="J3933" s="13" t="s">
        <v>1107</v>
      </c>
      <c r="K3933" s="38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3847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>Tabela14[[#This Row],[PR. ULT. COMP]]*Tabela14[[#This Row],[GIRO]]</f>
        <v>0</v>
      </c>
      <c r="I3934" s="12">
        <f>Tabela14[[#This Row],[PR. ULT. COMP]]*Tabela14[[#This Row],[ESTOQUE]]</f>
        <v>330.88</v>
      </c>
      <c r="J3934" s="13" t="s">
        <v>1107</v>
      </c>
      <c r="K3934" s="38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3848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>Tabela14[[#This Row],[PR. ULT. COMP]]*Tabela14[[#This Row],[GIRO]]</f>
        <v>0</v>
      </c>
      <c r="I3935" s="12">
        <f>Tabela14[[#This Row],[PR. ULT. COMP]]*Tabela14[[#This Row],[ESTOQUE]]</f>
        <v>330.90000000000003</v>
      </c>
      <c r="J3935" s="13" t="s">
        <v>1107</v>
      </c>
      <c r="K3935" s="38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3852</v>
      </c>
      <c r="D3936" s="16" t="s">
        <v>1116</v>
      </c>
      <c r="E3936" s="22">
        <v>0</v>
      </c>
      <c r="F3936" s="30">
        <v>7</v>
      </c>
      <c r="G3936" s="17">
        <v>47.43</v>
      </c>
      <c r="H3936" s="11">
        <f>Tabela14[[#This Row],[PR. ULT. COMP]]*Tabela14[[#This Row],[GIRO]]</f>
        <v>0</v>
      </c>
      <c r="I3936" s="12">
        <f>Tabela14[[#This Row],[PR. ULT. COMP]]*Tabela14[[#This Row],[ESTOQUE]]</f>
        <v>332.01</v>
      </c>
      <c r="J3936" s="13" t="s">
        <v>1107</v>
      </c>
      <c r="K3936" s="38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3853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>Tabela14[[#This Row],[PR. ULT. COMP]]*Tabela14[[#This Row],[GIRO]]</f>
        <v>0</v>
      </c>
      <c r="I3937" s="12">
        <f>Tabela14[[#This Row],[PR. ULT. COMP]]*Tabela14[[#This Row],[ESTOQUE]]</f>
        <v>332.4</v>
      </c>
      <c r="J3937" s="13" t="s">
        <v>1107</v>
      </c>
      <c r="K3937" s="38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3854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>Tabela14[[#This Row],[PR. ULT. COMP]]*Tabela14[[#This Row],[GIRO]]</f>
        <v>0</v>
      </c>
      <c r="I3938" s="12">
        <f>Tabela14[[#This Row],[PR. ULT. COMP]]*Tabela14[[#This Row],[ESTOQUE]]</f>
        <v>332.52</v>
      </c>
      <c r="J3938" s="13" t="s">
        <v>1107</v>
      </c>
      <c r="K3938" s="38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3855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>Tabela14[[#This Row],[PR. ULT. COMP]]*Tabela14[[#This Row],[GIRO]]</f>
        <v>0</v>
      </c>
      <c r="I3939" s="12">
        <f>Tabela14[[#This Row],[PR. ULT. COMP]]*Tabela14[[#This Row],[ESTOQUE]]</f>
        <v>332.88</v>
      </c>
      <c r="J3939" s="13" t="s">
        <v>1107</v>
      </c>
      <c r="K3939" s="38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3858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>Tabela14[[#This Row],[PR. ULT. COMP]]*Tabela14[[#This Row],[GIRO]]</f>
        <v>0</v>
      </c>
      <c r="I3940" s="12">
        <f>Tabela14[[#This Row],[PR. ULT. COMP]]*Tabela14[[#This Row],[ESTOQUE]]</f>
        <v>334.34999999999997</v>
      </c>
      <c r="J3940" s="13" t="s">
        <v>1107</v>
      </c>
      <c r="K3940" s="38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3859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>Tabela14[[#This Row],[PR. ULT. COMP]]*Tabela14[[#This Row],[GIRO]]</f>
        <v>0</v>
      </c>
      <c r="I3941" s="12">
        <f>Tabela14[[#This Row],[PR. ULT. COMP]]*Tabela14[[#This Row],[ESTOQUE]]</f>
        <v>334.67</v>
      </c>
      <c r="J3941" s="13" t="s">
        <v>1107</v>
      </c>
      <c r="K3941" s="38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3861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>Tabela14[[#This Row],[PR. ULT. COMP]]*Tabela14[[#This Row],[GIRO]]</f>
        <v>0</v>
      </c>
      <c r="I3942" s="12">
        <f>Tabela14[[#This Row],[PR. ULT. COMP]]*Tabela14[[#This Row],[ESTOQUE]]</f>
        <v>335.51</v>
      </c>
      <c r="J3942" s="13" t="s">
        <v>1107</v>
      </c>
      <c r="K3942" s="38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3863</v>
      </c>
      <c r="D3943" s="9" t="s">
        <v>1116</v>
      </c>
      <c r="E3943" s="23">
        <v>0</v>
      </c>
      <c r="F3943" s="31">
        <v>5.22</v>
      </c>
      <c r="G3943" s="10">
        <v>64.38</v>
      </c>
      <c r="H3943" s="11">
        <f>Tabela14[[#This Row],[PR. ULT. COMP]]*Tabela14[[#This Row],[GIRO]]</f>
        <v>0</v>
      </c>
      <c r="I3943" s="12">
        <f>Tabela14[[#This Row],[PR. ULT. COMP]]*Tabela14[[#This Row],[ESTOQUE]]</f>
        <v>336.06359999999995</v>
      </c>
      <c r="J3943" s="13" t="s">
        <v>1107</v>
      </c>
      <c r="K3943" s="38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3865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>Tabela14[[#This Row],[PR. ULT. COMP]]*Tabela14[[#This Row],[GIRO]]</f>
        <v>0</v>
      </c>
      <c r="I3944" s="12">
        <f>Tabela14[[#This Row],[PR. ULT. COMP]]*Tabela14[[#This Row],[ESTOQUE]]</f>
        <v>336.4</v>
      </c>
      <c r="J3944" s="13" t="s">
        <v>1107</v>
      </c>
      <c r="K3944" s="38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3868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>Tabela14[[#This Row],[PR. ULT. COMP]]*Tabela14[[#This Row],[GIRO]]</f>
        <v>0</v>
      </c>
      <c r="I3945" s="12">
        <f>Tabela14[[#This Row],[PR. ULT. COMP]]*Tabela14[[#This Row],[ESTOQUE]]</f>
        <v>338.40000000000003</v>
      </c>
      <c r="J3945" s="13" t="s">
        <v>1107</v>
      </c>
      <c r="K3945" s="38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3869</v>
      </c>
      <c r="D3946" s="9" t="s">
        <v>1116</v>
      </c>
      <c r="E3946" s="23">
        <v>0</v>
      </c>
      <c r="F3946" s="31">
        <v>4</v>
      </c>
      <c r="G3946" s="10">
        <v>84.69</v>
      </c>
      <c r="H3946" s="11">
        <f>Tabela14[[#This Row],[PR. ULT. COMP]]*Tabela14[[#This Row],[GIRO]]</f>
        <v>0</v>
      </c>
      <c r="I3946" s="12">
        <f>Tabela14[[#This Row],[PR. ULT. COMP]]*Tabela14[[#This Row],[ESTOQUE]]</f>
        <v>338.76</v>
      </c>
      <c r="J3946" s="13" t="s">
        <v>1107</v>
      </c>
      <c r="K3946" s="38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3871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>Tabela14[[#This Row],[PR. ULT. COMP]]*Tabela14[[#This Row],[GIRO]]</f>
        <v>0</v>
      </c>
      <c r="I3947" s="12">
        <f>Tabela14[[#This Row],[PR. ULT. COMP]]*Tabela14[[#This Row],[ESTOQUE]]</f>
        <v>339.02</v>
      </c>
      <c r="J3947" s="13" t="s">
        <v>1107</v>
      </c>
      <c r="K3947" s="38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3873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>Tabela14[[#This Row],[PR. ULT. COMP]]*Tabela14[[#This Row],[GIRO]]</f>
        <v>0</v>
      </c>
      <c r="I3948" s="12">
        <f>Tabela14[[#This Row],[PR. ULT. COMP]]*Tabela14[[#This Row],[ESTOQUE]]</f>
        <v>340.62</v>
      </c>
      <c r="J3948" s="13" t="s">
        <v>1107</v>
      </c>
      <c r="K3948" s="38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3874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>Tabela14[[#This Row],[PR. ULT. COMP]]*Tabela14[[#This Row],[GIRO]]</f>
        <v>0</v>
      </c>
      <c r="I3949" s="12">
        <f>Tabela14[[#This Row],[PR. ULT. COMP]]*Tabela14[[#This Row],[ESTOQUE]]</f>
        <v>340.68</v>
      </c>
      <c r="J3949" s="13" t="s">
        <v>1107</v>
      </c>
      <c r="K3949" s="38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3875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>Tabela14[[#This Row],[PR. ULT. COMP]]*Tabela14[[#This Row],[GIRO]]</f>
        <v>0</v>
      </c>
      <c r="I3950" s="12">
        <f>Tabela14[[#This Row],[PR. ULT. COMP]]*Tabela14[[#This Row],[ESTOQUE]]</f>
        <v>340.68</v>
      </c>
      <c r="J3950" s="13" t="s">
        <v>1107</v>
      </c>
      <c r="K3950" s="38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3876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>Tabela14[[#This Row],[PR. ULT. COMP]]*Tabela14[[#This Row],[GIRO]]</f>
        <v>0</v>
      </c>
      <c r="I3951" s="12">
        <f>Tabela14[[#This Row],[PR. ULT. COMP]]*Tabela14[[#This Row],[ESTOQUE]]</f>
        <v>340.68</v>
      </c>
      <c r="J3951" s="13" t="s">
        <v>1107</v>
      </c>
      <c r="K3951" s="38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3877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>Tabela14[[#This Row],[PR. ULT. COMP]]*Tabela14[[#This Row],[GIRO]]</f>
        <v>0</v>
      </c>
      <c r="I3952" s="12">
        <f>Tabela14[[#This Row],[PR. ULT. COMP]]*Tabela14[[#This Row],[ESTOQUE]]</f>
        <v>340.68</v>
      </c>
      <c r="J3952" s="13" t="s">
        <v>1107</v>
      </c>
      <c r="K3952" s="38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3878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>Tabela14[[#This Row],[PR. ULT. COMP]]*Tabela14[[#This Row],[GIRO]]</f>
        <v>0</v>
      </c>
      <c r="I3953" s="12">
        <f>Tabela14[[#This Row],[PR. ULT. COMP]]*Tabela14[[#This Row],[ESTOQUE]]</f>
        <v>340.68</v>
      </c>
      <c r="J3953" s="13" t="s">
        <v>1107</v>
      </c>
      <c r="K3953" s="38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3879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>Tabela14[[#This Row],[PR. ULT. COMP]]*Tabela14[[#This Row],[GIRO]]</f>
        <v>0</v>
      </c>
      <c r="I3954" s="12">
        <f>Tabela14[[#This Row],[PR. ULT. COMP]]*Tabela14[[#This Row],[ESTOQUE]]</f>
        <v>340.68</v>
      </c>
      <c r="J3954" s="13" t="s">
        <v>1107</v>
      </c>
      <c r="K3954" s="38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3880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>Tabela14[[#This Row],[PR. ULT. COMP]]*Tabela14[[#This Row],[GIRO]]</f>
        <v>0</v>
      </c>
      <c r="I3955" s="12">
        <f>Tabela14[[#This Row],[PR. ULT. COMP]]*Tabela14[[#This Row],[ESTOQUE]]</f>
        <v>340.68</v>
      </c>
      <c r="J3955" s="13" t="s">
        <v>1107</v>
      </c>
      <c r="K3955" s="38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3881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>Tabela14[[#This Row],[PR. ULT. COMP]]*Tabela14[[#This Row],[GIRO]]</f>
        <v>0</v>
      </c>
      <c r="I3956" s="12">
        <f>Tabela14[[#This Row],[PR. ULT. COMP]]*Tabela14[[#This Row],[ESTOQUE]]</f>
        <v>340.68</v>
      </c>
      <c r="J3956" s="13" t="s">
        <v>1107</v>
      </c>
      <c r="K3956" s="38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3882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>Tabela14[[#This Row],[PR. ULT. COMP]]*Tabela14[[#This Row],[GIRO]]</f>
        <v>0</v>
      </c>
      <c r="I3957" s="12">
        <f>Tabela14[[#This Row],[PR. ULT. COMP]]*Tabela14[[#This Row],[ESTOQUE]]</f>
        <v>340.68</v>
      </c>
      <c r="J3957" s="13" t="s">
        <v>1107</v>
      </c>
      <c r="K3957" s="38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3883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>Tabela14[[#This Row],[PR. ULT. COMP]]*Tabela14[[#This Row],[GIRO]]</f>
        <v>0</v>
      </c>
      <c r="I3958" s="12">
        <f>Tabela14[[#This Row],[PR. ULT. COMP]]*Tabela14[[#This Row],[ESTOQUE]]</f>
        <v>340.68</v>
      </c>
      <c r="J3958" s="13" t="s">
        <v>1107</v>
      </c>
      <c r="K3958" s="38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3884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>Tabela14[[#This Row],[PR. ULT. COMP]]*Tabela14[[#This Row],[GIRO]]</f>
        <v>0</v>
      </c>
      <c r="I3959" s="12">
        <f>Tabela14[[#This Row],[PR. ULT. COMP]]*Tabela14[[#This Row],[ESTOQUE]]</f>
        <v>340.68</v>
      </c>
      <c r="J3959" s="13" t="s">
        <v>1107</v>
      </c>
      <c r="K3959" s="38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3886</v>
      </c>
      <c r="D3960" s="9" t="s">
        <v>1142</v>
      </c>
      <c r="E3960" s="23">
        <v>0</v>
      </c>
      <c r="F3960" s="31">
        <v>3</v>
      </c>
      <c r="G3960" s="10">
        <v>114.15</v>
      </c>
      <c r="H3960" s="11">
        <f>Tabela14[[#This Row],[PR. ULT. COMP]]*Tabela14[[#This Row],[GIRO]]</f>
        <v>0</v>
      </c>
      <c r="I3960" s="12">
        <f>Tabela14[[#This Row],[PR. ULT. COMP]]*Tabela14[[#This Row],[ESTOQUE]]</f>
        <v>342.45000000000005</v>
      </c>
      <c r="J3960" s="13" t="s">
        <v>1107</v>
      </c>
      <c r="K3960" s="38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3887</v>
      </c>
      <c r="D3961" s="9" t="s">
        <v>2500</v>
      </c>
      <c r="E3961" s="23">
        <v>0</v>
      </c>
      <c r="F3961" s="31">
        <v>5</v>
      </c>
      <c r="G3961" s="10">
        <v>68.569999999999993</v>
      </c>
      <c r="H3961" s="11">
        <f>Tabela14[[#This Row],[PR. ULT. COMP]]*Tabela14[[#This Row],[GIRO]]</f>
        <v>0</v>
      </c>
      <c r="I3961" s="12">
        <f>Tabela14[[#This Row],[PR. ULT. COMP]]*Tabela14[[#This Row],[ESTOQUE]]</f>
        <v>342.84999999999997</v>
      </c>
      <c r="J3961" s="13" t="s">
        <v>1107</v>
      </c>
      <c r="K3961" s="38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3889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>Tabela14[[#This Row],[PR. ULT. COMP]]*Tabela14[[#This Row],[GIRO]]</f>
        <v>0</v>
      </c>
      <c r="I3962" s="12">
        <f>Tabela14[[#This Row],[PR. ULT. COMP]]*Tabela14[[#This Row],[ESTOQUE]]</f>
        <v>343.24</v>
      </c>
      <c r="J3962" s="13" t="s">
        <v>1107</v>
      </c>
      <c r="K3962" s="38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3892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>Tabela14[[#This Row],[PR. ULT. COMP]]*Tabela14[[#This Row],[GIRO]]</f>
        <v>0</v>
      </c>
      <c r="I3963" s="12">
        <f>Tabela14[[#This Row],[PR. ULT. COMP]]*Tabela14[[#This Row],[ESTOQUE]]</f>
        <v>343.84</v>
      </c>
      <c r="J3963" s="13" t="s">
        <v>1107</v>
      </c>
      <c r="K3963" s="38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3897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>Tabela14[[#This Row],[PR. ULT. COMP]]*Tabela14[[#This Row],[GIRO]]</f>
        <v>0</v>
      </c>
      <c r="I3964" s="12">
        <f>Tabela14[[#This Row],[PR. ULT. COMP]]*Tabela14[[#This Row],[ESTOQUE]]</f>
        <v>348</v>
      </c>
      <c r="J3964" s="13" t="s">
        <v>1107</v>
      </c>
      <c r="K3964" s="38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3898</v>
      </c>
      <c r="D3965" s="9" t="s">
        <v>2268</v>
      </c>
      <c r="E3965" s="23">
        <v>0</v>
      </c>
      <c r="F3965" s="31">
        <v>3</v>
      </c>
      <c r="G3965" s="10">
        <v>116.2</v>
      </c>
      <c r="H3965" s="11">
        <f>Tabela14[[#This Row],[PR. ULT. COMP]]*Tabela14[[#This Row],[GIRO]]</f>
        <v>0</v>
      </c>
      <c r="I3965" s="12">
        <f>Tabela14[[#This Row],[PR. ULT. COMP]]*Tabela14[[#This Row],[ESTOQUE]]</f>
        <v>348.6</v>
      </c>
      <c r="J3965" s="13" t="s">
        <v>1107</v>
      </c>
      <c r="K3965" s="38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3899</v>
      </c>
      <c r="D3966" s="9" t="s">
        <v>1116</v>
      </c>
      <c r="E3966" s="23">
        <v>0</v>
      </c>
      <c r="F3966" s="31">
        <v>2.79</v>
      </c>
      <c r="G3966" s="10">
        <v>125.45</v>
      </c>
      <c r="H3966" s="11">
        <f>Tabela14[[#This Row],[PR. ULT. COMP]]*Tabela14[[#This Row],[GIRO]]</f>
        <v>0</v>
      </c>
      <c r="I3966" s="12">
        <f>Tabela14[[#This Row],[PR. ULT. COMP]]*Tabela14[[#This Row],[ESTOQUE]]</f>
        <v>350.00550000000004</v>
      </c>
      <c r="J3966" s="13" t="s">
        <v>1107</v>
      </c>
      <c r="K3966" s="38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>Tabela14[[#This Row],[PR. ULT. COMP]]*Tabela14[[#This Row],[GIRO]]</f>
        <v>0</v>
      </c>
      <c r="I3967" s="12">
        <f>Tabela14[[#This Row],[PR. ULT. COMP]]*Tabela14[[#This Row],[ESTOQUE]]</f>
        <v>350.01</v>
      </c>
      <c r="J3967" s="13" t="s">
        <v>1107</v>
      </c>
      <c r="K3967" s="38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3902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>Tabela14[[#This Row],[PR. ULT. COMP]]*Tabela14[[#This Row],[GIRO]]</f>
        <v>0</v>
      </c>
      <c r="I3968" s="12">
        <f>Tabela14[[#This Row],[PR. ULT. COMP]]*Tabela14[[#This Row],[ESTOQUE]]</f>
        <v>352.04999999999995</v>
      </c>
      <c r="J3968" s="13" t="s">
        <v>1107</v>
      </c>
      <c r="K3968" s="38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3904</v>
      </c>
      <c r="D3969" s="9" t="s">
        <v>1116</v>
      </c>
      <c r="E3969" s="23">
        <v>0</v>
      </c>
      <c r="F3969" s="31">
        <v>22</v>
      </c>
      <c r="G3969" s="10">
        <v>16.07</v>
      </c>
      <c r="H3969" s="11">
        <f>Tabela14[[#This Row],[PR. ULT. COMP]]*Tabela14[[#This Row],[GIRO]]</f>
        <v>0</v>
      </c>
      <c r="I3969" s="12">
        <f>Tabela14[[#This Row],[PR. ULT. COMP]]*Tabela14[[#This Row],[ESTOQUE]]</f>
        <v>353.54</v>
      </c>
      <c r="J3969" s="13" t="s">
        <v>1107</v>
      </c>
      <c r="K3969" s="38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3906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>Tabela14[[#This Row],[PR. ULT. COMP]]*Tabela14[[#This Row],[GIRO]]</f>
        <v>0</v>
      </c>
      <c r="I3970" s="12">
        <f>Tabela14[[#This Row],[PR. ULT. COMP]]*Tabela14[[#This Row],[ESTOQUE]]</f>
        <v>355.99</v>
      </c>
      <c r="J3970" s="13" t="s">
        <v>1107</v>
      </c>
      <c r="K3970" s="38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3907</v>
      </c>
      <c r="D3971" s="16" t="s">
        <v>1116</v>
      </c>
      <c r="E3971" s="22">
        <v>0</v>
      </c>
      <c r="F3971" s="30">
        <v>7.79</v>
      </c>
      <c r="G3971" s="17">
        <v>45.74</v>
      </c>
      <c r="H3971" s="11">
        <f>Tabela14[[#This Row],[PR. ULT. COMP]]*Tabela14[[#This Row],[GIRO]]</f>
        <v>0</v>
      </c>
      <c r="I3971" s="12">
        <f>Tabela14[[#This Row],[PR. ULT. COMP]]*Tabela14[[#This Row],[ESTOQUE]]</f>
        <v>356.31460000000004</v>
      </c>
      <c r="J3971" s="13" t="s">
        <v>1107</v>
      </c>
      <c r="K3971" s="38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3908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>Tabela14[[#This Row],[PR. ULT. COMP]]*Tabela14[[#This Row],[GIRO]]</f>
        <v>0</v>
      </c>
      <c r="I3972" s="12">
        <f>Tabela14[[#This Row],[PR. ULT. COMP]]*Tabela14[[#This Row],[ESTOQUE]]</f>
        <v>358.56</v>
      </c>
      <c r="J3972" s="13" t="s">
        <v>1107</v>
      </c>
      <c r="K3972" s="38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3909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>Tabela14[[#This Row],[PR. ULT. COMP]]*Tabela14[[#This Row],[GIRO]]</f>
        <v>0</v>
      </c>
      <c r="I3973" s="12">
        <f>Tabela14[[#This Row],[PR. ULT. COMP]]*Tabela14[[#This Row],[ESTOQUE]]</f>
        <v>358.96</v>
      </c>
      <c r="J3973" s="13" t="s">
        <v>1107</v>
      </c>
      <c r="K3973" s="38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3910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>Tabela14[[#This Row],[PR. ULT. COMP]]*Tabela14[[#This Row],[GIRO]]</f>
        <v>0</v>
      </c>
      <c r="I3974" s="12">
        <f>Tabela14[[#This Row],[PR. ULT. COMP]]*Tabela14[[#This Row],[ESTOQUE]]</f>
        <v>359.90000000000003</v>
      </c>
      <c r="J3974" s="13" t="s">
        <v>1107</v>
      </c>
      <c r="K3974" s="38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3911</v>
      </c>
      <c r="D3975" s="9" t="s">
        <v>1317</v>
      </c>
      <c r="E3975" s="23">
        <v>0</v>
      </c>
      <c r="F3975" s="31">
        <v>0</v>
      </c>
      <c r="G3975" s="10">
        <v>8.9600000000000009</v>
      </c>
      <c r="H3975" s="11">
        <f>Tabela14[[#This Row],[PR. ULT. COMP]]*Tabela14[[#This Row],[GIRO]]</f>
        <v>0</v>
      </c>
      <c r="I3975" s="12">
        <f>Tabela14[[#This Row],[PR. ULT. COMP]]*Tabela14[[#This Row],[ESTOQUE]]</f>
        <v>0</v>
      </c>
      <c r="J3975" s="13" t="s">
        <v>1107</v>
      </c>
      <c r="K3975" s="38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3912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>Tabela14[[#This Row],[PR. ULT. COMP]]*Tabela14[[#This Row],[GIRO]]</f>
        <v>0</v>
      </c>
      <c r="I3976" s="12">
        <f>Tabela14[[#This Row],[PR. ULT. COMP]]*Tabela14[[#This Row],[ESTOQUE]]</f>
        <v>360.23</v>
      </c>
      <c r="J3976" s="13" t="s">
        <v>1107</v>
      </c>
      <c r="K3976" s="38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3913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>Tabela14[[#This Row],[PR. ULT. COMP]]*Tabela14[[#This Row],[GIRO]]</f>
        <v>0</v>
      </c>
      <c r="I3977" s="12">
        <f>Tabela14[[#This Row],[PR. ULT. COMP]]*Tabela14[[#This Row],[ESTOQUE]]</f>
        <v>360.72</v>
      </c>
      <c r="J3977" s="13" t="s">
        <v>1107</v>
      </c>
      <c r="K3977" s="38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3914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>Tabela14[[#This Row],[PR. ULT. COMP]]*Tabela14[[#This Row],[GIRO]]</f>
        <v>0</v>
      </c>
      <c r="I3978" s="12">
        <f>Tabela14[[#This Row],[PR. ULT. COMP]]*Tabela14[[#This Row],[ESTOQUE]]</f>
        <v>362.1</v>
      </c>
      <c r="J3978" s="13" t="s">
        <v>1107</v>
      </c>
      <c r="K3978" s="38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3915</v>
      </c>
      <c r="D3979" s="9" t="s">
        <v>3916</v>
      </c>
      <c r="E3979" s="23">
        <v>0</v>
      </c>
      <c r="F3979" s="31">
        <v>17</v>
      </c>
      <c r="G3979" s="10">
        <v>21.38</v>
      </c>
      <c r="H3979" s="11">
        <f>Tabela14[[#This Row],[PR. ULT. COMP]]*Tabela14[[#This Row],[GIRO]]</f>
        <v>0</v>
      </c>
      <c r="I3979" s="12">
        <f>Tabela14[[#This Row],[PR. ULT. COMP]]*Tabela14[[#This Row],[ESTOQUE]]</f>
        <v>363.46</v>
      </c>
      <c r="J3979" s="13" t="s">
        <v>1107</v>
      </c>
      <c r="K3979" s="38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3917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>Tabela14[[#This Row],[PR. ULT. COMP]]*Tabela14[[#This Row],[GIRO]]</f>
        <v>0</v>
      </c>
      <c r="I3980" s="12">
        <f>Tabela14[[#This Row],[PR. ULT. COMP]]*Tabela14[[#This Row],[ESTOQUE]]</f>
        <v>364</v>
      </c>
      <c r="J3980" s="13" t="s">
        <v>1107</v>
      </c>
      <c r="K3980" s="38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3918</v>
      </c>
      <c r="D3981" s="9" t="s">
        <v>1116</v>
      </c>
      <c r="E3981" s="23">
        <v>0</v>
      </c>
      <c r="F3981" s="31">
        <v>12</v>
      </c>
      <c r="G3981" s="10">
        <v>30.4</v>
      </c>
      <c r="H3981" s="11">
        <f>Tabela14[[#This Row],[PR. ULT. COMP]]*Tabela14[[#This Row],[GIRO]]</f>
        <v>0</v>
      </c>
      <c r="I3981" s="12">
        <f>Tabela14[[#This Row],[PR. ULT. COMP]]*Tabela14[[#This Row],[ESTOQUE]]</f>
        <v>364.79999999999995</v>
      </c>
      <c r="J3981" s="13" t="s">
        <v>1107</v>
      </c>
      <c r="K3981" s="38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3919</v>
      </c>
      <c r="D3982" s="9" t="s">
        <v>858</v>
      </c>
      <c r="E3982" s="23">
        <v>0</v>
      </c>
      <c r="F3982" s="31">
        <v>7</v>
      </c>
      <c r="G3982" s="10">
        <v>52.2</v>
      </c>
      <c r="H3982" s="11">
        <f>Tabela14[[#This Row],[PR. ULT. COMP]]*Tabela14[[#This Row],[GIRO]]</f>
        <v>0</v>
      </c>
      <c r="I3982" s="12">
        <f>Tabela14[[#This Row],[PR. ULT. COMP]]*Tabela14[[#This Row],[ESTOQUE]]</f>
        <v>365.40000000000003</v>
      </c>
      <c r="J3982" s="13" t="s">
        <v>1107</v>
      </c>
      <c r="K3982" s="38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3920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>Tabela14[[#This Row],[PR. ULT. COMP]]*Tabela14[[#This Row],[GIRO]]</f>
        <v>0</v>
      </c>
      <c r="I3983" s="12">
        <f>Tabela14[[#This Row],[PR. ULT. COMP]]*Tabela14[[#This Row],[ESTOQUE]]</f>
        <v>366.03</v>
      </c>
      <c r="J3983" s="13" t="s">
        <v>1107</v>
      </c>
      <c r="K3983" s="38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3921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>Tabela14[[#This Row],[PR. ULT. COMP]]*Tabela14[[#This Row],[GIRO]]</f>
        <v>0</v>
      </c>
      <c r="I3984" s="12">
        <f>Tabela14[[#This Row],[PR. ULT. COMP]]*Tabela14[[#This Row],[ESTOQUE]]</f>
        <v>366.32000000000005</v>
      </c>
      <c r="J3984" s="13" t="s">
        <v>1107</v>
      </c>
      <c r="K3984" s="38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3924</v>
      </c>
      <c r="D3985" s="16" t="s">
        <v>1116</v>
      </c>
      <c r="E3985" s="22">
        <v>0</v>
      </c>
      <c r="F3985" s="30">
        <v>4.29</v>
      </c>
      <c r="G3985" s="17">
        <v>85.42</v>
      </c>
      <c r="H3985" s="11">
        <f>Tabela14[[#This Row],[PR. ULT. COMP]]*Tabela14[[#This Row],[GIRO]]</f>
        <v>0</v>
      </c>
      <c r="I3985" s="12">
        <f>Tabela14[[#This Row],[PR. ULT. COMP]]*Tabela14[[#This Row],[ESTOQUE]]</f>
        <v>366.45179999999999</v>
      </c>
      <c r="J3985" s="13" t="s">
        <v>1107</v>
      </c>
      <c r="K3985" s="38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3925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>Tabela14[[#This Row],[PR. ULT. COMP]]*Tabela14[[#This Row],[GIRO]]</f>
        <v>0</v>
      </c>
      <c r="I3986" s="12">
        <f>Tabela14[[#This Row],[PR. ULT. COMP]]*Tabela14[[#This Row],[ESTOQUE]]</f>
        <v>368.54999999999995</v>
      </c>
      <c r="J3986" s="13" t="s">
        <v>1107</v>
      </c>
      <c r="K3986" s="38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3927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>Tabela14[[#This Row],[PR. ULT. COMP]]*Tabela14[[#This Row],[GIRO]]</f>
        <v>0</v>
      </c>
      <c r="I3987" s="12">
        <f>Tabela14[[#This Row],[PR. ULT. COMP]]*Tabela14[[#This Row],[ESTOQUE]]</f>
        <v>369.6</v>
      </c>
      <c r="J3987" s="13" t="s">
        <v>1107</v>
      </c>
      <c r="K3987" s="38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3929</v>
      </c>
      <c r="D3988" s="16" t="s">
        <v>2268</v>
      </c>
      <c r="E3988" s="22">
        <v>0</v>
      </c>
      <c r="F3988" s="30">
        <v>8</v>
      </c>
      <c r="G3988" s="17">
        <v>46.46</v>
      </c>
      <c r="H3988" s="11">
        <f>Tabela14[[#This Row],[PR. ULT. COMP]]*Tabela14[[#This Row],[GIRO]]</f>
        <v>0</v>
      </c>
      <c r="I3988" s="12">
        <f>Tabela14[[#This Row],[PR. ULT. COMP]]*Tabela14[[#This Row],[ESTOQUE]]</f>
        <v>371.68</v>
      </c>
      <c r="J3988" s="13" t="s">
        <v>1107</v>
      </c>
      <c r="K3988" s="38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3931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>Tabela14[[#This Row],[PR. ULT. COMP]]*Tabela14[[#This Row],[GIRO]]</f>
        <v>0</v>
      </c>
      <c r="I3989" s="12">
        <f>Tabela14[[#This Row],[PR. ULT. COMP]]*Tabela14[[#This Row],[ESTOQUE]]</f>
        <v>371.79999999999995</v>
      </c>
      <c r="J3989" s="13" t="s">
        <v>1107</v>
      </c>
      <c r="K3989" s="38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3932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>Tabela14[[#This Row],[PR. ULT. COMP]]*Tabela14[[#This Row],[GIRO]]</f>
        <v>0</v>
      </c>
      <c r="I3990" s="12">
        <f>Tabela14[[#This Row],[PR. ULT. COMP]]*Tabela14[[#This Row],[ESTOQUE]]</f>
        <v>371.94</v>
      </c>
      <c r="J3990" s="13" t="s">
        <v>1107</v>
      </c>
      <c r="K3990" s="38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3933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>Tabela14[[#This Row],[PR. ULT. COMP]]*Tabela14[[#This Row],[GIRO]]</f>
        <v>0</v>
      </c>
      <c r="I3991" s="12">
        <f>Tabela14[[#This Row],[PR. ULT. COMP]]*Tabela14[[#This Row],[ESTOQUE]]</f>
        <v>372.57</v>
      </c>
      <c r="J3991" s="13" t="s">
        <v>1107</v>
      </c>
      <c r="K3991" s="38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3934</v>
      </c>
      <c r="D3992" s="16" t="s">
        <v>1116</v>
      </c>
      <c r="E3992" s="22">
        <v>0</v>
      </c>
      <c r="F3992" s="30">
        <v>2.82</v>
      </c>
      <c r="G3992" s="17">
        <v>132.59</v>
      </c>
      <c r="H3992" s="11">
        <f>Tabela14[[#This Row],[PR. ULT. COMP]]*Tabela14[[#This Row],[GIRO]]</f>
        <v>0</v>
      </c>
      <c r="I3992" s="12">
        <f>Tabela14[[#This Row],[PR. ULT. COMP]]*Tabela14[[#This Row],[ESTOQUE]]</f>
        <v>373.90379999999999</v>
      </c>
      <c r="J3992" s="13" t="s">
        <v>1107</v>
      </c>
      <c r="K3992" s="38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3937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>Tabela14[[#This Row],[PR. ULT. COMP]]*Tabela14[[#This Row],[GIRO]]</f>
        <v>0</v>
      </c>
      <c r="I3993" s="12">
        <f>Tabela14[[#This Row],[PR. ULT. COMP]]*Tabela14[[#This Row],[ESTOQUE]]</f>
        <v>376.88</v>
      </c>
      <c r="J3993" s="13" t="s">
        <v>1107</v>
      </c>
      <c r="K3993" s="38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3938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>Tabela14[[#This Row],[PR. ULT. COMP]]*Tabela14[[#This Row],[GIRO]]</f>
        <v>0</v>
      </c>
      <c r="I3994" s="12">
        <f>Tabela14[[#This Row],[PR. ULT. COMP]]*Tabela14[[#This Row],[ESTOQUE]]</f>
        <v>376.89</v>
      </c>
      <c r="J3994" s="13" t="s">
        <v>1107</v>
      </c>
      <c r="K3994" s="38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3939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>Tabela14[[#This Row],[PR. ULT. COMP]]*Tabela14[[#This Row],[GIRO]]</f>
        <v>0</v>
      </c>
      <c r="I3995" s="12">
        <f>Tabela14[[#This Row],[PR. ULT. COMP]]*Tabela14[[#This Row],[ESTOQUE]]</f>
        <v>377.39</v>
      </c>
      <c r="J3995" s="13" t="s">
        <v>1107</v>
      </c>
      <c r="K3995" s="38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3940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>Tabela14[[#This Row],[PR. ULT. COMP]]*Tabela14[[#This Row],[GIRO]]</f>
        <v>0</v>
      </c>
      <c r="I3996" s="12">
        <f>Tabela14[[#This Row],[PR. ULT. COMP]]*Tabela14[[#This Row],[ESTOQUE]]</f>
        <v>377.64</v>
      </c>
      <c r="J3996" s="13" t="s">
        <v>1107</v>
      </c>
      <c r="K3996" s="38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3941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>Tabela14[[#This Row],[PR. ULT. COMP]]*Tabela14[[#This Row],[GIRO]]</f>
        <v>0</v>
      </c>
      <c r="I3997" s="12">
        <f>Tabela14[[#This Row],[PR. ULT. COMP]]*Tabela14[[#This Row],[ESTOQUE]]</f>
        <v>378.48</v>
      </c>
      <c r="J3997" s="13" t="s">
        <v>1107</v>
      </c>
      <c r="K3997" s="38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3942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>Tabela14[[#This Row],[PR. ULT. COMP]]*Tabela14[[#This Row],[GIRO]]</f>
        <v>0</v>
      </c>
      <c r="I3998" s="12">
        <f>Tabela14[[#This Row],[PR. ULT. COMP]]*Tabela14[[#This Row],[ESTOQUE]]</f>
        <v>379.26</v>
      </c>
      <c r="J3998" s="13" t="s">
        <v>1107</v>
      </c>
      <c r="K3998" s="38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3944</v>
      </c>
      <c r="D3999" s="16" t="s">
        <v>2268</v>
      </c>
      <c r="E3999" s="22">
        <v>0</v>
      </c>
      <c r="F3999" s="30">
        <v>4</v>
      </c>
      <c r="G3999" s="17">
        <v>95.08</v>
      </c>
      <c r="H3999" s="11">
        <f>Tabela14[[#This Row],[PR. ULT. COMP]]*Tabela14[[#This Row],[GIRO]]</f>
        <v>0</v>
      </c>
      <c r="I3999" s="12">
        <f>Tabela14[[#This Row],[PR. ULT. COMP]]*Tabela14[[#This Row],[ESTOQUE]]</f>
        <v>380.32</v>
      </c>
      <c r="J3999" s="13" t="s">
        <v>1107</v>
      </c>
      <c r="K3999" s="38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3945</v>
      </c>
      <c r="D4000" s="16" t="s">
        <v>3620</v>
      </c>
      <c r="E4000" s="22">
        <v>0</v>
      </c>
      <c r="F4000" s="30">
        <v>18</v>
      </c>
      <c r="G4000" s="17">
        <v>21.17</v>
      </c>
      <c r="H4000" s="11">
        <f>Tabela14[[#This Row],[PR. ULT. COMP]]*Tabela14[[#This Row],[GIRO]]</f>
        <v>0</v>
      </c>
      <c r="I4000" s="12">
        <f>Tabela14[[#This Row],[PR. ULT. COMP]]*Tabela14[[#This Row],[ESTOQUE]]</f>
        <v>381.06000000000006</v>
      </c>
      <c r="J4000" s="13" t="s">
        <v>1107</v>
      </c>
      <c r="K4000" s="38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3946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>Tabela14[[#This Row],[PR. ULT. COMP]]*Tabela14[[#This Row],[GIRO]]</f>
        <v>0</v>
      </c>
      <c r="I4001" s="12">
        <f>Tabela14[[#This Row],[PR. ULT. COMP]]*Tabela14[[#This Row],[ESTOQUE]]</f>
        <v>381.96</v>
      </c>
      <c r="J4001" s="13" t="s">
        <v>1107</v>
      </c>
      <c r="K4001" s="38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3950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>Tabela14[[#This Row],[PR. ULT. COMP]]*Tabela14[[#This Row],[GIRO]]</f>
        <v>0</v>
      </c>
      <c r="I4002" s="12">
        <f>Tabela14[[#This Row],[PR. ULT. COMP]]*Tabela14[[#This Row],[ESTOQUE]]</f>
        <v>384.3</v>
      </c>
      <c r="J4002" s="13" t="s">
        <v>1107</v>
      </c>
      <c r="K4002" s="38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3952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>Tabela14[[#This Row],[PR. ULT. COMP]]*Tabela14[[#This Row],[GIRO]]</f>
        <v>0</v>
      </c>
      <c r="I4003" s="12">
        <f>Tabela14[[#This Row],[PR. ULT. COMP]]*Tabela14[[#This Row],[ESTOQUE]]</f>
        <v>384.84000000000003</v>
      </c>
      <c r="J4003" s="13" t="s">
        <v>1107</v>
      </c>
      <c r="K4003" s="38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3953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>Tabela14[[#This Row],[PR. ULT. COMP]]*Tabela14[[#This Row],[GIRO]]</f>
        <v>0</v>
      </c>
      <c r="I4004" s="12">
        <f>Tabela14[[#This Row],[PR. ULT. COMP]]*Tabela14[[#This Row],[ESTOQUE]]</f>
        <v>384.96</v>
      </c>
      <c r="J4004" s="13" t="s">
        <v>1107</v>
      </c>
      <c r="K4004" s="38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3956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>Tabela14[[#This Row],[PR. ULT. COMP]]*Tabela14[[#This Row],[GIRO]]</f>
        <v>0</v>
      </c>
      <c r="I4005" s="12">
        <f>Tabela14[[#This Row],[PR. ULT. COMP]]*Tabela14[[#This Row],[ESTOQUE]]</f>
        <v>385.9</v>
      </c>
      <c r="J4005" s="13" t="s">
        <v>1107</v>
      </c>
      <c r="K4005" s="38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3958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>Tabela14[[#This Row],[PR. ULT. COMP]]*Tabela14[[#This Row],[GIRO]]</f>
        <v>0</v>
      </c>
      <c r="I4006" s="12">
        <f>Tabela14[[#This Row],[PR. ULT. COMP]]*Tabela14[[#This Row],[ESTOQUE]]</f>
        <v>388.52</v>
      </c>
      <c r="J4006" s="13" t="s">
        <v>1107</v>
      </c>
      <c r="K4006" s="38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3959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>Tabela14[[#This Row],[PR. ULT. COMP]]*Tabela14[[#This Row],[GIRO]]</f>
        <v>0</v>
      </c>
      <c r="I4007" s="12">
        <f>Tabela14[[#This Row],[PR. ULT. COMP]]*Tabela14[[#This Row],[ESTOQUE]]</f>
        <v>389.6</v>
      </c>
      <c r="J4007" s="13" t="s">
        <v>1107</v>
      </c>
      <c r="K4007" s="38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3960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>Tabela14[[#This Row],[PR. ULT. COMP]]*Tabela14[[#This Row],[GIRO]]</f>
        <v>0</v>
      </c>
      <c r="I4008" s="12">
        <f>Tabela14[[#This Row],[PR. ULT. COMP]]*Tabela14[[#This Row],[ESTOQUE]]</f>
        <v>389.75</v>
      </c>
      <c r="J4008" s="13" t="s">
        <v>1107</v>
      </c>
      <c r="K4008" s="38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3961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>Tabela14[[#This Row],[PR. ULT. COMP]]*Tabela14[[#This Row],[GIRO]]</f>
        <v>0</v>
      </c>
      <c r="I4009" s="12">
        <f>Tabela14[[#This Row],[PR. ULT. COMP]]*Tabela14[[#This Row],[ESTOQUE]]</f>
        <v>390.28</v>
      </c>
      <c r="J4009" s="13" t="s">
        <v>1107</v>
      </c>
      <c r="K4009" s="38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3962</v>
      </c>
      <c r="D4010" s="9" t="s">
        <v>1116</v>
      </c>
      <c r="E4010" s="23">
        <v>0</v>
      </c>
      <c r="F4010" s="31">
        <v>1.82</v>
      </c>
      <c r="G4010" s="10">
        <v>215.18</v>
      </c>
      <c r="H4010" s="11">
        <f>Tabela14[[#This Row],[PR. ULT. COMP]]*Tabela14[[#This Row],[GIRO]]</f>
        <v>0</v>
      </c>
      <c r="I4010" s="12">
        <f>Tabela14[[#This Row],[PR. ULT. COMP]]*Tabela14[[#This Row],[ESTOQUE]]</f>
        <v>391.62760000000003</v>
      </c>
      <c r="J4010" s="13" t="s">
        <v>1107</v>
      </c>
      <c r="K4010" s="38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3963</v>
      </c>
      <c r="D4011" s="9" t="s">
        <v>1308</v>
      </c>
      <c r="E4011" s="23">
        <v>0</v>
      </c>
      <c r="F4011" s="31">
        <v>144</v>
      </c>
      <c r="G4011" s="10">
        <v>2.72</v>
      </c>
      <c r="H4011" s="11">
        <f>Tabela14[[#This Row],[PR. ULT. COMP]]*Tabela14[[#This Row],[GIRO]]</f>
        <v>0</v>
      </c>
      <c r="I4011" s="12">
        <f>Tabela14[[#This Row],[PR. ULT. COMP]]*Tabela14[[#This Row],[ESTOQUE]]</f>
        <v>391.68</v>
      </c>
      <c r="J4011" s="13" t="s">
        <v>1107</v>
      </c>
      <c r="K4011" s="38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3965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>Tabela14[[#This Row],[PR. ULT. COMP]]*Tabela14[[#This Row],[GIRO]]</f>
        <v>0</v>
      </c>
      <c r="I4012" s="12">
        <f>Tabela14[[#This Row],[PR. ULT. COMP]]*Tabela14[[#This Row],[ESTOQUE]]</f>
        <v>393.12</v>
      </c>
      <c r="J4012" s="13" t="s">
        <v>1107</v>
      </c>
      <c r="K4012" s="38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3967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>Tabela14[[#This Row],[PR. ULT. COMP]]*Tabela14[[#This Row],[GIRO]]</f>
        <v>0</v>
      </c>
      <c r="I4013" s="12">
        <f>Tabela14[[#This Row],[PR. ULT. COMP]]*Tabela14[[#This Row],[ESTOQUE]]</f>
        <v>393.40000000000003</v>
      </c>
      <c r="J4013" s="13" t="s">
        <v>1107</v>
      </c>
      <c r="K4013" s="38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3971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>Tabela14[[#This Row],[PR. ULT. COMP]]*Tabela14[[#This Row],[GIRO]]</f>
        <v>0</v>
      </c>
      <c r="I4014" s="12">
        <f>Tabela14[[#This Row],[PR. ULT. COMP]]*Tabela14[[#This Row],[ESTOQUE]]</f>
        <v>396.54999999999995</v>
      </c>
      <c r="J4014" s="13" t="s">
        <v>1107</v>
      </c>
      <c r="K4014" s="38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3972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>Tabela14[[#This Row],[PR. ULT. COMP]]*Tabela14[[#This Row],[GIRO]]</f>
        <v>0</v>
      </c>
      <c r="I4015" s="12">
        <f>Tabela14[[#This Row],[PR. ULT. COMP]]*Tabela14[[#This Row],[ESTOQUE]]</f>
        <v>397.29999999999995</v>
      </c>
      <c r="J4015" s="13" t="s">
        <v>1107</v>
      </c>
      <c r="K4015" s="38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3973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>Tabela14[[#This Row],[PR. ULT. COMP]]*Tabela14[[#This Row],[GIRO]]</f>
        <v>0</v>
      </c>
      <c r="I4016" s="12">
        <f>Tabela14[[#This Row],[PR. ULT. COMP]]*Tabela14[[#This Row],[ESTOQUE]]</f>
        <v>397.56000000000006</v>
      </c>
      <c r="J4016" s="13" t="s">
        <v>1107</v>
      </c>
      <c r="K4016" s="38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3976</v>
      </c>
      <c r="D4017" s="16" t="s">
        <v>2823</v>
      </c>
      <c r="E4017" s="22">
        <v>0</v>
      </c>
      <c r="F4017" s="30">
        <v>46</v>
      </c>
      <c r="G4017" s="17">
        <v>8.65</v>
      </c>
      <c r="H4017" s="11">
        <f>Tabela14[[#This Row],[PR. ULT. COMP]]*Tabela14[[#This Row],[GIRO]]</f>
        <v>0</v>
      </c>
      <c r="I4017" s="12">
        <f>Tabela14[[#This Row],[PR. ULT. COMP]]*Tabela14[[#This Row],[ESTOQUE]]</f>
        <v>397.90000000000003</v>
      </c>
      <c r="J4017" s="13" t="s">
        <v>1107</v>
      </c>
      <c r="K4017" s="38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3977</v>
      </c>
      <c r="D4018" s="16" t="s">
        <v>3978</v>
      </c>
      <c r="E4018" s="22">
        <v>0</v>
      </c>
      <c r="F4018" s="30">
        <v>1</v>
      </c>
      <c r="G4018" s="17">
        <v>398.84</v>
      </c>
      <c r="H4018" s="11">
        <f>Tabela14[[#This Row],[PR. ULT. COMP]]*Tabela14[[#This Row],[GIRO]]</f>
        <v>0</v>
      </c>
      <c r="I4018" s="12">
        <f>Tabela14[[#This Row],[PR. ULT. COMP]]*Tabela14[[#This Row],[ESTOQUE]]</f>
        <v>398.84</v>
      </c>
      <c r="J4018" s="13" t="s">
        <v>1107</v>
      </c>
      <c r="K4018" s="38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3979</v>
      </c>
      <c r="D4019" s="16" t="s">
        <v>1116</v>
      </c>
      <c r="E4019" s="22">
        <v>0</v>
      </c>
      <c r="F4019" s="30">
        <v>10</v>
      </c>
      <c r="G4019" s="17">
        <v>39.909999999999997</v>
      </c>
      <c r="H4019" s="11">
        <f>Tabela14[[#This Row],[PR. ULT. COMP]]*Tabela14[[#This Row],[GIRO]]</f>
        <v>0</v>
      </c>
      <c r="I4019" s="12">
        <f>Tabela14[[#This Row],[PR. ULT. COMP]]*Tabela14[[#This Row],[ESTOQUE]]</f>
        <v>399.09999999999997</v>
      </c>
      <c r="J4019" s="13" t="s">
        <v>1107</v>
      </c>
      <c r="K4019" s="38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3981</v>
      </c>
      <c r="D4020" s="9" t="s">
        <v>3916</v>
      </c>
      <c r="E4020" s="23">
        <v>0</v>
      </c>
      <c r="F4020" s="31">
        <v>19</v>
      </c>
      <c r="G4020" s="10">
        <v>21.03</v>
      </c>
      <c r="H4020" s="11">
        <f>Tabela14[[#This Row],[PR. ULT. COMP]]*Tabela14[[#This Row],[GIRO]]</f>
        <v>0</v>
      </c>
      <c r="I4020" s="12">
        <f>Tabela14[[#This Row],[PR. ULT. COMP]]*Tabela14[[#This Row],[ESTOQUE]]</f>
        <v>399.57000000000005</v>
      </c>
      <c r="J4020" s="13" t="s">
        <v>1107</v>
      </c>
      <c r="K4020" s="38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3985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>Tabela14[[#This Row],[PR. ULT. COMP]]*Tabela14[[#This Row],[GIRO]]</f>
        <v>0</v>
      </c>
      <c r="I4021" s="12">
        <f>Tabela14[[#This Row],[PR. ULT. COMP]]*Tabela14[[#This Row],[ESTOQUE]]</f>
        <v>401.15999999999997</v>
      </c>
      <c r="J4021" s="13" t="s">
        <v>1107</v>
      </c>
      <c r="K4021" s="38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3986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>Tabela14[[#This Row],[PR. ULT. COMP]]*Tabela14[[#This Row],[GIRO]]</f>
        <v>0</v>
      </c>
      <c r="I4022" s="12">
        <f>Tabela14[[#This Row],[PR. ULT. COMP]]*Tabela14[[#This Row],[ESTOQUE]]</f>
        <v>401.76</v>
      </c>
      <c r="J4022" s="13" t="s">
        <v>1107</v>
      </c>
      <c r="K4022" s="38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3987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>Tabela14[[#This Row],[PR. ULT. COMP]]*Tabela14[[#This Row],[GIRO]]</f>
        <v>0</v>
      </c>
      <c r="I4023" s="12">
        <f>Tabela14[[#This Row],[PR. ULT. COMP]]*Tabela14[[#This Row],[ESTOQUE]]</f>
        <v>402</v>
      </c>
      <c r="J4023" s="13" t="s">
        <v>1107</v>
      </c>
      <c r="K4023" s="38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3990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>Tabela14[[#This Row],[PR. ULT. COMP]]*Tabela14[[#This Row],[GIRO]]</f>
        <v>0</v>
      </c>
      <c r="I4024" s="12">
        <f>Tabela14[[#This Row],[PR. ULT. COMP]]*Tabela14[[#This Row],[ESTOQUE]]</f>
        <v>403.2</v>
      </c>
      <c r="J4024" s="13" t="s">
        <v>1107</v>
      </c>
      <c r="K4024" s="38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3991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>Tabela14[[#This Row],[PR. ULT. COMP]]*Tabela14[[#This Row],[GIRO]]</f>
        <v>0</v>
      </c>
      <c r="I4025" s="12">
        <f>Tabela14[[#This Row],[PR. ULT. COMP]]*Tabela14[[#This Row],[ESTOQUE]]</f>
        <v>403.6</v>
      </c>
      <c r="J4025" s="13" t="s">
        <v>1107</v>
      </c>
      <c r="K4025" s="38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3992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>Tabela14[[#This Row],[PR. ULT. COMP]]*Tabela14[[#This Row],[GIRO]]</f>
        <v>0</v>
      </c>
      <c r="I4026" s="12">
        <f>Tabela14[[#This Row],[PR. ULT. COMP]]*Tabela14[[#This Row],[ESTOQUE]]</f>
        <v>403.6</v>
      </c>
      <c r="J4026" s="13" t="s">
        <v>1107</v>
      </c>
      <c r="K4026" s="38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3993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>Tabela14[[#This Row],[PR. ULT. COMP]]*Tabela14[[#This Row],[GIRO]]</f>
        <v>0</v>
      </c>
      <c r="I4027" s="12">
        <f>Tabela14[[#This Row],[PR. ULT. COMP]]*Tabela14[[#This Row],[ESTOQUE]]</f>
        <v>403.6</v>
      </c>
      <c r="J4027" s="13" t="s">
        <v>1107</v>
      </c>
      <c r="K4027" s="38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3994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>Tabela14[[#This Row],[PR. ULT. COMP]]*Tabela14[[#This Row],[GIRO]]</f>
        <v>0</v>
      </c>
      <c r="I4028" s="12">
        <f>Tabela14[[#This Row],[PR. ULT. COMP]]*Tabela14[[#This Row],[ESTOQUE]]</f>
        <v>403.6</v>
      </c>
      <c r="J4028" s="13" t="s">
        <v>1107</v>
      </c>
      <c r="K4028" s="38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3995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>Tabela14[[#This Row],[PR. ULT. COMP]]*Tabela14[[#This Row],[GIRO]]</f>
        <v>0</v>
      </c>
      <c r="I4029" s="12">
        <f>Tabela14[[#This Row],[PR. ULT. COMP]]*Tabela14[[#This Row],[ESTOQUE]]</f>
        <v>403.6</v>
      </c>
      <c r="J4029" s="13" t="s">
        <v>1107</v>
      </c>
      <c r="K4029" s="38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3996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>Tabela14[[#This Row],[PR. ULT. COMP]]*Tabela14[[#This Row],[GIRO]]</f>
        <v>0</v>
      </c>
      <c r="I4030" s="12">
        <f>Tabela14[[#This Row],[PR. ULT. COMP]]*Tabela14[[#This Row],[ESTOQUE]]</f>
        <v>403.6</v>
      </c>
      <c r="J4030" s="13" t="s">
        <v>1107</v>
      </c>
      <c r="K4030" s="38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3997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>Tabela14[[#This Row],[PR. ULT. COMP]]*Tabela14[[#This Row],[GIRO]]</f>
        <v>0</v>
      </c>
      <c r="I4031" s="12">
        <f>Tabela14[[#This Row],[PR. ULT. COMP]]*Tabela14[[#This Row],[ESTOQUE]]</f>
        <v>403.6</v>
      </c>
      <c r="J4031" s="13" t="s">
        <v>1107</v>
      </c>
      <c r="K4031" s="38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3998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>Tabela14[[#This Row],[PR. ULT. COMP]]*Tabela14[[#This Row],[GIRO]]</f>
        <v>0</v>
      </c>
      <c r="I4032" s="12">
        <f>Tabela14[[#This Row],[PR. ULT. COMP]]*Tabela14[[#This Row],[ESTOQUE]]</f>
        <v>403.6</v>
      </c>
      <c r="J4032" s="13" t="s">
        <v>1107</v>
      </c>
      <c r="K4032" s="38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3999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>Tabela14[[#This Row],[PR. ULT. COMP]]*Tabela14[[#This Row],[GIRO]]</f>
        <v>0</v>
      </c>
      <c r="I4033" s="12">
        <f>Tabela14[[#This Row],[PR. ULT. COMP]]*Tabela14[[#This Row],[ESTOQUE]]</f>
        <v>403.6</v>
      </c>
      <c r="J4033" s="13" t="s">
        <v>1107</v>
      </c>
      <c r="K4033" s="38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4000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>Tabela14[[#This Row],[PR. ULT. COMP]]*Tabela14[[#This Row],[GIRO]]</f>
        <v>0</v>
      </c>
      <c r="I4034" s="12">
        <f>Tabela14[[#This Row],[PR. ULT. COMP]]*Tabela14[[#This Row],[ESTOQUE]]</f>
        <v>403.6</v>
      </c>
      <c r="J4034" s="13" t="s">
        <v>1107</v>
      </c>
      <c r="K4034" s="38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4001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>Tabela14[[#This Row],[PR. ULT. COMP]]*Tabela14[[#This Row],[GIRO]]</f>
        <v>0</v>
      </c>
      <c r="I4035" s="12">
        <f>Tabela14[[#This Row],[PR. ULT. COMP]]*Tabela14[[#This Row],[ESTOQUE]]</f>
        <v>403.6</v>
      </c>
      <c r="J4035" s="13" t="s">
        <v>1107</v>
      </c>
      <c r="K4035" s="38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4002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>Tabela14[[#This Row],[PR. ULT. COMP]]*Tabela14[[#This Row],[GIRO]]</f>
        <v>0</v>
      </c>
      <c r="I4036" s="12">
        <f>Tabela14[[#This Row],[PR. ULT. COMP]]*Tabela14[[#This Row],[ESTOQUE]]</f>
        <v>404.03999999999996</v>
      </c>
      <c r="J4036" s="13" t="s">
        <v>1107</v>
      </c>
      <c r="K4036" s="38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4004</v>
      </c>
      <c r="D4037" s="16" t="s">
        <v>1116</v>
      </c>
      <c r="E4037" s="22">
        <v>0</v>
      </c>
      <c r="F4037" s="30">
        <v>4.01</v>
      </c>
      <c r="G4037" s="17">
        <v>101.03</v>
      </c>
      <c r="H4037" s="11">
        <f>Tabela14[[#This Row],[PR. ULT. COMP]]*Tabela14[[#This Row],[GIRO]]</f>
        <v>0</v>
      </c>
      <c r="I4037" s="12">
        <f>Tabela14[[#This Row],[PR. ULT. COMP]]*Tabela14[[#This Row],[ESTOQUE]]</f>
        <v>405.13029999999998</v>
      </c>
      <c r="J4037" s="13" t="s">
        <v>1107</v>
      </c>
      <c r="K4037" s="38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4006</v>
      </c>
      <c r="D4038" s="16" t="s">
        <v>1116</v>
      </c>
      <c r="E4038" s="22">
        <v>0</v>
      </c>
      <c r="F4038" s="30">
        <v>3</v>
      </c>
      <c r="G4038" s="17">
        <v>136.16</v>
      </c>
      <c r="H4038" s="11">
        <f>Tabela14[[#This Row],[PR. ULT. COMP]]*Tabela14[[#This Row],[GIRO]]</f>
        <v>0</v>
      </c>
      <c r="I4038" s="12">
        <f>Tabela14[[#This Row],[PR. ULT. COMP]]*Tabela14[[#This Row],[ESTOQUE]]</f>
        <v>408.48</v>
      </c>
      <c r="J4038" s="13" t="s">
        <v>1107</v>
      </c>
      <c r="K4038" s="38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4008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>Tabela14[[#This Row],[PR. ULT. COMP]]*Tabela14[[#This Row],[GIRO]]</f>
        <v>0</v>
      </c>
      <c r="I4039" s="12">
        <f>Tabela14[[#This Row],[PR. ULT. COMP]]*Tabela14[[#This Row],[ESTOQUE]]</f>
        <v>409.32</v>
      </c>
      <c r="J4039" s="13" t="s">
        <v>1107</v>
      </c>
      <c r="K4039" s="38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4009</v>
      </c>
      <c r="D4040" s="16" t="s">
        <v>1116</v>
      </c>
      <c r="E4040" s="22">
        <v>0</v>
      </c>
      <c r="F4040" s="30">
        <v>4.04</v>
      </c>
      <c r="G4040" s="17">
        <v>101.54</v>
      </c>
      <c r="H4040" s="11">
        <f>Tabela14[[#This Row],[PR. ULT. COMP]]*Tabela14[[#This Row],[GIRO]]</f>
        <v>0</v>
      </c>
      <c r="I4040" s="12">
        <f>Tabela14[[#This Row],[PR. ULT. COMP]]*Tabela14[[#This Row],[ESTOQUE]]</f>
        <v>410.22160000000002</v>
      </c>
      <c r="J4040" s="13" t="s">
        <v>1107</v>
      </c>
      <c r="K4040" s="38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4010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>Tabela14[[#This Row],[PR. ULT. COMP]]*Tabela14[[#This Row],[GIRO]]</f>
        <v>0</v>
      </c>
      <c r="I4041" s="12">
        <f>Tabela14[[#This Row],[PR. ULT. COMP]]*Tabela14[[#This Row],[ESTOQUE]]</f>
        <v>410.43</v>
      </c>
      <c r="J4041" s="13" t="s">
        <v>1107</v>
      </c>
      <c r="K4041" s="38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4011</v>
      </c>
      <c r="D4042" s="9" t="s">
        <v>1116</v>
      </c>
      <c r="E4042" s="23">
        <v>0</v>
      </c>
      <c r="F4042" s="31">
        <v>1.67</v>
      </c>
      <c r="G4042" s="10">
        <v>246.11</v>
      </c>
      <c r="H4042" s="11">
        <f>Tabela14[[#This Row],[PR. ULT. COMP]]*Tabela14[[#This Row],[GIRO]]</f>
        <v>0</v>
      </c>
      <c r="I4042" s="12">
        <f>Tabela14[[#This Row],[PR. ULT. COMP]]*Tabela14[[#This Row],[ESTOQUE]]</f>
        <v>411.00369999999998</v>
      </c>
      <c r="J4042" s="13" t="s">
        <v>1107</v>
      </c>
      <c r="K4042" s="38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4013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>Tabela14[[#This Row],[PR. ULT. COMP]]*Tabela14[[#This Row],[GIRO]]</f>
        <v>0</v>
      </c>
      <c r="I4043" s="12">
        <f>Tabela14[[#This Row],[PR. ULT. COMP]]*Tabela14[[#This Row],[ESTOQUE]]</f>
        <v>412.08000000000004</v>
      </c>
      <c r="J4043" s="13" t="s">
        <v>1107</v>
      </c>
      <c r="K4043" s="38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4014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>Tabela14[[#This Row],[PR. ULT. COMP]]*Tabela14[[#This Row],[GIRO]]</f>
        <v>0</v>
      </c>
      <c r="I4044" s="12">
        <f>Tabela14[[#This Row],[PR. ULT. COMP]]*Tabela14[[#This Row],[ESTOQUE]]</f>
        <v>412.25</v>
      </c>
      <c r="J4044" s="13" t="s">
        <v>1107</v>
      </c>
      <c r="K4044" s="38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4018</v>
      </c>
      <c r="D4045" s="16" t="s">
        <v>3667</v>
      </c>
      <c r="E4045" s="22">
        <v>0</v>
      </c>
      <c r="F4045" s="30">
        <v>46</v>
      </c>
      <c r="G4045" s="17">
        <v>9</v>
      </c>
      <c r="H4045" s="11">
        <f>Tabela14[[#This Row],[PR. ULT. COMP]]*Tabela14[[#This Row],[GIRO]]</f>
        <v>0</v>
      </c>
      <c r="I4045" s="12">
        <f>Tabela14[[#This Row],[PR. ULT. COMP]]*Tabela14[[#This Row],[ESTOQUE]]</f>
        <v>414</v>
      </c>
      <c r="J4045" s="13" t="s">
        <v>1107</v>
      </c>
      <c r="K4045" s="38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4019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>Tabela14[[#This Row],[PR. ULT. COMP]]*Tabela14[[#This Row],[GIRO]]</f>
        <v>0</v>
      </c>
      <c r="I4046" s="12">
        <f>Tabela14[[#This Row],[PR. ULT. COMP]]*Tabela14[[#This Row],[ESTOQUE]]</f>
        <v>414.36</v>
      </c>
      <c r="J4046" s="13" t="s">
        <v>1107</v>
      </c>
      <c r="K4046" s="38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4021</v>
      </c>
      <c r="D4047" s="16" t="s">
        <v>1116</v>
      </c>
      <c r="E4047" s="22">
        <v>0</v>
      </c>
      <c r="F4047" s="30">
        <v>2.91</v>
      </c>
      <c r="G4047" s="17">
        <v>142.69</v>
      </c>
      <c r="H4047" s="11">
        <f>Tabela14[[#This Row],[PR. ULT. COMP]]*Tabela14[[#This Row],[GIRO]]</f>
        <v>0</v>
      </c>
      <c r="I4047" s="12">
        <f>Tabela14[[#This Row],[PR. ULT. COMP]]*Tabela14[[#This Row],[ESTOQUE]]</f>
        <v>415.22790000000003</v>
      </c>
      <c r="J4047" s="13" t="s">
        <v>1107</v>
      </c>
      <c r="K4047" s="38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4024</v>
      </c>
      <c r="D4048" s="9" t="s">
        <v>2334</v>
      </c>
      <c r="E4048" s="23">
        <v>0</v>
      </c>
      <c r="F4048" s="31">
        <v>20</v>
      </c>
      <c r="G4048" s="10">
        <v>20.8</v>
      </c>
      <c r="H4048" s="11">
        <f>Tabela14[[#This Row],[PR. ULT. COMP]]*Tabela14[[#This Row],[GIRO]]</f>
        <v>0</v>
      </c>
      <c r="I4048" s="12">
        <f>Tabela14[[#This Row],[PR. ULT. COMP]]*Tabela14[[#This Row],[ESTOQUE]]</f>
        <v>416</v>
      </c>
      <c r="J4048" s="13" t="s">
        <v>1107</v>
      </c>
      <c r="K4048" s="38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4026</v>
      </c>
      <c r="D4049" s="16" t="s">
        <v>1116</v>
      </c>
      <c r="E4049" s="22">
        <v>0</v>
      </c>
      <c r="F4049" s="30">
        <v>11</v>
      </c>
      <c r="G4049" s="17">
        <v>37.869999999999997</v>
      </c>
      <c r="H4049" s="11">
        <f>Tabela14[[#This Row],[PR. ULT. COMP]]*Tabela14[[#This Row],[GIRO]]</f>
        <v>0</v>
      </c>
      <c r="I4049" s="12">
        <f>Tabela14[[#This Row],[PR. ULT. COMP]]*Tabela14[[#This Row],[ESTOQUE]]</f>
        <v>416.57</v>
      </c>
      <c r="J4049" s="13" t="s">
        <v>1107</v>
      </c>
      <c r="K4049" s="38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4027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>Tabela14[[#This Row],[PR. ULT. COMP]]*Tabela14[[#This Row],[GIRO]]</f>
        <v>0</v>
      </c>
      <c r="I4050" s="12">
        <f>Tabela14[[#This Row],[PR. ULT. COMP]]*Tabela14[[#This Row],[ESTOQUE]]</f>
        <v>416.84999999999997</v>
      </c>
      <c r="J4050" s="13" t="s">
        <v>1107</v>
      </c>
      <c r="K4050" s="38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4029</v>
      </c>
      <c r="D4051" s="9" t="s">
        <v>1116</v>
      </c>
      <c r="E4051" s="23">
        <v>0</v>
      </c>
      <c r="F4051" s="31">
        <v>5</v>
      </c>
      <c r="G4051" s="10">
        <v>83.48</v>
      </c>
      <c r="H4051" s="11">
        <f>Tabela14[[#This Row],[PR. ULT. COMP]]*Tabela14[[#This Row],[GIRO]]</f>
        <v>0</v>
      </c>
      <c r="I4051" s="12">
        <f>Tabela14[[#This Row],[PR. ULT. COMP]]*Tabela14[[#This Row],[ESTOQUE]]</f>
        <v>417.40000000000003</v>
      </c>
      <c r="J4051" s="13" t="s">
        <v>1107</v>
      </c>
      <c r="K4051" s="38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4031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>Tabela14[[#This Row],[PR. ULT. COMP]]*Tabela14[[#This Row],[GIRO]]</f>
        <v>0</v>
      </c>
      <c r="I4052" s="12">
        <f>Tabela14[[#This Row],[PR. ULT. COMP]]*Tabela14[[#This Row],[ESTOQUE]]</f>
        <v>418.74</v>
      </c>
      <c r="J4052" s="13" t="s">
        <v>1107</v>
      </c>
      <c r="K4052" s="38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4036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>Tabela14[[#This Row],[PR. ULT. COMP]]*Tabela14[[#This Row],[GIRO]]</f>
        <v>0</v>
      </c>
      <c r="I4053" s="12">
        <f>Tabela14[[#This Row],[PR. ULT. COMP]]*Tabela14[[#This Row],[ESTOQUE]]</f>
        <v>421.32</v>
      </c>
      <c r="J4053" s="13" t="s">
        <v>1107</v>
      </c>
      <c r="K4053" s="38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4037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>Tabela14[[#This Row],[PR. ULT. COMP]]*Tabela14[[#This Row],[GIRO]]</f>
        <v>0</v>
      </c>
      <c r="I4054" s="12">
        <f>Tabela14[[#This Row],[PR. ULT. COMP]]*Tabela14[[#This Row],[ESTOQUE]]</f>
        <v>421.8</v>
      </c>
      <c r="J4054" s="13" t="s">
        <v>1107</v>
      </c>
      <c r="K4054" s="38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4038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>Tabela14[[#This Row],[PR. ULT. COMP]]*Tabela14[[#This Row],[GIRO]]</f>
        <v>0</v>
      </c>
      <c r="I4055" s="12">
        <f>Tabela14[[#This Row],[PR. ULT. COMP]]*Tabela14[[#This Row],[ESTOQUE]]</f>
        <v>422.1</v>
      </c>
      <c r="J4055" s="13" t="s">
        <v>1107</v>
      </c>
      <c r="K4055" s="38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4040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>Tabela14[[#This Row],[PR. ULT. COMP]]*Tabela14[[#This Row],[GIRO]]</f>
        <v>0</v>
      </c>
      <c r="I4056" s="12">
        <f>Tabela14[[#This Row],[PR. ULT. COMP]]*Tabela14[[#This Row],[ESTOQUE]]</f>
        <v>422.48</v>
      </c>
      <c r="J4056" s="13" t="s">
        <v>1107</v>
      </c>
      <c r="K4056" s="38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4043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>Tabela14[[#This Row],[PR. ULT. COMP]]*Tabela14[[#This Row],[GIRO]]</f>
        <v>0</v>
      </c>
      <c r="I4057" s="12">
        <f>Tabela14[[#This Row],[PR. ULT. COMP]]*Tabela14[[#This Row],[ESTOQUE]]</f>
        <v>424.58000000000004</v>
      </c>
      <c r="J4057" s="13" t="s">
        <v>1107</v>
      </c>
      <c r="K4057" s="38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4044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>Tabela14[[#This Row],[PR. ULT. COMP]]*Tabela14[[#This Row],[GIRO]]</f>
        <v>0</v>
      </c>
      <c r="I4058" s="12">
        <f>Tabela14[[#This Row],[PR. ULT. COMP]]*Tabela14[[#This Row],[ESTOQUE]]</f>
        <v>425.04</v>
      </c>
      <c r="J4058" s="13" t="s">
        <v>1107</v>
      </c>
      <c r="K4058" s="38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>Tabela14[[#This Row],[PR. ULT. COMP]]*Tabela14[[#This Row],[GIRO]]</f>
        <v>0</v>
      </c>
      <c r="I4059" s="12">
        <f>Tabela14[[#This Row],[PR. ULT. COMP]]*Tabela14[[#This Row],[ESTOQUE]]</f>
        <v>426.24</v>
      </c>
      <c r="J4059" s="13" t="s">
        <v>1107</v>
      </c>
      <c r="K4059" s="38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4047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>Tabela14[[#This Row],[PR. ULT. COMP]]*Tabela14[[#This Row],[GIRO]]</f>
        <v>0</v>
      </c>
      <c r="I4060" s="12">
        <f>Tabela14[[#This Row],[PR. ULT. COMP]]*Tabela14[[#This Row],[ESTOQUE]]</f>
        <v>426.8</v>
      </c>
      <c r="J4060" s="13" t="s">
        <v>1107</v>
      </c>
      <c r="K4060" s="38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4048</v>
      </c>
      <c r="D4061" s="9" t="s">
        <v>1116</v>
      </c>
      <c r="E4061" s="23">
        <v>0</v>
      </c>
      <c r="F4061" s="31">
        <v>3.91</v>
      </c>
      <c r="G4061" s="10">
        <v>109.48</v>
      </c>
      <c r="H4061" s="11">
        <f>Tabela14[[#This Row],[PR. ULT. COMP]]*Tabela14[[#This Row],[GIRO]]</f>
        <v>0</v>
      </c>
      <c r="I4061" s="12">
        <f>Tabela14[[#This Row],[PR. ULT. COMP]]*Tabela14[[#This Row],[ESTOQUE]]</f>
        <v>428.06680000000006</v>
      </c>
      <c r="J4061" s="13" t="s">
        <v>1107</v>
      </c>
      <c r="K4061" s="38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4049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>Tabela14[[#This Row],[PR. ULT. COMP]]*Tabela14[[#This Row],[GIRO]]</f>
        <v>0</v>
      </c>
      <c r="I4062" s="12">
        <f>Tabela14[[#This Row],[PR. ULT. COMP]]*Tabela14[[#This Row],[ESTOQUE]]</f>
        <v>428.34000000000003</v>
      </c>
      <c r="J4062" s="13" t="s">
        <v>1107</v>
      </c>
      <c r="K4062" s="38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4051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>Tabela14[[#This Row],[PR. ULT. COMP]]*Tabela14[[#This Row],[GIRO]]</f>
        <v>0</v>
      </c>
      <c r="I4063" s="12">
        <f>Tabela14[[#This Row],[PR. ULT. COMP]]*Tabela14[[#This Row],[ESTOQUE]]</f>
        <v>429.96</v>
      </c>
      <c r="J4063" s="13" t="s">
        <v>1107</v>
      </c>
      <c r="K4063" s="38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4053</v>
      </c>
      <c r="D4064" s="16" t="s">
        <v>1116</v>
      </c>
      <c r="E4064" s="22">
        <v>0</v>
      </c>
      <c r="F4064" s="30">
        <v>5.2</v>
      </c>
      <c r="G4064" s="17">
        <v>82.89</v>
      </c>
      <c r="H4064" s="11">
        <f>Tabela14[[#This Row],[PR. ULT. COMP]]*Tabela14[[#This Row],[GIRO]]</f>
        <v>0</v>
      </c>
      <c r="I4064" s="12">
        <f>Tabela14[[#This Row],[PR. ULT. COMP]]*Tabela14[[#This Row],[ESTOQUE]]</f>
        <v>431.02800000000002</v>
      </c>
      <c r="J4064" s="13" t="s">
        <v>1107</v>
      </c>
      <c r="K4064" s="38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4054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>Tabela14[[#This Row],[PR. ULT. COMP]]*Tabela14[[#This Row],[GIRO]]</f>
        <v>0</v>
      </c>
      <c r="I4065" s="12">
        <f>Tabela14[[#This Row],[PR. ULT. COMP]]*Tabela14[[#This Row],[ESTOQUE]]</f>
        <v>431.73</v>
      </c>
      <c r="J4065" s="13" t="s">
        <v>1107</v>
      </c>
      <c r="K4065" s="38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4055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>Tabela14[[#This Row],[PR. ULT. COMP]]*Tabela14[[#This Row],[GIRO]]</f>
        <v>0</v>
      </c>
      <c r="I4066" s="12">
        <f>Tabela14[[#This Row],[PR. ULT. COMP]]*Tabela14[[#This Row],[ESTOQUE]]</f>
        <v>432.8</v>
      </c>
      <c r="J4066" s="13" t="s">
        <v>1107</v>
      </c>
      <c r="K4066" s="38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4056</v>
      </c>
      <c r="D4067" s="9" t="s">
        <v>2823</v>
      </c>
      <c r="E4067" s="23">
        <v>0</v>
      </c>
      <c r="F4067" s="31">
        <v>27</v>
      </c>
      <c r="G4067" s="10">
        <v>16.04</v>
      </c>
      <c r="H4067" s="11">
        <f>Tabela14[[#This Row],[PR. ULT. COMP]]*Tabela14[[#This Row],[GIRO]]</f>
        <v>0</v>
      </c>
      <c r="I4067" s="12">
        <f>Tabela14[[#This Row],[PR. ULT. COMP]]*Tabela14[[#This Row],[ESTOQUE]]</f>
        <v>433.08</v>
      </c>
      <c r="J4067" s="13" t="s">
        <v>1107</v>
      </c>
      <c r="K4067" s="38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4057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>Tabela14[[#This Row],[PR. ULT. COMP]]*Tabela14[[#This Row],[GIRO]]</f>
        <v>0</v>
      </c>
      <c r="I4068" s="12">
        <f>Tabela14[[#This Row],[PR. ULT. COMP]]*Tabela14[[#This Row],[ESTOQUE]]</f>
        <v>434.48</v>
      </c>
      <c r="J4068" s="13" t="s">
        <v>1107</v>
      </c>
      <c r="K4068" s="38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4059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>Tabela14[[#This Row],[PR. ULT. COMP]]*Tabela14[[#This Row],[GIRO]]</f>
        <v>0</v>
      </c>
      <c r="I4069" s="12">
        <f>Tabela14[[#This Row],[PR. ULT. COMP]]*Tabela14[[#This Row],[ESTOQUE]]</f>
        <v>436.35</v>
      </c>
      <c r="J4069" s="13" t="s">
        <v>1107</v>
      </c>
      <c r="K4069" s="38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4060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>Tabela14[[#This Row],[PR. ULT. COMP]]*Tabela14[[#This Row],[GIRO]]</f>
        <v>0</v>
      </c>
      <c r="I4070" s="12">
        <f>Tabela14[[#This Row],[PR. ULT. COMP]]*Tabela14[[#This Row],[ESTOQUE]]</f>
        <v>436.56000000000006</v>
      </c>
      <c r="J4070" s="13" t="s">
        <v>1107</v>
      </c>
      <c r="K4070" s="38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4061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>Tabela14[[#This Row],[PR. ULT. COMP]]*Tabela14[[#This Row],[GIRO]]</f>
        <v>0</v>
      </c>
      <c r="I4071" s="12">
        <f>Tabela14[[#This Row],[PR. ULT. COMP]]*Tabela14[[#This Row],[ESTOQUE]]</f>
        <v>437.76</v>
      </c>
      <c r="J4071" s="13" t="s">
        <v>1107</v>
      </c>
      <c r="K4071" s="38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4062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>Tabela14[[#This Row],[PR. ULT. COMP]]*Tabela14[[#This Row],[GIRO]]</f>
        <v>0</v>
      </c>
      <c r="I4072" s="12">
        <f>Tabela14[[#This Row],[PR. ULT. COMP]]*Tabela14[[#This Row],[ESTOQUE]]</f>
        <v>438.7</v>
      </c>
      <c r="J4072" s="13" t="s">
        <v>1107</v>
      </c>
      <c r="K4072" s="38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4064</v>
      </c>
      <c r="D4073" s="16" t="s">
        <v>1116</v>
      </c>
      <c r="E4073" s="22">
        <v>0</v>
      </c>
      <c r="F4073" s="30">
        <v>15</v>
      </c>
      <c r="G4073" s="17">
        <v>29.28</v>
      </c>
      <c r="H4073" s="11">
        <f>Tabela14[[#This Row],[PR. ULT. COMP]]*Tabela14[[#This Row],[GIRO]]</f>
        <v>0</v>
      </c>
      <c r="I4073" s="12">
        <f>Tabela14[[#This Row],[PR. ULT. COMP]]*Tabela14[[#This Row],[ESTOQUE]]</f>
        <v>439.20000000000005</v>
      </c>
      <c r="J4073" s="13" t="s">
        <v>1107</v>
      </c>
      <c r="K4073" s="38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1567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>Tabela14[[#This Row],[PR. ULT. COMP]]*Tabela14[[#This Row],[GIRO]]</f>
        <v>0</v>
      </c>
      <c r="I4074" s="12">
        <f>Tabela14[[#This Row],[PR. ULT. COMP]]*Tabela14[[#This Row],[ESTOQUE]]</f>
        <v>439.65</v>
      </c>
      <c r="J4074" s="13" t="s">
        <v>1107</v>
      </c>
      <c r="K4074" s="38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4065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>Tabela14[[#This Row],[PR. ULT. COMP]]*Tabela14[[#This Row],[GIRO]]</f>
        <v>0</v>
      </c>
      <c r="I4075" s="12">
        <f>Tabela14[[#This Row],[PR. ULT. COMP]]*Tabela14[[#This Row],[ESTOQUE]]</f>
        <v>440.34999999999997</v>
      </c>
      <c r="J4075" s="13" t="s">
        <v>1107</v>
      </c>
      <c r="K4075" s="38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4067</v>
      </c>
      <c r="D4076" s="9" t="s">
        <v>1116</v>
      </c>
      <c r="E4076" s="23">
        <v>0</v>
      </c>
      <c r="F4076" s="31">
        <v>4.67</v>
      </c>
      <c r="G4076" s="10">
        <v>94.51</v>
      </c>
      <c r="H4076" s="11">
        <f>Tabela14[[#This Row],[PR. ULT. COMP]]*Tabela14[[#This Row],[GIRO]]</f>
        <v>0</v>
      </c>
      <c r="I4076" s="12">
        <f>Tabela14[[#This Row],[PR. ULT. COMP]]*Tabela14[[#This Row],[ESTOQUE]]</f>
        <v>441.36170000000004</v>
      </c>
      <c r="J4076" s="13" t="s">
        <v>1107</v>
      </c>
      <c r="K4076" s="38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4070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>Tabela14[[#This Row],[PR. ULT. COMP]]*Tabela14[[#This Row],[GIRO]]</f>
        <v>0</v>
      </c>
      <c r="I4077" s="12">
        <f>Tabela14[[#This Row],[PR. ULT. COMP]]*Tabela14[[#This Row],[ESTOQUE]]</f>
        <v>442.68</v>
      </c>
      <c r="J4077" s="13" t="s">
        <v>1107</v>
      </c>
      <c r="K4077" s="38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4071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>Tabela14[[#This Row],[PR. ULT. COMP]]*Tabela14[[#This Row],[GIRO]]</f>
        <v>0</v>
      </c>
      <c r="I4078" s="12">
        <f>Tabela14[[#This Row],[PR. ULT. COMP]]*Tabela14[[#This Row],[ESTOQUE]]</f>
        <v>442.84</v>
      </c>
      <c r="J4078" s="13" t="s">
        <v>1107</v>
      </c>
      <c r="K4078" s="38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4073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>Tabela14[[#This Row],[PR. ULT. COMP]]*Tabela14[[#This Row],[GIRO]]</f>
        <v>0</v>
      </c>
      <c r="I4079" s="12">
        <f>Tabela14[[#This Row],[PR. ULT. COMP]]*Tabela14[[#This Row],[ESTOQUE]]</f>
        <v>443.40000000000003</v>
      </c>
      <c r="J4079" s="13" t="s">
        <v>1107</v>
      </c>
      <c r="K4079" s="38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4075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>Tabela14[[#This Row],[PR. ULT. COMP]]*Tabela14[[#This Row],[GIRO]]</f>
        <v>0</v>
      </c>
      <c r="I4080" s="12">
        <f>Tabela14[[#This Row],[PR. ULT. COMP]]*Tabela14[[#This Row],[ESTOQUE]]</f>
        <v>444.06000000000006</v>
      </c>
      <c r="J4080" s="13" t="s">
        <v>1107</v>
      </c>
      <c r="K4080" s="38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4076</v>
      </c>
      <c r="D4081" s="16" t="s">
        <v>1116</v>
      </c>
      <c r="E4081" s="22">
        <v>0</v>
      </c>
      <c r="F4081" s="30">
        <v>8</v>
      </c>
      <c r="G4081" s="17">
        <v>55.62</v>
      </c>
      <c r="H4081" s="11">
        <f>Tabela14[[#This Row],[PR. ULT. COMP]]*Tabela14[[#This Row],[GIRO]]</f>
        <v>0</v>
      </c>
      <c r="I4081" s="12">
        <f>Tabela14[[#This Row],[PR. ULT. COMP]]*Tabela14[[#This Row],[ESTOQUE]]</f>
        <v>444.96</v>
      </c>
      <c r="J4081" s="13" t="s">
        <v>1107</v>
      </c>
      <c r="K4081" s="38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4078</v>
      </c>
      <c r="D4082" s="16" t="s">
        <v>1116</v>
      </c>
      <c r="E4082" s="22">
        <v>0</v>
      </c>
      <c r="F4082" s="30">
        <v>15</v>
      </c>
      <c r="G4082" s="17">
        <v>29.75</v>
      </c>
      <c r="H4082" s="11">
        <f>Tabela14[[#This Row],[PR. ULT. COMP]]*Tabela14[[#This Row],[GIRO]]</f>
        <v>0</v>
      </c>
      <c r="I4082" s="12">
        <f>Tabela14[[#This Row],[PR. ULT. COMP]]*Tabela14[[#This Row],[ESTOQUE]]</f>
        <v>446.25</v>
      </c>
      <c r="J4082" s="13" t="s">
        <v>1107</v>
      </c>
      <c r="K4082" s="38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4079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>Tabela14[[#This Row],[PR. ULT. COMP]]*Tabela14[[#This Row],[GIRO]]</f>
        <v>0</v>
      </c>
      <c r="I4083" s="12">
        <f>Tabela14[[#This Row],[PR. ULT. COMP]]*Tabela14[[#This Row],[ESTOQUE]]</f>
        <v>447.35</v>
      </c>
      <c r="J4083" s="13" t="s">
        <v>1107</v>
      </c>
      <c r="K4083" s="38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4082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>Tabela14[[#This Row],[PR. ULT. COMP]]*Tabela14[[#This Row],[GIRO]]</f>
        <v>0</v>
      </c>
      <c r="I4084" s="12">
        <f>Tabela14[[#This Row],[PR. ULT. COMP]]*Tabela14[[#This Row],[ESTOQUE]]</f>
        <v>450.09000000000003</v>
      </c>
      <c r="J4084" s="13" t="s">
        <v>1107</v>
      </c>
      <c r="K4084" s="38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4083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>Tabela14[[#This Row],[PR. ULT. COMP]]*Tabela14[[#This Row],[GIRO]]</f>
        <v>0</v>
      </c>
      <c r="I4085" s="12">
        <f>Tabela14[[#This Row],[PR. ULT. COMP]]*Tabela14[[#This Row],[ESTOQUE]]</f>
        <v>450.19</v>
      </c>
      <c r="J4085" s="13" t="s">
        <v>1107</v>
      </c>
      <c r="K4085" s="38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4084</v>
      </c>
      <c r="D4086" s="9" t="s">
        <v>1116</v>
      </c>
      <c r="E4086" s="23">
        <v>0</v>
      </c>
      <c r="F4086" s="31">
        <v>2</v>
      </c>
      <c r="G4086" s="10">
        <v>225.23</v>
      </c>
      <c r="H4086" s="11">
        <f>Tabela14[[#This Row],[PR. ULT. COMP]]*Tabela14[[#This Row],[GIRO]]</f>
        <v>0</v>
      </c>
      <c r="I4086" s="12">
        <f>Tabela14[[#This Row],[PR. ULT. COMP]]*Tabela14[[#This Row],[ESTOQUE]]</f>
        <v>450.46</v>
      </c>
      <c r="J4086" s="13" t="s">
        <v>1107</v>
      </c>
      <c r="K4086" s="38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4086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>Tabela14[[#This Row],[PR. ULT. COMP]]*Tabela14[[#This Row],[GIRO]]</f>
        <v>0</v>
      </c>
      <c r="I4087" s="12">
        <f>Tabela14[[#This Row],[PR. ULT. COMP]]*Tabela14[[#This Row],[ESTOQUE]]</f>
        <v>452.40000000000003</v>
      </c>
      <c r="J4087" s="13" t="s">
        <v>1107</v>
      </c>
      <c r="K4087" s="38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4087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>Tabela14[[#This Row],[PR. ULT. COMP]]*Tabela14[[#This Row],[GIRO]]</f>
        <v>0</v>
      </c>
      <c r="I4088" s="12">
        <f>Tabela14[[#This Row],[PR. ULT. COMP]]*Tabela14[[#This Row],[ESTOQUE]]</f>
        <v>453.30999999999995</v>
      </c>
      <c r="J4088" s="13" t="s">
        <v>1107</v>
      </c>
      <c r="K4088" s="38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4088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>Tabela14[[#This Row],[PR. ULT. COMP]]*Tabela14[[#This Row],[GIRO]]</f>
        <v>0</v>
      </c>
      <c r="I4089" s="12">
        <f>Tabela14[[#This Row],[PR. ULT. COMP]]*Tabela14[[#This Row],[ESTOQUE]]</f>
        <v>454.14</v>
      </c>
      <c r="J4089" s="13" t="s">
        <v>1107</v>
      </c>
      <c r="K4089" s="38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4089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>Tabela14[[#This Row],[PR. ULT. COMP]]*Tabela14[[#This Row],[GIRO]]</f>
        <v>0</v>
      </c>
      <c r="I4090" s="12">
        <f>Tabela14[[#This Row],[PR. ULT. COMP]]*Tabela14[[#This Row],[ESTOQUE]]</f>
        <v>454.98</v>
      </c>
      <c r="J4090" s="13" t="s">
        <v>1107</v>
      </c>
      <c r="K4090" s="38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4091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>Tabela14[[#This Row],[PR. ULT. COMP]]*Tabela14[[#This Row],[GIRO]]</f>
        <v>0</v>
      </c>
      <c r="I4091" s="12">
        <f>Tabela14[[#This Row],[PR. ULT. COMP]]*Tabela14[[#This Row],[ESTOQUE]]</f>
        <v>456.53999999999996</v>
      </c>
      <c r="J4091" s="13" t="s">
        <v>1107</v>
      </c>
      <c r="K4091" s="38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4092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>Tabela14[[#This Row],[PR. ULT. COMP]]*Tabela14[[#This Row],[GIRO]]</f>
        <v>0</v>
      </c>
      <c r="I4092" s="12">
        <f>Tabela14[[#This Row],[PR. ULT. COMP]]*Tabela14[[#This Row],[ESTOQUE]]</f>
        <v>456.55</v>
      </c>
      <c r="J4092" s="13" t="s">
        <v>1107</v>
      </c>
      <c r="K4092" s="38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4094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>Tabela14[[#This Row],[PR. ULT. COMP]]*Tabela14[[#This Row],[GIRO]]</f>
        <v>0</v>
      </c>
      <c r="I4093" s="12">
        <f>Tabela14[[#This Row],[PR. ULT. COMP]]*Tabela14[[#This Row],[ESTOQUE]]</f>
        <v>457.20000000000005</v>
      </c>
      <c r="J4093" s="13" t="s">
        <v>1107</v>
      </c>
      <c r="K4093" s="38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4096</v>
      </c>
      <c r="D4094" s="9" t="s">
        <v>1116</v>
      </c>
      <c r="E4094" s="23">
        <v>0</v>
      </c>
      <c r="F4094" s="31">
        <v>2.91</v>
      </c>
      <c r="G4094" s="10">
        <v>157.41</v>
      </c>
      <c r="H4094" s="11">
        <f>Tabela14[[#This Row],[PR. ULT. COMP]]*Tabela14[[#This Row],[GIRO]]</f>
        <v>0</v>
      </c>
      <c r="I4094" s="12">
        <f>Tabela14[[#This Row],[PR. ULT. COMP]]*Tabela14[[#This Row],[ESTOQUE]]</f>
        <v>458.06310000000002</v>
      </c>
      <c r="J4094" s="13" t="s">
        <v>1107</v>
      </c>
      <c r="K4094" s="38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4097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>Tabela14[[#This Row],[PR. ULT. COMP]]*Tabela14[[#This Row],[GIRO]]</f>
        <v>0</v>
      </c>
      <c r="I4095" s="12">
        <f>Tabela14[[#This Row],[PR. ULT. COMP]]*Tabela14[[#This Row],[ESTOQUE]]</f>
        <v>459.5</v>
      </c>
      <c r="J4095" s="13" t="s">
        <v>1107</v>
      </c>
      <c r="K4095" s="38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4098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>Tabela14[[#This Row],[PR. ULT. COMP]]*Tabela14[[#This Row],[GIRO]]</f>
        <v>0</v>
      </c>
      <c r="I4096" s="12">
        <f>Tabela14[[#This Row],[PR. ULT. COMP]]*Tabela14[[#This Row],[ESTOQUE]]</f>
        <v>459.54</v>
      </c>
      <c r="J4096" s="13" t="s">
        <v>1107</v>
      </c>
      <c r="K4096" s="38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4099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>Tabela14[[#This Row],[PR. ULT. COMP]]*Tabela14[[#This Row],[GIRO]]</f>
        <v>0</v>
      </c>
      <c r="I4097" s="12">
        <f>Tabela14[[#This Row],[PR. ULT. COMP]]*Tabela14[[#This Row],[ESTOQUE]]</f>
        <v>459.68</v>
      </c>
      <c r="J4097" s="13" t="s">
        <v>1107</v>
      </c>
      <c r="K4097" s="38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4102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>Tabela14[[#This Row],[PR. ULT. COMP]]*Tabela14[[#This Row],[GIRO]]</f>
        <v>0</v>
      </c>
      <c r="I4098" s="12">
        <f>Tabela14[[#This Row],[PR. ULT. COMP]]*Tabela14[[#This Row],[ESTOQUE]]</f>
        <v>460.53000000000003</v>
      </c>
      <c r="J4098" s="13" t="s">
        <v>1107</v>
      </c>
      <c r="K4098" s="38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>Tabela14[[#This Row],[PR. ULT. COMP]]*Tabela14[[#This Row],[GIRO]]</f>
        <v>0</v>
      </c>
      <c r="I4099" s="12">
        <f>Tabela14[[#This Row],[PR. ULT. COMP]]*Tabela14[[#This Row],[ESTOQUE]]</f>
        <v>461.38</v>
      </c>
      <c r="J4099" s="13" t="s">
        <v>1107</v>
      </c>
      <c r="K4099" s="38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4105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>Tabela14[[#This Row],[PR. ULT. COMP]]*Tabela14[[#This Row],[GIRO]]</f>
        <v>0</v>
      </c>
      <c r="I4100" s="12">
        <f>Tabela14[[#This Row],[PR. ULT. COMP]]*Tabela14[[#This Row],[ESTOQUE]]</f>
        <v>463.21</v>
      </c>
      <c r="J4100" s="13" t="s">
        <v>1107</v>
      </c>
      <c r="K4100" s="38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4107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>Tabela14[[#This Row],[PR. ULT. COMP]]*Tabela14[[#This Row],[GIRO]]</f>
        <v>0</v>
      </c>
      <c r="I4101" s="12">
        <f>Tabela14[[#This Row],[PR. ULT. COMP]]*Tabela14[[#This Row],[ESTOQUE]]</f>
        <v>463.40000000000003</v>
      </c>
      <c r="J4101" s="13" t="s">
        <v>1107</v>
      </c>
      <c r="K4101" s="38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4108</v>
      </c>
      <c r="D4102" s="9" t="s">
        <v>1116</v>
      </c>
      <c r="E4102" s="23">
        <v>0</v>
      </c>
      <c r="F4102" s="31">
        <v>3.38</v>
      </c>
      <c r="G4102" s="10">
        <v>137.15</v>
      </c>
      <c r="H4102" s="11">
        <f>Tabela14[[#This Row],[PR. ULT. COMP]]*Tabela14[[#This Row],[GIRO]]</f>
        <v>0</v>
      </c>
      <c r="I4102" s="12">
        <f>Tabela14[[#This Row],[PR. ULT. COMP]]*Tabela14[[#This Row],[ESTOQUE]]</f>
        <v>463.56700000000001</v>
      </c>
      <c r="J4102" s="13" t="s">
        <v>1107</v>
      </c>
      <c r="K4102" s="38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4110</v>
      </c>
      <c r="D4103" s="16" t="s">
        <v>872</v>
      </c>
      <c r="E4103" s="22">
        <v>0</v>
      </c>
      <c r="F4103" s="30">
        <v>10</v>
      </c>
      <c r="G4103" s="17">
        <v>46.4</v>
      </c>
      <c r="H4103" s="11">
        <f>Tabela14[[#This Row],[PR. ULT. COMP]]*Tabela14[[#This Row],[GIRO]]</f>
        <v>0</v>
      </c>
      <c r="I4103" s="12">
        <f>Tabela14[[#This Row],[PR. ULT. COMP]]*Tabela14[[#This Row],[ESTOQUE]]</f>
        <v>464</v>
      </c>
      <c r="J4103" s="13" t="s">
        <v>1107</v>
      </c>
      <c r="K4103" s="38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4112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>Tabela14[[#This Row],[PR. ULT. COMP]]*Tabela14[[#This Row],[GIRO]]</f>
        <v>0</v>
      </c>
      <c r="I4104" s="12">
        <f>Tabela14[[#This Row],[PR. ULT. COMP]]*Tabela14[[#This Row],[ESTOQUE]]</f>
        <v>464.6</v>
      </c>
      <c r="J4104" s="13" t="s">
        <v>1107</v>
      </c>
      <c r="K4104" s="38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4113</v>
      </c>
      <c r="D4105" s="16" t="s">
        <v>1116</v>
      </c>
      <c r="E4105" s="22">
        <v>0</v>
      </c>
      <c r="F4105" s="30">
        <v>3</v>
      </c>
      <c r="G4105" s="17">
        <v>154.91999999999999</v>
      </c>
      <c r="H4105" s="11">
        <f>Tabela14[[#This Row],[PR. ULT. COMP]]*Tabela14[[#This Row],[GIRO]]</f>
        <v>0</v>
      </c>
      <c r="I4105" s="12">
        <f>Tabela14[[#This Row],[PR. ULT. COMP]]*Tabela14[[#This Row],[ESTOQUE]]</f>
        <v>464.76</v>
      </c>
      <c r="J4105" s="13" t="s">
        <v>1107</v>
      </c>
      <c r="K4105" s="38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4115</v>
      </c>
      <c r="D4106" s="9" t="s">
        <v>1116</v>
      </c>
      <c r="E4106" s="23">
        <v>0</v>
      </c>
      <c r="F4106" s="31">
        <v>12</v>
      </c>
      <c r="G4106" s="10">
        <v>38.75</v>
      </c>
      <c r="H4106" s="11">
        <f>Tabela14[[#This Row],[PR. ULT. COMP]]*Tabela14[[#This Row],[GIRO]]</f>
        <v>0</v>
      </c>
      <c r="I4106" s="12">
        <f>Tabela14[[#This Row],[PR. ULT. COMP]]*Tabela14[[#This Row],[ESTOQUE]]</f>
        <v>465</v>
      </c>
      <c r="J4106" s="13" t="s">
        <v>1107</v>
      </c>
      <c r="K4106" s="38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4117</v>
      </c>
      <c r="D4107" s="16" t="s">
        <v>1116</v>
      </c>
      <c r="E4107" s="22">
        <v>0</v>
      </c>
      <c r="F4107" s="30">
        <v>2.89</v>
      </c>
      <c r="G4107" s="17">
        <v>161.32</v>
      </c>
      <c r="H4107" s="11">
        <f>Tabela14[[#This Row],[PR. ULT. COMP]]*Tabela14[[#This Row],[GIRO]]</f>
        <v>0</v>
      </c>
      <c r="I4107" s="12">
        <f>Tabela14[[#This Row],[PR. ULT. COMP]]*Tabela14[[#This Row],[ESTOQUE]]</f>
        <v>466.21480000000003</v>
      </c>
      <c r="J4107" s="13" t="s">
        <v>1107</v>
      </c>
      <c r="K4107" s="38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4118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>Tabela14[[#This Row],[PR. ULT. COMP]]*Tabela14[[#This Row],[GIRO]]</f>
        <v>0</v>
      </c>
      <c r="I4108" s="12">
        <f>Tabela14[[#This Row],[PR. ULT. COMP]]*Tabela14[[#This Row],[ESTOQUE]]</f>
        <v>467.04</v>
      </c>
      <c r="J4108" s="13" t="s">
        <v>1107</v>
      </c>
      <c r="K4108" s="38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4121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>Tabela14[[#This Row],[PR. ULT. COMP]]*Tabela14[[#This Row],[GIRO]]</f>
        <v>0</v>
      </c>
      <c r="I4109" s="12">
        <f>Tabela14[[#This Row],[PR. ULT. COMP]]*Tabela14[[#This Row],[ESTOQUE]]</f>
        <v>468.30000000000007</v>
      </c>
      <c r="J4109" s="13" t="s">
        <v>1107</v>
      </c>
      <c r="K4109" s="38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4123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>Tabela14[[#This Row],[PR. ULT. COMP]]*Tabela14[[#This Row],[GIRO]]</f>
        <v>0</v>
      </c>
      <c r="I4110" s="12">
        <f>Tabela14[[#This Row],[PR. ULT. COMP]]*Tabela14[[#This Row],[ESTOQUE]]</f>
        <v>468.84000000000003</v>
      </c>
      <c r="J4110" s="13" t="s">
        <v>1107</v>
      </c>
      <c r="K4110" s="38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4125</v>
      </c>
      <c r="D4111" s="16" t="s">
        <v>3620</v>
      </c>
      <c r="E4111" s="22">
        <v>0</v>
      </c>
      <c r="F4111" s="30">
        <v>19</v>
      </c>
      <c r="G4111" s="17">
        <v>24.72</v>
      </c>
      <c r="H4111" s="11">
        <f>Tabela14[[#This Row],[PR. ULT. COMP]]*Tabela14[[#This Row],[GIRO]]</f>
        <v>0</v>
      </c>
      <c r="I4111" s="12">
        <f>Tabela14[[#This Row],[PR. ULT. COMP]]*Tabela14[[#This Row],[ESTOQUE]]</f>
        <v>469.67999999999995</v>
      </c>
      <c r="J4111" s="13" t="s">
        <v>1107</v>
      </c>
      <c r="K4111" s="38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4127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>Tabela14[[#This Row],[PR. ULT. COMP]]*Tabela14[[#This Row],[GIRO]]</f>
        <v>0</v>
      </c>
      <c r="I4112" s="12">
        <f>Tabela14[[#This Row],[PR. ULT. COMP]]*Tabela14[[#This Row],[ESTOQUE]]</f>
        <v>470.04</v>
      </c>
      <c r="J4112" s="13" t="s">
        <v>1107</v>
      </c>
      <c r="K4112" s="38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4130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>Tabela14[[#This Row],[PR. ULT. COMP]]*Tabela14[[#This Row],[GIRO]]</f>
        <v>0</v>
      </c>
      <c r="I4113" s="12">
        <f>Tabela14[[#This Row],[PR. ULT. COMP]]*Tabela14[[#This Row],[ESTOQUE]]</f>
        <v>472.32</v>
      </c>
      <c r="J4113" s="13" t="s">
        <v>1107</v>
      </c>
      <c r="K4113" s="38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4131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>Tabela14[[#This Row],[PR. ULT. COMP]]*Tabela14[[#This Row],[GIRO]]</f>
        <v>0</v>
      </c>
      <c r="I4114" s="12">
        <f>Tabela14[[#This Row],[PR. ULT. COMP]]*Tabela14[[#This Row],[ESTOQUE]]</f>
        <v>472.68</v>
      </c>
      <c r="J4114" s="13" t="s">
        <v>1107</v>
      </c>
      <c r="K4114" s="38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4132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>Tabela14[[#This Row],[PR. ULT. COMP]]*Tabela14[[#This Row],[GIRO]]</f>
        <v>0</v>
      </c>
      <c r="I4115" s="12">
        <f>Tabela14[[#This Row],[PR. ULT. COMP]]*Tabela14[[#This Row],[ESTOQUE]]</f>
        <v>472.95000000000005</v>
      </c>
      <c r="J4115" s="13" t="s">
        <v>1107</v>
      </c>
      <c r="K4115" s="38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4135</v>
      </c>
      <c r="D4116" s="16" t="s">
        <v>1116</v>
      </c>
      <c r="E4116" s="22">
        <v>0</v>
      </c>
      <c r="F4116" s="30">
        <v>12</v>
      </c>
      <c r="G4116" s="17">
        <v>39.54</v>
      </c>
      <c r="H4116" s="11">
        <f>Tabela14[[#This Row],[PR. ULT. COMP]]*Tabela14[[#This Row],[GIRO]]</f>
        <v>0</v>
      </c>
      <c r="I4116" s="12">
        <f>Tabela14[[#This Row],[PR. ULT. COMP]]*Tabela14[[#This Row],[ESTOQUE]]</f>
        <v>474.48</v>
      </c>
      <c r="J4116" s="13" t="s">
        <v>1107</v>
      </c>
      <c r="K4116" s="38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4136</v>
      </c>
      <c r="D4117" s="9" t="s">
        <v>1116</v>
      </c>
      <c r="E4117" s="23">
        <v>0</v>
      </c>
      <c r="F4117" s="31">
        <v>3.64</v>
      </c>
      <c r="G4117" s="10">
        <v>131.05000000000001</v>
      </c>
      <c r="H4117" s="11">
        <f>Tabela14[[#This Row],[PR. ULT. COMP]]*Tabela14[[#This Row],[GIRO]]</f>
        <v>0</v>
      </c>
      <c r="I4117" s="12">
        <f>Tabela14[[#This Row],[PR. ULT. COMP]]*Tabela14[[#This Row],[ESTOQUE]]</f>
        <v>477.02200000000005</v>
      </c>
      <c r="J4117" s="13" t="s">
        <v>1107</v>
      </c>
      <c r="K4117" s="38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4138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>Tabela14[[#This Row],[PR. ULT. COMP]]*Tabela14[[#This Row],[GIRO]]</f>
        <v>0</v>
      </c>
      <c r="I4118" s="12">
        <f>Tabela14[[#This Row],[PR. ULT. COMP]]*Tabela14[[#This Row],[ESTOQUE]]</f>
        <v>477.2</v>
      </c>
      <c r="J4118" s="13" t="s">
        <v>1107</v>
      </c>
      <c r="K4118" s="38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4143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>Tabela14[[#This Row],[PR. ULT. COMP]]*Tabela14[[#This Row],[GIRO]]</f>
        <v>0</v>
      </c>
      <c r="I4119" s="12">
        <f>Tabela14[[#This Row],[PR. ULT. COMP]]*Tabela14[[#This Row],[ESTOQUE]]</f>
        <v>478.91999999999996</v>
      </c>
      <c r="J4119" s="13" t="s">
        <v>1107</v>
      </c>
      <c r="K4119" s="38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4144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>Tabela14[[#This Row],[PR. ULT. COMP]]*Tabela14[[#This Row],[GIRO]]</f>
        <v>0</v>
      </c>
      <c r="I4120" s="12">
        <f>Tabela14[[#This Row],[PR. ULT. COMP]]*Tabela14[[#This Row],[ESTOQUE]]</f>
        <v>479.34</v>
      </c>
      <c r="J4120" s="13" t="s">
        <v>1107</v>
      </c>
      <c r="K4120" s="38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4145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>Tabela14[[#This Row],[PR. ULT. COMP]]*Tabela14[[#This Row],[GIRO]]</f>
        <v>0</v>
      </c>
      <c r="I4121" s="12">
        <f>Tabela14[[#This Row],[PR. ULT. COMP]]*Tabela14[[#This Row],[ESTOQUE]]</f>
        <v>479.52</v>
      </c>
      <c r="J4121" s="13" t="s">
        <v>1107</v>
      </c>
      <c r="K4121" s="38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4146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>Tabela14[[#This Row],[PR. ULT. COMP]]*Tabela14[[#This Row],[GIRO]]</f>
        <v>0</v>
      </c>
      <c r="I4122" s="12">
        <f>Tabela14[[#This Row],[PR. ULT. COMP]]*Tabela14[[#This Row],[ESTOQUE]]</f>
        <v>479.68</v>
      </c>
      <c r="J4122" s="13" t="s">
        <v>1107</v>
      </c>
      <c r="K4122" s="38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4147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>Tabela14[[#This Row],[PR. ULT. COMP]]*Tabela14[[#This Row],[GIRO]]</f>
        <v>0</v>
      </c>
      <c r="I4123" s="12">
        <f>Tabela14[[#This Row],[PR. ULT. COMP]]*Tabela14[[#This Row],[ESTOQUE]]</f>
        <v>479.8</v>
      </c>
      <c r="J4123" s="13" t="s">
        <v>1107</v>
      </c>
      <c r="K4123" s="38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4149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>Tabela14[[#This Row],[PR. ULT. COMP]]*Tabela14[[#This Row],[GIRO]]</f>
        <v>0</v>
      </c>
      <c r="I4124" s="12">
        <f>Tabela14[[#This Row],[PR. ULT. COMP]]*Tabela14[[#This Row],[ESTOQUE]]</f>
        <v>481.2</v>
      </c>
      <c r="J4124" s="13" t="s">
        <v>1107</v>
      </c>
      <c r="K4124" s="38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4152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>Tabela14[[#This Row],[PR. ULT. COMP]]*Tabela14[[#This Row],[GIRO]]</f>
        <v>0</v>
      </c>
      <c r="I4125" s="12">
        <f>Tabela14[[#This Row],[PR. ULT. COMP]]*Tabela14[[#This Row],[ESTOQUE]]</f>
        <v>484.38</v>
      </c>
      <c r="J4125" s="13" t="s">
        <v>1107</v>
      </c>
      <c r="K4125" s="38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4153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>Tabela14[[#This Row],[PR. ULT. COMP]]*Tabela14[[#This Row],[GIRO]]</f>
        <v>0</v>
      </c>
      <c r="I4126" s="12">
        <f>Tabela14[[#This Row],[PR. ULT. COMP]]*Tabela14[[#This Row],[ESTOQUE]]</f>
        <v>484.56000000000006</v>
      </c>
      <c r="J4126" s="13" t="s">
        <v>1107</v>
      </c>
      <c r="K4126" s="38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4155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>Tabela14[[#This Row],[PR. ULT. COMP]]*Tabela14[[#This Row],[GIRO]]</f>
        <v>0</v>
      </c>
      <c r="I4127" s="12">
        <f>Tabela14[[#This Row],[PR. ULT. COMP]]*Tabela14[[#This Row],[ESTOQUE]]</f>
        <v>485.18999999999994</v>
      </c>
      <c r="J4127" s="13" t="s">
        <v>1107</v>
      </c>
      <c r="K4127" s="38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4156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>Tabela14[[#This Row],[PR. ULT. COMP]]*Tabela14[[#This Row],[GIRO]]</f>
        <v>0</v>
      </c>
      <c r="I4128" s="12">
        <f>Tabela14[[#This Row],[PR. ULT. COMP]]*Tabela14[[#This Row],[ESTOQUE]]</f>
        <v>485.22</v>
      </c>
      <c r="J4128" s="13" t="s">
        <v>1107</v>
      </c>
      <c r="K4128" s="38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4162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>Tabela14[[#This Row],[PR. ULT. COMP]]*Tabela14[[#This Row],[GIRO]]</f>
        <v>0</v>
      </c>
      <c r="I4129" s="12">
        <f>Tabela14[[#This Row],[PR. ULT. COMP]]*Tabela14[[#This Row],[ESTOQUE]]</f>
        <v>488.17999999999995</v>
      </c>
      <c r="J4129" s="13" t="s">
        <v>1107</v>
      </c>
      <c r="K4129" s="38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4165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>Tabela14[[#This Row],[PR. ULT. COMP]]*Tabela14[[#This Row],[GIRO]]</f>
        <v>0</v>
      </c>
      <c r="I4130" s="12">
        <f>Tabela14[[#This Row],[PR. ULT. COMP]]*Tabela14[[#This Row],[ESTOQUE]]</f>
        <v>490.34999999999997</v>
      </c>
      <c r="J4130" s="13" t="s">
        <v>1107</v>
      </c>
      <c r="K4130" s="38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4166</v>
      </c>
      <c r="D4131" s="16" t="s">
        <v>876</v>
      </c>
      <c r="E4131" s="22">
        <v>0</v>
      </c>
      <c r="F4131" s="30">
        <v>73</v>
      </c>
      <c r="G4131" s="17">
        <v>6.72</v>
      </c>
      <c r="H4131" s="11">
        <f>Tabela14[[#This Row],[PR. ULT. COMP]]*Tabela14[[#This Row],[GIRO]]</f>
        <v>0</v>
      </c>
      <c r="I4131" s="12">
        <f>Tabela14[[#This Row],[PR. ULT. COMP]]*Tabela14[[#This Row],[ESTOQUE]]</f>
        <v>490.56</v>
      </c>
      <c r="J4131" s="13" t="s">
        <v>1107</v>
      </c>
      <c r="K4131" s="38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>Tabela14[[#This Row],[PR. ULT. COMP]]*Tabela14[[#This Row],[GIRO]]</f>
        <v>0</v>
      </c>
      <c r="I4132" s="12">
        <f>Tabela14[[#This Row],[PR. ULT. COMP]]*Tabela14[[#This Row],[ESTOQUE]]</f>
        <v>491.4</v>
      </c>
      <c r="J4132" s="13" t="s">
        <v>1107</v>
      </c>
      <c r="K4132" s="38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4169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>Tabela14[[#This Row],[PR. ULT. COMP]]*Tabela14[[#This Row],[GIRO]]</f>
        <v>0</v>
      </c>
      <c r="I4133" s="12">
        <f>Tabela14[[#This Row],[PR. ULT. COMP]]*Tabela14[[#This Row],[ESTOQUE]]</f>
        <v>493.68</v>
      </c>
      <c r="J4133" s="13" t="s">
        <v>1107</v>
      </c>
      <c r="K4133" s="38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4171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>Tabela14[[#This Row],[PR. ULT. COMP]]*Tabela14[[#This Row],[GIRO]]</f>
        <v>0</v>
      </c>
      <c r="I4134" s="12">
        <f>Tabela14[[#This Row],[PR. ULT. COMP]]*Tabela14[[#This Row],[ESTOQUE]]</f>
        <v>496.8</v>
      </c>
      <c r="J4134" s="13" t="s">
        <v>1107</v>
      </c>
      <c r="K4134" s="38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4172</v>
      </c>
      <c r="D4135" s="16" t="s">
        <v>1116</v>
      </c>
      <c r="E4135" s="22">
        <v>0</v>
      </c>
      <c r="F4135" s="30">
        <v>5.77</v>
      </c>
      <c r="G4135" s="17">
        <v>86.6</v>
      </c>
      <c r="H4135" s="11">
        <f>Tabela14[[#This Row],[PR. ULT. COMP]]*Tabela14[[#This Row],[GIRO]]</f>
        <v>0</v>
      </c>
      <c r="I4135" s="12">
        <f>Tabela14[[#This Row],[PR. ULT. COMP]]*Tabela14[[#This Row],[ESTOQUE]]</f>
        <v>499.6819999999999</v>
      </c>
      <c r="J4135" s="13" t="s">
        <v>1107</v>
      </c>
      <c r="K4135" s="38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4174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>Tabela14[[#This Row],[PR. ULT. COMP]]*Tabela14[[#This Row],[GIRO]]</f>
        <v>0</v>
      </c>
      <c r="I4136" s="12">
        <f>Tabela14[[#This Row],[PR. ULT. COMP]]*Tabela14[[#This Row],[ESTOQUE]]</f>
        <v>500.86</v>
      </c>
      <c r="J4136" s="13" t="s">
        <v>1107</v>
      </c>
      <c r="K4136" s="38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>Tabela14[[#This Row],[PR. ULT. COMP]]*Tabela14[[#This Row],[GIRO]]</f>
        <v>0</v>
      </c>
      <c r="I4137" s="12">
        <f>Tabela14[[#This Row],[PR. ULT. COMP]]*Tabela14[[#This Row],[ESTOQUE]]</f>
        <v>501.12</v>
      </c>
      <c r="J4137" s="13" t="s">
        <v>1107</v>
      </c>
      <c r="K4137" s="38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4180</v>
      </c>
      <c r="D4138" s="16" t="s">
        <v>1116</v>
      </c>
      <c r="E4138" s="22">
        <v>0</v>
      </c>
      <c r="F4138" s="30">
        <v>3.85</v>
      </c>
      <c r="G4138" s="17">
        <v>131.86000000000001</v>
      </c>
      <c r="H4138" s="11">
        <f>Tabela14[[#This Row],[PR. ULT. COMP]]*Tabela14[[#This Row],[GIRO]]</f>
        <v>0</v>
      </c>
      <c r="I4138" s="12">
        <f>Tabela14[[#This Row],[PR. ULT. COMP]]*Tabela14[[#This Row],[ESTOQUE]]</f>
        <v>507.66100000000006</v>
      </c>
      <c r="J4138" s="13" t="s">
        <v>1107</v>
      </c>
      <c r="K4138" s="38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4183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>Tabela14[[#This Row],[PR. ULT. COMP]]*Tabela14[[#This Row],[GIRO]]</f>
        <v>0</v>
      </c>
      <c r="I4139" s="12">
        <f>Tabela14[[#This Row],[PR. ULT. COMP]]*Tabela14[[#This Row],[ESTOQUE]]</f>
        <v>509.72</v>
      </c>
      <c r="J4139" s="13" t="s">
        <v>1107</v>
      </c>
      <c r="K4139" s="38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4184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>Tabela14[[#This Row],[PR. ULT. COMP]]*Tabela14[[#This Row],[GIRO]]</f>
        <v>0</v>
      </c>
      <c r="I4140" s="12">
        <f>Tabela14[[#This Row],[PR. ULT. COMP]]*Tabela14[[#This Row],[ESTOQUE]]</f>
        <v>510.14</v>
      </c>
      <c r="J4140" s="13" t="s">
        <v>1107</v>
      </c>
      <c r="K4140" s="38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4185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>Tabela14[[#This Row],[PR. ULT. COMP]]*Tabela14[[#This Row],[GIRO]]</f>
        <v>0</v>
      </c>
      <c r="I4141" s="12">
        <f>Tabela14[[#This Row],[PR. ULT. COMP]]*Tabela14[[#This Row],[ESTOQUE]]</f>
        <v>510.44</v>
      </c>
      <c r="J4141" s="13" t="s">
        <v>1107</v>
      </c>
      <c r="K4141" s="38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4186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>Tabela14[[#This Row],[PR. ULT. COMP]]*Tabela14[[#This Row],[GIRO]]</f>
        <v>0</v>
      </c>
      <c r="I4142" s="12">
        <f>Tabela14[[#This Row],[PR. ULT. COMP]]*Tabela14[[#This Row],[ESTOQUE]]</f>
        <v>510.44</v>
      </c>
      <c r="J4142" s="13" t="s">
        <v>1107</v>
      </c>
      <c r="K4142" s="38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4187</v>
      </c>
      <c r="D4143" s="9" t="s">
        <v>1116</v>
      </c>
      <c r="E4143" s="23">
        <v>0</v>
      </c>
      <c r="F4143" s="31">
        <v>3.96</v>
      </c>
      <c r="G4143" s="10">
        <v>128.9</v>
      </c>
      <c r="H4143" s="11">
        <f>Tabela14[[#This Row],[PR. ULT. COMP]]*Tabela14[[#This Row],[GIRO]]</f>
        <v>0</v>
      </c>
      <c r="I4143" s="12">
        <f>Tabela14[[#This Row],[PR. ULT. COMP]]*Tabela14[[#This Row],[ESTOQUE]]</f>
        <v>510.44400000000002</v>
      </c>
      <c r="J4143" s="13" t="s">
        <v>1107</v>
      </c>
      <c r="K4143" s="38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4189</v>
      </c>
      <c r="D4144" s="9" t="s">
        <v>858</v>
      </c>
      <c r="E4144" s="23">
        <v>0</v>
      </c>
      <c r="F4144" s="31">
        <v>90</v>
      </c>
      <c r="G4144" s="10">
        <v>5.7</v>
      </c>
      <c r="H4144" s="11">
        <f>Tabela14[[#This Row],[PR. ULT. COMP]]*Tabela14[[#This Row],[GIRO]]</f>
        <v>0</v>
      </c>
      <c r="I4144" s="12">
        <f>Tabela14[[#This Row],[PR. ULT. COMP]]*Tabela14[[#This Row],[ESTOQUE]]</f>
        <v>513</v>
      </c>
      <c r="J4144" s="13" t="s">
        <v>1107</v>
      </c>
      <c r="K4144" s="38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4190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>Tabela14[[#This Row],[PR. ULT. COMP]]*Tabela14[[#This Row],[GIRO]]</f>
        <v>0</v>
      </c>
      <c r="I4145" s="12">
        <f>Tabela14[[#This Row],[PR. ULT. COMP]]*Tabela14[[#This Row],[ESTOQUE]]</f>
        <v>513.08000000000004</v>
      </c>
      <c r="J4145" s="13" t="s">
        <v>1107</v>
      </c>
      <c r="K4145" s="38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4191</v>
      </c>
      <c r="D4146" s="9" t="s">
        <v>1116</v>
      </c>
      <c r="E4146" s="23">
        <v>0</v>
      </c>
      <c r="F4146" s="31">
        <v>10</v>
      </c>
      <c r="G4146" s="10">
        <v>51.37</v>
      </c>
      <c r="H4146" s="11">
        <f>Tabela14[[#This Row],[PR. ULT. COMP]]*Tabela14[[#This Row],[GIRO]]</f>
        <v>0</v>
      </c>
      <c r="I4146" s="12">
        <f>Tabela14[[#This Row],[PR. ULT. COMP]]*Tabela14[[#This Row],[ESTOQUE]]</f>
        <v>513.69999999999993</v>
      </c>
      <c r="J4146" s="13" t="s">
        <v>1107</v>
      </c>
      <c r="K4146" s="38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4192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>Tabela14[[#This Row],[PR. ULT. COMP]]*Tabela14[[#This Row],[GIRO]]</f>
        <v>0</v>
      </c>
      <c r="I4147" s="12">
        <f>Tabela14[[#This Row],[PR. ULT. COMP]]*Tabela14[[#This Row],[ESTOQUE]]</f>
        <v>514.56000000000006</v>
      </c>
      <c r="J4147" s="13" t="s">
        <v>1107</v>
      </c>
      <c r="K4147" s="38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4193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>Tabela14[[#This Row],[PR. ULT. COMP]]*Tabela14[[#This Row],[GIRO]]</f>
        <v>0</v>
      </c>
      <c r="I4148" s="12">
        <f>Tabela14[[#This Row],[PR. ULT. COMP]]*Tabela14[[#This Row],[ESTOQUE]]</f>
        <v>515.09999999999991</v>
      </c>
      <c r="J4148" s="13" t="s">
        <v>1107</v>
      </c>
      <c r="K4148" s="38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4195</v>
      </c>
      <c r="D4149" s="9" t="s">
        <v>1116</v>
      </c>
      <c r="E4149" s="23">
        <v>0</v>
      </c>
      <c r="F4149" s="31">
        <v>8</v>
      </c>
      <c r="G4149" s="10">
        <v>64.5</v>
      </c>
      <c r="H4149" s="11">
        <f>Tabela14[[#This Row],[PR. ULT. COMP]]*Tabela14[[#This Row],[GIRO]]</f>
        <v>0</v>
      </c>
      <c r="I4149" s="12">
        <f>Tabela14[[#This Row],[PR. ULT. COMP]]*Tabela14[[#This Row],[ESTOQUE]]</f>
        <v>516</v>
      </c>
      <c r="J4149" s="13" t="s">
        <v>1107</v>
      </c>
      <c r="K4149" s="38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4196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>Tabela14[[#This Row],[PR. ULT. COMP]]*Tabela14[[#This Row],[GIRO]]</f>
        <v>0</v>
      </c>
      <c r="I4150" s="12">
        <f>Tabela14[[#This Row],[PR. ULT. COMP]]*Tabela14[[#This Row],[ESTOQUE]]</f>
        <v>516.72</v>
      </c>
      <c r="J4150" s="13" t="s">
        <v>1107</v>
      </c>
      <c r="K4150" s="38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4197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>Tabela14[[#This Row],[PR. ULT. COMP]]*Tabela14[[#This Row],[GIRO]]</f>
        <v>0</v>
      </c>
      <c r="I4151" s="12">
        <f>Tabela14[[#This Row],[PR. ULT. COMP]]*Tabela14[[#This Row],[ESTOQUE]]</f>
        <v>518.1</v>
      </c>
      <c r="J4151" s="13" t="s">
        <v>1107</v>
      </c>
      <c r="K4151" s="38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4201</v>
      </c>
      <c r="D4152" s="9" t="s">
        <v>2500</v>
      </c>
      <c r="E4152" s="23">
        <v>0</v>
      </c>
      <c r="F4152" s="31">
        <v>4</v>
      </c>
      <c r="G4152" s="10">
        <v>129.88</v>
      </c>
      <c r="H4152" s="11">
        <f>Tabela14[[#This Row],[PR. ULT. COMP]]*Tabela14[[#This Row],[GIRO]]</f>
        <v>0</v>
      </c>
      <c r="I4152" s="12">
        <f>Tabela14[[#This Row],[PR. ULT. COMP]]*Tabela14[[#This Row],[ESTOQUE]]</f>
        <v>519.52</v>
      </c>
      <c r="J4152" s="13" t="s">
        <v>1107</v>
      </c>
      <c r="K4152" s="38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4202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>Tabela14[[#This Row],[PR. ULT. COMP]]*Tabela14[[#This Row],[GIRO]]</f>
        <v>0</v>
      </c>
      <c r="I4153" s="12">
        <f>Tabela14[[#This Row],[PR. ULT. COMP]]*Tabela14[[#This Row],[ESTOQUE]]</f>
        <v>520.31999999999994</v>
      </c>
      <c r="J4153" s="13" t="s">
        <v>1107</v>
      </c>
      <c r="K4153" s="38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4205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>Tabela14[[#This Row],[PR. ULT. COMP]]*Tabela14[[#This Row],[GIRO]]</f>
        <v>0</v>
      </c>
      <c r="I4154" s="12">
        <f>Tabela14[[#This Row],[PR. ULT. COMP]]*Tabela14[[#This Row],[ESTOQUE]]</f>
        <v>520.71</v>
      </c>
      <c r="J4154" s="13" t="s">
        <v>1107</v>
      </c>
      <c r="K4154" s="38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4206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>Tabela14[[#This Row],[PR. ULT. COMP]]*Tabela14[[#This Row],[GIRO]]</f>
        <v>0</v>
      </c>
      <c r="I4155" s="12">
        <f>Tabela14[[#This Row],[PR. ULT. COMP]]*Tabela14[[#This Row],[ESTOQUE]]</f>
        <v>520.90000000000009</v>
      </c>
      <c r="J4155" s="13" t="s">
        <v>1107</v>
      </c>
      <c r="K4155" s="38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4207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>Tabela14[[#This Row],[PR. ULT. COMP]]*Tabela14[[#This Row],[GIRO]]</f>
        <v>0</v>
      </c>
      <c r="I4156" s="12">
        <f>Tabela14[[#This Row],[PR. ULT. COMP]]*Tabela14[[#This Row],[ESTOQUE]]</f>
        <v>521.69600000000003</v>
      </c>
      <c r="J4156" s="13" t="s">
        <v>1107</v>
      </c>
      <c r="K4156" s="38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4209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>Tabela14[[#This Row],[PR. ULT. COMP]]*Tabela14[[#This Row],[GIRO]]</f>
        <v>0</v>
      </c>
      <c r="I4157" s="12">
        <f>Tabela14[[#This Row],[PR. ULT. COMP]]*Tabela14[[#This Row],[ESTOQUE]]</f>
        <v>523.20000000000005</v>
      </c>
      <c r="J4157" s="13" t="s">
        <v>1107</v>
      </c>
      <c r="K4157" s="38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4210</v>
      </c>
      <c r="D4158" s="16" t="s">
        <v>2500</v>
      </c>
      <c r="E4158" s="22">
        <v>0</v>
      </c>
      <c r="F4158" s="30">
        <v>8</v>
      </c>
      <c r="G4158" s="17">
        <v>65.599999999999994</v>
      </c>
      <c r="H4158" s="11">
        <f>Tabela14[[#This Row],[PR. ULT. COMP]]*Tabela14[[#This Row],[GIRO]]</f>
        <v>0</v>
      </c>
      <c r="I4158" s="12">
        <f>Tabela14[[#This Row],[PR. ULT. COMP]]*Tabela14[[#This Row],[ESTOQUE]]</f>
        <v>524.79999999999995</v>
      </c>
      <c r="J4158" s="13" t="s">
        <v>1107</v>
      </c>
      <c r="K4158" s="38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4211</v>
      </c>
      <c r="D4159" s="16" t="s">
        <v>1308</v>
      </c>
      <c r="E4159" s="22">
        <v>0</v>
      </c>
      <c r="F4159" s="30">
        <v>166</v>
      </c>
      <c r="G4159" s="17">
        <v>3.17</v>
      </c>
      <c r="H4159" s="11">
        <f>Tabela14[[#This Row],[PR. ULT. COMP]]*Tabela14[[#This Row],[GIRO]]</f>
        <v>0</v>
      </c>
      <c r="I4159" s="12">
        <f>Tabela14[[#This Row],[PR. ULT. COMP]]*Tabela14[[#This Row],[ESTOQUE]]</f>
        <v>526.22</v>
      </c>
      <c r="J4159" s="13" t="s">
        <v>1107</v>
      </c>
      <c r="K4159" s="38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4212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>Tabela14[[#This Row],[PR. ULT. COMP]]*Tabela14[[#This Row],[GIRO]]</f>
        <v>0</v>
      </c>
      <c r="I4160" s="12">
        <f>Tabela14[[#This Row],[PR. ULT. COMP]]*Tabela14[[#This Row],[ESTOQUE]]</f>
        <v>526.32000000000005</v>
      </c>
      <c r="J4160" s="13" t="s">
        <v>1107</v>
      </c>
      <c r="K4160" s="38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4214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>Tabela14[[#This Row],[PR. ULT. COMP]]*Tabela14[[#This Row],[GIRO]]</f>
        <v>0</v>
      </c>
      <c r="I4161" s="12">
        <f>Tabela14[[#This Row],[PR. ULT. COMP]]*Tabela14[[#This Row],[ESTOQUE]]</f>
        <v>526.87</v>
      </c>
      <c r="J4161" s="13" t="s">
        <v>1107</v>
      </c>
      <c r="K4161" s="38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4215</v>
      </c>
      <c r="D4162" s="16" t="s">
        <v>1116</v>
      </c>
      <c r="E4162" s="22">
        <v>0</v>
      </c>
      <c r="F4162" s="30">
        <v>2</v>
      </c>
      <c r="G4162" s="17">
        <v>263.48</v>
      </c>
      <c r="H4162" s="11">
        <f>Tabela14[[#This Row],[PR. ULT. COMP]]*Tabela14[[#This Row],[GIRO]]</f>
        <v>0</v>
      </c>
      <c r="I4162" s="12">
        <f>Tabela14[[#This Row],[PR. ULT. COMP]]*Tabela14[[#This Row],[ESTOQUE]]</f>
        <v>526.96</v>
      </c>
      <c r="J4162" s="13" t="s">
        <v>1107</v>
      </c>
      <c r="K4162" s="38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4216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>Tabela14[[#This Row],[PR. ULT. COMP]]*Tabela14[[#This Row],[GIRO]]</f>
        <v>0</v>
      </c>
      <c r="I4163" s="12">
        <f>Tabela14[[#This Row],[PR. ULT. COMP]]*Tabela14[[#This Row],[ESTOQUE]]</f>
        <v>527.4</v>
      </c>
      <c r="J4163" s="13" t="s">
        <v>1107</v>
      </c>
      <c r="K4163" s="38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4217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>Tabela14[[#This Row],[PR. ULT. COMP]]*Tabela14[[#This Row],[GIRO]]</f>
        <v>0</v>
      </c>
      <c r="I4164" s="12">
        <f>Tabela14[[#This Row],[PR. ULT. COMP]]*Tabela14[[#This Row],[ESTOQUE]]</f>
        <v>528</v>
      </c>
      <c r="J4164" s="13" t="s">
        <v>1107</v>
      </c>
      <c r="K4164" s="38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>Tabela14[[#This Row],[PR. ULT. COMP]]*Tabela14[[#This Row],[GIRO]]</f>
        <v>0</v>
      </c>
      <c r="I4165" s="12">
        <f>Tabela14[[#This Row],[PR. ULT. COMP]]*Tabela14[[#This Row],[ESTOQUE]]</f>
        <v>528.30000000000007</v>
      </c>
      <c r="J4165" s="13" t="s">
        <v>1107</v>
      </c>
      <c r="K4165" s="38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4218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>Tabela14[[#This Row],[PR. ULT. COMP]]*Tabela14[[#This Row],[GIRO]]</f>
        <v>0</v>
      </c>
      <c r="I4166" s="12">
        <f>Tabela14[[#This Row],[PR. ULT. COMP]]*Tabela14[[#This Row],[ESTOQUE]]</f>
        <v>528.88</v>
      </c>
      <c r="J4166" s="13" t="s">
        <v>1107</v>
      </c>
      <c r="K4166" s="38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4219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>Tabela14[[#This Row],[PR. ULT. COMP]]*Tabela14[[#This Row],[GIRO]]</f>
        <v>0</v>
      </c>
      <c r="I4167" s="12">
        <f>Tabela14[[#This Row],[PR. ULT. COMP]]*Tabela14[[#This Row],[ESTOQUE]]</f>
        <v>529.31999999999994</v>
      </c>
      <c r="J4167" s="13" t="s">
        <v>1107</v>
      </c>
      <c r="K4167" s="38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4222</v>
      </c>
      <c r="D4168" s="9" t="s">
        <v>1116</v>
      </c>
      <c r="E4168" s="23">
        <v>0</v>
      </c>
      <c r="F4168" s="31">
        <v>3.92</v>
      </c>
      <c r="G4168" s="10">
        <v>135.13999999999999</v>
      </c>
      <c r="H4168" s="11">
        <f>Tabela14[[#This Row],[PR. ULT. COMP]]*Tabela14[[#This Row],[GIRO]]</f>
        <v>0</v>
      </c>
      <c r="I4168" s="12">
        <f>Tabela14[[#This Row],[PR. ULT. COMP]]*Tabela14[[#This Row],[ESTOQUE]]</f>
        <v>529.74879999999996</v>
      </c>
      <c r="J4168" s="13" t="s">
        <v>1107</v>
      </c>
      <c r="K4168" s="38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4224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>Tabela14[[#This Row],[PR. ULT. COMP]]*Tabela14[[#This Row],[GIRO]]</f>
        <v>0</v>
      </c>
      <c r="I4169" s="12">
        <f>Tabela14[[#This Row],[PR. ULT. COMP]]*Tabela14[[#This Row],[ESTOQUE]]</f>
        <v>531.04999999999995</v>
      </c>
      <c r="J4169" s="13" t="s">
        <v>1107</v>
      </c>
      <c r="K4169" s="38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4225</v>
      </c>
      <c r="D4170" s="9" t="s">
        <v>1116</v>
      </c>
      <c r="E4170" s="23">
        <v>0</v>
      </c>
      <c r="F4170" s="31">
        <v>2.64</v>
      </c>
      <c r="G4170" s="10">
        <v>201.26</v>
      </c>
      <c r="H4170" s="11">
        <f>Tabela14[[#This Row],[PR. ULT. COMP]]*Tabela14[[#This Row],[GIRO]]</f>
        <v>0</v>
      </c>
      <c r="I4170" s="12">
        <f>Tabela14[[#This Row],[PR. ULT. COMP]]*Tabela14[[#This Row],[ESTOQUE]]</f>
        <v>531.32640000000004</v>
      </c>
      <c r="J4170" s="13" t="s">
        <v>1107</v>
      </c>
      <c r="K4170" s="38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4227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>Tabela14[[#This Row],[PR. ULT. COMP]]*Tabela14[[#This Row],[GIRO]]</f>
        <v>0</v>
      </c>
      <c r="I4171" s="12">
        <f>Tabela14[[#This Row],[PR. ULT. COMP]]*Tabela14[[#This Row],[ESTOQUE]]</f>
        <v>534.27</v>
      </c>
      <c r="J4171" s="13" t="s">
        <v>1107</v>
      </c>
      <c r="K4171" s="38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4228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>Tabela14[[#This Row],[PR. ULT. COMP]]*Tabela14[[#This Row],[GIRO]]</f>
        <v>0</v>
      </c>
      <c r="I4172" s="12">
        <f>Tabela14[[#This Row],[PR. ULT. COMP]]*Tabela14[[#This Row],[ESTOQUE]]</f>
        <v>535.20000000000005</v>
      </c>
      <c r="J4172" s="13" t="s">
        <v>1107</v>
      </c>
      <c r="K4172" s="38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4232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>Tabela14[[#This Row],[PR. ULT. COMP]]*Tabela14[[#This Row],[GIRO]]</f>
        <v>0</v>
      </c>
      <c r="I4173" s="12">
        <f>Tabela14[[#This Row],[PR. ULT. COMP]]*Tabela14[[#This Row],[ESTOQUE]]</f>
        <v>538.66</v>
      </c>
      <c r="J4173" s="13" t="s">
        <v>1107</v>
      </c>
      <c r="K4173" s="38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4233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>Tabela14[[#This Row],[PR. ULT. COMP]]*Tabela14[[#This Row],[GIRO]]</f>
        <v>0</v>
      </c>
      <c r="I4174" s="12">
        <f>Tabela14[[#This Row],[PR. ULT. COMP]]*Tabela14[[#This Row],[ESTOQUE]]</f>
        <v>539.80999999999995</v>
      </c>
      <c r="J4174" s="13" t="s">
        <v>1107</v>
      </c>
      <c r="K4174" s="38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4235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>Tabela14[[#This Row],[PR. ULT. COMP]]*Tabela14[[#This Row],[GIRO]]</f>
        <v>0</v>
      </c>
      <c r="I4175" s="12">
        <f>Tabela14[[#This Row],[PR. ULT. COMP]]*Tabela14[[#This Row],[ESTOQUE]]</f>
        <v>542.29999999999995</v>
      </c>
      <c r="J4175" s="13" t="s">
        <v>1107</v>
      </c>
      <c r="K4175" s="38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4236</v>
      </c>
      <c r="D4176" s="9" t="s">
        <v>1116</v>
      </c>
      <c r="E4176" s="23">
        <v>0</v>
      </c>
      <c r="F4176" s="31">
        <v>2.9</v>
      </c>
      <c r="G4176" s="10">
        <v>187.01</v>
      </c>
      <c r="H4176" s="11">
        <f>Tabela14[[#This Row],[PR. ULT. COMP]]*Tabela14[[#This Row],[GIRO]]</f>
        <v>0</v>
      </c>
      <c r="I4176" s="12">
        <f>Tabela14[[#This Row],[PR. ULT. COMP]]*Tabela14[[#This Row],[ESTOQUE]]</f>
        <v>542.32899999999995</v>
      </c>
      <c r="J4176" s="13" t="s">
        <v>1107</v>
      </c>
      <c r="K4176" s="38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>Tabela14[[#This Row],[PR. ULT. COMP]]*Tabela14[[#This Row],[GIRO]]</f>
        <v>0</v>
      </c>
      <c r="I4177" s="12">
        <f>Tabela14[[#This Row],[PR. ULT. COMP]]*Tabela14[[#This Row],[ESTOQUE]]</f>
        <v>542.4</v>
      </c>
      <c r="J4177" s="13" t="s">
        <v>1107</v>
      </c>
      <c r="K4177" s="38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4237</v>
      </c>
      <c r="D4178" s="9" t="s">
        <v>1308</v>
      </c>
      <c r="E4178" s="23">
        <v>0</v>
      </c>
      <c r="F4178" s="31">
        <v>168</v>
      </c>
      <c r="G4178" s="10">
        <v>3.23</v>
      </c>
      <c r="H4178" s="11">
        <f>Tabela14[[#This Row],[PR. ULT. COMP]]*Tabela14[[#This Row],[GIRO]]</f>
        <v>0</v>
      </c>
      <c r="I4178" s="12">
        <f>Tabela14[[#This Row],[PR. ULT. COMP]]*Tabela14[[#This Row],[ESTOQUE]]</f>
        <v>542.64</v>
      </c>
      <c r="J4178" s="13" t="s">
        <v>1107</v>
      </c>
      <c r="K4178" s="38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4238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>Tabela14[[#This Row],[PR. ULT. COMP]]*Tabela14[[#This Row],[GIRO]]</f>
        <v>0</v>
      </c>
      <c r="I4179" s="12">
        <f>Tabela14[[#This Row],[PR. ULT. COMP]]*Tabela14[[#This Row],[ESTOQUE]]</f>
        <v>542.96</v>
      </c>
      <c r="J4179" s="13" t="s">
        <v>1107</v>
      </c>
      <c r="K4179" s="38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4239</v>
      </c>
      <c r="D4180" s="9" t="s">
        <v>876</v>
      </c>
      <c r="E4180" s="23">
        <v>0</v>
      </c>
      <c r="F4180" s="31">
        <v>33</v>
      </c>
      <c r="G4180" s="10">
        <v>16.64</v>
      </c>
      <c r="H4180" s="11">
        <f>Tabela14[[#This Row],[PR. ULT. COMP]]*Tabela14[[#This Row],[GIRO]]</f>
        <v>0</v>
      </c>
      <c r="I4180" s="12">
        <f>Tabela14[[#This Row],[PR. ULT. COMP]]*Tabela14[[#This Row],[ESTOQUE]]</f>
        <v>549.12</v>
      </c>
      <c r="J4180" s="13" t="s">
        <v>1107</v>
      </c>
      <c r="K4180" s="38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4241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>Tabela14[[#This Row],[PR. ULT. COMP]]*Tabela14[[#This Row],[GIRO]]</f>
        <v>0</v>
      </c>
      <c r="I4181" s="12">
        <f>Tabela14[[#This Row],[PR. ULT. COMP]]*Tabela14[[#This Row],[ESTOQUE]]</f>
        <v>551.40000000000009</v>
      </c>
      <c r="J4181" s="13" t="s">
        <v>1107</v>
      </c>
      <c r="K4181" s="38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4243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>Tabela14[[#This Row],[PR. ULT. COMP]]*Tabela14[[#This Row],[GIRO]]</f>
        <v>0</v>
      </c>
      <c r="I4182" s="12">
        <f>Tabela14[[#This Row],[PR. ULT. COMP]]*Tabela14[[#This Row],[ESTOQUE]]</f>
        <v>553.9</v>
      </c>
      <c r="J4182" s="13" t="s">
        <v>1107</v>
      </c>
      <c r="K4182" s="38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4245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>Tabela14[[#This Row],[PR. ULT. COMP]]*Tabela14[[#This Row],[GIRO]]</f>
        <v>0</v>
      </c>
      <c r="I4183" s="12">
        <f>Tabela14[[#This Row],[PR. ULT. COMP]]*Tabela14[[#This Row],[ESTOQUE]]</f>
        <v>556.64</v>
      </c>
      <c r="J4183" s="13" t="s">
        <v>1107</v>
      </c>
      <c r="K4183" s="38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4246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>Tabela14[[#This Row],[PR. ULT. COMP]]*Tabela14[[#This Row],[GIRO]]</f>
        <v>0</v>
      </c>
      <c r="I4184" s="12">
        <f>Tabela14[[#This Row],[PR. ULT. COMP]]*Tabela14[[#This Row],[ESTOQUE]]</f>
        <v>557.52</v>
      </c>
      <c r="J4184" s="13" t="s">
        <v>1107</v>
      </c>
      <c r="K4184" s="38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4247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>Tabela14[[#This Row],[PR. ULT. COMP]]*Tabela14[[#This Row],[GIRO]]</f>
        <v>0</v>
      </c>
      <c r="I4185" s="12">
        <f>Tabela14[[#This Row],[PR. ULT. COMP]]*Tabela14[[#This Row],[ESTOQUE]]</f>
        <v>557.52</v>
      </c>
      <c r="J4185" s="13" t="s">
        <v>1107</v>
      </c>
      <c r="K4185" s="38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4249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>Tabela14[[#This Row],[PR. ULT. COMP]]*Tabela14[[#This Row],[GIRO]]</f>
        <v>0</v>
      </c>
      <c r="I4186" s="12">
        <f>Tabela14[[#This Row],[PR. ULT. COMP]]*Tabela14[[#This Row],[ESTOQUE]]</f>
        <v>557.70000000000005</v>
      </c>
      <c r="J4186" s="13" t="s">
        <v>1107</v>
      </c>
      <c r="K4186" s="38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4250</v>
      </c>
      <c r="D4187" s="16" t="s">
        <v>1116</v>
      </c>
      <c r="E4187" s="22">
        <v>0</v>
      </c>
      <c r="F4187" s="30">
        <v>4.71</v>
      </c>
      <c r="G4187" s="17">
        <v>118.61</v>
      </c>
      <c r="H4187" s="11">
        <f>Tabela14[[#This Row],[PR. ULT. COMP]]*Tabela14[[#This Row],[GIRO]]</f>
        <v>0</v>
      </c>
      <c r="I4187" s="12">
        <f>Tabela14[[#This Row],[PR. ULT. COMP]]*Tabela14[[#This Row],[ESTOQUE]]</f>
        <v>558.65309999999999</v>
      </c>
      <c r="J4187" s="13" t="s">
        <v>1107</v>
      </c>
      <c r="K4187" s="38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4256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>Tabela14[[#This Row],[PR. ULT. COMP]]*Tabela14[[#This Row],[GIRO]]</f>
        <v>0</v>
      </c>
      <c r="I4188" s="12">
        <f>Tabela14[[#This Row],[PR. ULT. COMP]]*Tabela14[[#This Row],[ESTOQUE]]</f>
        <v>560.6</v>
      </c>
      <c r="J4188" s="13" t="s">
        <v>1107</v>
      </c>
      <c r="K4188" s="38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4259</v>
      </c>
      <c r="D4189" s="16" t="s">
        <v>4260</v>
      </c>
      <c r="E4189" s="22">
        <v>0</v>
      </c>
      <c r="F4189" s="30">
        <v>2</v>
      </c>
      <c r="G4189" s="17">
        <v>281.79000000000002</v>
      </c>
      <c r="H4189" s="11">
        <f>Tabela14[[#This Row],[PR. ULT. COMP]]*Tabela14[[#This Row],[GIRO]]</f>
        <v>0</v>
      </c>
      <c r="I4189" s="12">
        <f>Tabela14[[#This Row],[PR. ULT. COMP]]*Tabela14[[#This Row],[ESTOQUE]]</f>
        <v>563.58000000000004</v>
      </c>
      <c r="J4189" s="13" t="s">
        <v>1107</v>
      </c>
      <c r="K4189" s="38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4262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>Tabela14[[#This Row],[PR. ULT. COMP]]*Tabela14[[#This Row],[GIRO]]</f>
        <v>0</v>
      </c>
      <c r="I4190" s="12">
        <f>Tabela14[[#This Row],[PR. ULT. COMP]]*Tabela14[[#This Row],[ESTOQUE]]</f>
        <v>565.56000000000006</v>
      </c>
      <c r="J4190" s="13" t="s">
        <v>1107</v>
      </c>
      <c r="K4190" s="38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4263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>Tabela14[[#This Row],[PR. ULT. COMP]]*Tabela14[[#This Row],[GIRO]]</f>
        <v>0</v>
      </c>
      <c r="I4191" s="12">
        <f>Tabela14[[#This Row],[PR. ULT. COMP]]*Tabela14[[#This Row],[ESTOQUE]]</f>
        <v>565.79999999999995</v>
      </c>
      <c r="J4191" s="13" t="s">
        <v>1107</v>
      </c>
      <c r="K4191" s="38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4264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>Tabela14[[#This Row],[PR. ULT. COMP]]*Tabela14[[#This Row],[GIRO]]</f>
        <v>0</v>
      </c>
      <c r="I4192" s="12">
        <f>Tabela14[[#This Row],[PR. ULT. COMP]]*Tabela14[[#This Row],[ESTOQUE]]</f>
        <v>568.37</v>
      </c>
      <c r="J4192" s="13" t="s">
        <v>1107</v>
      </c>
      <c r="K4192" s="38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4265</v>
      </c>
      <c r="D4193" s="9" t="s">
        <v>1116</v>
      </c>
      <c r="E4193" s="23">
        <v>0</v>
      </c>
      <c r="F4193" s="31">
        <v>10</v>
      </c>
      <c r="G4193" s="10">
        <v>56.86</v>
      </c>
      <c r="H4193" s="11">
        <f>Tabela14[[#This Row],[PR. ULT. COMP]]*Tabela14[[#This Row],[GIRO]]</f>
        <v>0</v>
      </c>
      <c r="I4193" s="12">
        <f>Tabela14[[#This Row],[PR. ULT. COMP]]*Tabela14[[#This Row],[ESTOQUE]]</f>
        <v>568.6</v>
      </c>
      <c r="J4193" s="13" t="s">
        <v>1107</v>
      </c>
      <c r="K4193" s="38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4267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>Tabela14[[#This Row],[PR. ULT. COMP]]*Tabela14[[#This Row],[GIRO]]</f>
        <v>0</v>
      </c>
      <c r="I4194" s="12">
        <f>Tabela14[[#This Row],[PR. ULT. COMP]]*Tabela14[[#This Row],[ESTOQUE]]</f>
        <v>569.71</v>
      </c>
      <c r="J4194" s="13" t="s">
        <v>1107</v>
      </c>
      <c r="K4194" s="38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4269</v>
      </c>
      <c r="D4195" s="16" t="s">
        <v>1116</v>
      </c>
      <c r="E4195" s="22">
        <v>0</v>
      </c>
      <c r="F4195" s="30">
        <v>15.5</v>
      </c>
      <c r="G4195" s="17">
        <v>36.909999999999997</v>
      </c>
      <c r="H4195" s="11">
        <f>Tabela14[[#This Row],[PR. ULT. COMP]]*Tabela14[[#This Row],[GIRO]]</f>
        <v>0</v>
      </c>
      <c r="I4195" s="12">
        <f>Tabela14[[#This Row],[PR. ULT. COMP]]*Tabela14[[#This Row],[ESTOQUE]]</f>
        <v>572.1049999999999</v>
      </c>
      <c r="J4195" s="13" t="s">
        <v>1107</v>
      </c>
      <c r="K4195" s="38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4270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>Tabela14[[#This Row],[PR. ULT. COMP]]*Tabela14[[#This Row],[GIRO]]</f>
        <v>0</v>
      </c>
      <c r="I4196" s="12">
        <f>Tabela14[[#This Row],[PR. ULT. COMP]]*Tabela14[[#This Row],[ESTOQUE]]</f>
        <v>573.41999999999996</v>
      </c>
      <c r="J4196" s="13" t="s">
        <v>1107</v>
      </c>
      <c r="K4196" s="38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4274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>Tabela14[[#This Row],[PR. ULT. COMP]]*Tabela14[[#This Row],[GIRO]]</f>
        <v>0</v>
      </c>
      <c r="I4197" s="12">
        <f>Tabela14[[#This Row],[PR. ULT. COMP]]*Tabela14[[#This Row],[ESTOQUE]]</f>
        <v>578</v>
      </c>
      <c r="J4197" s="13" t="s">
        <v>1107</v>
      </c>
      <c r="K4197" s="38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4275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>Tabela14[[#This Row],[PR. ULT. COMP]]*Tabela14[[#This Row],[GIRO]]</f>
        <v>0</v>
      </c>
      <c r="I4198" s="12">
        <f>Tabela14[[#This Row],[PR. ULT. COMP]]*Tabela14[[#This Row],[ESTOQUE]]</f>
        <v>578.19999999999993</v>
      </c>
      <c r="J4198" s="13" t="s">
        <v>1107</v>
      </c>
      <c r="K4198" s="38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4276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>Tabela14[[#This Row],[PR. ULT. COMP]]*Tabela14[[#This Row],[GIRO]]</f>
        <v>0</v>
      </c>
      <c r="I4199" s="12">
        <f>Tabela14[[#This Row],[PR. ULT. COMP]]*Tabela14[[#This Row],[ESTOQUE]]</f>
        <v>578.49</v>
      </c>
      <c r="J4199" s="13" t="s">
        <v>1107</v>
      </c>
      <c r="K4199" s="38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4277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>Tabela14[[#This Row],[PR. ULT. COMP]]*Tabela14[[#This Row],[GIRO]]</f>
        <v>0</v>
      </c>
      <c r="I4200" s="12">
        <f>Tabela14[[#This Row],[PR. ULT. COMP]]*Tabela14[[#This Row],[ESTOQUE]]</f>
        <v>579.09</v>
      </c>
      <c r="J4200" s="13" t="s">
        <v>1107</v>
      </c>
      <c r="K4200" s="38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4279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>Tabela14[[#This Row],[PR. ULT. COMP]]*Tabela14[[#This Row],[GIRO]]</f>
        <v>0</v>
      </c>
      <c r="I4201" s="12">
        <f>Tabela14[[#This Row],[PR. ULT. COMP]]*Tabela14[[#This Row],[ESTOQUE]]</f>
        <v>580.58000000000004</v>
      </c>
      <c r="J4201" s="13" t="s">
        <v>1107</v>
      </c>
      <c r="K4201" s="38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4281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>Tabela14[[#This Row],[PR. ULT. COMP]]*Tabela14[[#This Row],[GIRO]]</f>
        <v>0</v>
      </c>
      <c r="I4202" s="12">
        <f>Tabela14[[#This Row],[PR. ULT. COMP]]*Tabela14[[#This Row],[ESTOQUE]]</f>
        <v>581.4</v>
      </c>
      <c r="J4202" s="13" t="s">
        <v>1107</v>
      </c>
      <c r="K4202" s="38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>Tabela14[[#This Row],[PR. ULT. COMP]]*Tabela14[[#This Row],[GIRO]]</f>
        <v>0</v>
      </c>
      <c r="I4203" s="12">
        <f>Tabela14[[#This Row],[PR. ULT. COMP]]*Tabela14[[#This Row],[ESTOQUE]]</f>
        <v>581.44000000000005</v>
      </c>
      <c r="J4203" s="13" t="s">
        <v>1107</v>
      </c>
      <c r="K4203" s="38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4285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>Tabela14[[#This Row],[PR. ULT. COMP]]*Tabela14[[#This Row],[GIRO]]</f>
        <v>0</v>
      </c>
      <c r="I4204" s="12">
        <f>Tabela14[[#This Row],[PR. ULT. COMP]]*Tabela14[[#This Row],[ESTOQUE]]</f>
        <v>583.59</v>
      </c>
      <c r="J4204" s="13" t="s">
        <v>1107</v>
      </c>
      <c r="K4204" s="38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4288</v>
      </c>
      <c r="D4205" s="9" t="s">
        <v>2500</v>
      </c>
      <c r="E4205" s="23">
        <v>0</v>
      </c>
      <c r="F4205" s="31">
        <v>5</v>
      </c>
      <c r="G4205" s="10">
        <v>117.02</v>
      </c>
      <c r="H4205" s="11">
        <f>Tabela14[[#This Row],[PR. ULT. COMP]]*Tabela14[[#This Row],[GIRO]]</f>
        <v>0</v>
      </c>
      <c r="I4205" s="12">
        <f>Tabela14[[#This Row],[PR. ULT. COMP]]*Tabela14[[#This Row],[ESTOQUE]]</f>
        <v>585.1</v>
      </c>
      <c r="J4205" s="13" t="s">
        <v>1107</v>
      </c>
      <c r="K4205" s="38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4290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>Tabela14[[#This Row],[PR. ULT. COMP]]*Tabela14[[#This Row],[GIRO]]</f>
        <v>0</v>
      </c>
      <c r="I4206" s="12">
        <f>Tabela14[[#This Row],[PR. ULT. COMP]]*Tabela14[[#This Row],[ESTOQUE]]</f>
        <v>586.79999999999995</v>
      </c>
      <c r="J4206" s="13" t="s">
        <v>1107</v>
      </c>
      <c r="K4206" s="38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4292</v>
      </c>
      <c r="D4207" s="9" t="s">
        <v>1116</v>
      </c>
      <c r="E4207" s="23">
        <v>0</v>
      </c>
      <c r="F4207" s="31">
        <v>3.71</v>
      </c>
      <c r="G4207" s="10">
        <v>158.63</v>
      </c>
      <c r="H4207" s="11">
        <f>Tabela14[[#This Row],[PR. ULT. COMP]]*Tabela14[[#This Row],[GIRO]]</f>
        <v>0</v>
      </c>
      <c r="I4207" s="12">
        <f>Tabela14[[#This Row],[PR. ULT. COMP]]*Tabela14[[#This Row],[ESTOQUE]]</f>
        <v>588.51729999999998</v>
      </c>
      <c r="J4207" s="13" t="s">
        <v>1107</v>
      </c>
      <c r="K4207" s="38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4294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>Tabela14[[#This Row],[PR. ULT. COMP]]*Tabela14[[#This Row],[GIRO]]</f>
        <v>0</v>
      </c>
      <c r="I4208" s="12">
        <f>Tabela14[[#This Row],[PR. ULT. COMP]]*Tabela14[[#This Row],[ESTOQUE]]</f>
        <v>589.5</v>
      </c>
      <c r="J4208" s="13" t="s">
        <v>1107</v>
      </c>
      <c r="K4208" s="38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4298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>Tabela14[[#This Row],[PR. ULT. COMP]]*Tabela14[[#This Row],[GIRO]]</f>
        <v>0</v>
      </c>
      <c r="I4209" s="12">
        <f>Tabela14[[#This Row],[PR. ULT. COMP]]*Tabela14[[#This Row],[ESTOQUE]]</f>
        <v>592.56000000000006</v>
      </c>
      <c r="J4209" s="13" t="s">
        <v>1107</v>
      </c>
      <c r="K4209" s="38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4299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>Tabela14[[#This Row],[PR. ULT. COMP]]*Tabela14[[#This Row],[GIRO]]</f>
        <v>0</v>
      </c>
      <c r="I4210" s="12">
        <f>Tabela14[[#This Row],[PR. ULT. COMP]]*Tabela14[[#This Row],[ESTOQUE]]</f>
        <v>595.69999999999993</v>
      </c>
      <c r="J4210" s="13" t="s">
        <v>1107</v>
      </c>
      <c r="K4210" s="38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4300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>Tabela14[[#This Row],[PR. ULT. COMP]]*Tabela14[[#This Row],[GIRO]]</f>
        <v>0</v>
      </c>
      <c r="I4211" s="12">
        <f>Tabela14[[#This Row],[PR. ULT. COMP]]*Tabela14[[#This Row],[ESTOQUE]]</f>
        <v>595.85</v>
      </c>
      <c r="J4211" s="13" t="s">
        <v>1107</v>
      </c>
      <c r="K4211" s="38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4302</v>
      </c>
      <c r="D4212" s="9" t="s">
        <v>2268</v>
      </c>
      <c r="E4212" s="23">
        <v>0</v>
      </c>
      <c r="F4212" s="31">
        <v>3</v>
      </c>
      <c r="G4212" s="10">
        <v>198.88</v>
      </c>
      <c r="H4212" s="11">
        <f>Tabela14[[#This Row],[PR. ULT. COMP]]*Tabela14[[#This Row],[GIRO]]</f>
        <v>0</v>
      </c>
      <c r="I4212" s="12">
        <f>Tabela14[[#This Row],[PR. ULT. COMP]]*Tabela14[[#This Row],[ESTOQUE]]</f>
        <v>596.64</v>
      </c>
      <c r="J4212" s="13" t="s">
        <v>1107</v>
      </c>
      <c r="K4212" s="38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4304</v>
      </c>
      <c r="D4213" s="9" t="s">
        <v>3585</v>
      </c>
      <c r="E4213" s="23">
        <v>0</v>
      </c>
      <c r="F4213" s="31">
        <v>63</v>
      </c>
      <c r="G4213" s="10">
        <v>9.48</v>
      </c>
      <c r="H4213" s="11">
        <f>Tabela14[[#This Row],[PR. ULT. COMP]]*Tabela14[[#This Row],[GIRO]]</f>
        <v>0</v>
      </c>
      <c r="I4213" s="12">
        <f>Tabela14[[#This Row],[PR. ULT. COMP]]*Tabela14[[#This Row],[ESTOQUE]]</f>
        <v>597.24</v>
      </c>
      <c r="J4213" s="13" t="s">
        <v>1107</v>
      </c>
      <c r="K4213" s="38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4305</v>
      </c>
      <c r="D4214" s="16" t="s">
        <v>4306</v>
      </c>
      <c r="E4214" s="22">
        <v>0</v>
      </c>
      <c r="F4214" s="30">
        <v>2</v>
      </c>
      <c r="G4214" s="17">
        <v>299</v>
      </c>
      <c r="H4214" s="11">
        <f>Tabela14[[#This Row],[PR. ULT. COMP]]*Tabela14[[#This Row],[GIRO]]</f>
        <v>0</v>
      </c>
      <c r="I4214" s="12">
        <f>Tabela14[[#This Row],[PR. ULT. COMP]]*Tabela14[[#This Row],[ESTOQUE]]</f>
        <v>598</v>
      </c>
      <c r="J4214" s="13" t="s">
        <v>1107</v>
      </c>
      <c r="K4214" s="38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4308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>Tabela14[[#This Row],[PR. ULT. COMP]]*Tabela14[[#This Row],[GIRO]]</f>
        <v>0</v>
      </c>
      <c r="I4215" s="12">
        <f>Tabela14[[#This Row],[PR. ULT. COMP]]*Tabela14[[#This Row],[ESTOQUE]]</f>
        <v>600.48</v>
      </c>
      <c r="J4215" s="13" t="s">
        <v>1107</v>
      </c>
      <c r="K4215" s="38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4311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>Tabela14[[#This Row],[PR. ULT. COMP]]*Tabela14[[#This Row],[GIRO]]</f>
        <v>0</v>
      </c>
      <c r="I4216" s="12">
        <f>Tabela14[[#This Row],[PR. ULT. COMP]]*Tabela14[[#This Row],[ESTOQUE]]</f>
        <v>602.36</v>
      </c>
      <c r="J4216" s="13" t="s">
        <v>1107</v>
      </c>
      <c r="K4216" s="38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4312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>Tabela14[[#This Row],[PR. ULT. COMP]]*Tabela14[[#This Row],[GIRO]]</f>
        <v>0</v>
      </c>
      <c r="I4217" s="12">
        <f>Tabela14[[#This Row],[PR. ULT. COMP]]*Tabela14[[#This Row],[ESTOQUE]]</f>
        <v>602.79999999999995</v>
      </c>
      <c r="J4217" s="13" t="s">
        <v>1107</v>
      </c>
      <c r="K4217" s="38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4314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>Tabela14[[#This Row],[PR. ULT. COMP]]*Tabela14[[#This Row],[GIRO]]</f>
        <v>0</v>
      </c>
      <c r="I4218" s="12">
        <f>Tabela14[[#This Row],[PR. ULT. COMP]]*Tabela14[[#This Row],[ESTOQUE]]</f>
        <v>604.24</v>
      </c>
      <c r="J4218" s="13" t="s">
        <v>1107</v>
      </c>
      <c r="K4218" s="38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4315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>Tabela14[[#This Row],[PR. ULT. COMP]]*Tabela14[[#This Row],[GIRO]]</f>
        <v>0</v>
      </c>
      <c r="I4219" s="12">
        <f>Tabela14[[#This Row],[PR. ULT. COMP]]*Tabela14[[#This Row],[ESTOQUE]]</f>
        <v>604.5</v>
      </c>
      <c r="J4219" s="13" t="s">
        <v>1107</v>
      </c>
      <c r="K4219" s="38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4319</v>
      </c>
      <c r="D4220" s="16" t="s">
        <v>1116</v>
      </c>
      <c r="E4220" s="22">
        <v>0</v>
      </c>
      <c r="F4220" s="30">
        <v>5.91</v>
      </c>
      <c r="G4220" s="17">
        <v>103.14</v>
      </c>
      <c r="H4220" s="11">
        <f>Tabela14[[#This Row],[PR. ULT. COMP]]*Tabela14[[#This Row],[GIRO]]</f>
        <v>0</v>
      </c>
      <c r="I4220" s="12">
        <f>Tabela14[[#This Row],[PR. ULT. COMP]]*Tabela14[[#This Row],[ESTOQUE]]</f>
        <v>609.55740000000003</v>
      </c>
      <c r="J4220" s="13" t="s">
        <v>1107</v>
      </c>
      <c r="K4220" s="38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4320</v>
      </c>
      <c r="D4221" s="9" t="s">
        <v>2918</v>
      </c>
      <c r="E4221" s="23">
        <v>0</v>
      </c>
      <c r="F4221" s="31">
        <v>2</v>
      </c>
      <c r="G4221" s="10">
        <v>305.12</v>
      </c>
      <c r="H4221" s="11">
        <f>Tabela14[[#This Row],[PR. ULT. COMP]]*Tabela14[[#This Row],[GIRO]]</f>
        <v>0</v>
      </c>
      <c r="I4221" s="12">
        <f>Tabela14[[#This Row],[PR. ULT. COMP]]*Tabela14[[#This Row],[ESTOQUE]]</f>
        <v>610.24</v>
      </c>
      <c r="J4221" s="13" t="s">
        <v>1107</v>
      </c>
      <c r="K4221" s="38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4321</v>
      </c>
      <c r="D4222" s="16" t="s">
        <v>831</v>
      </c>
      <c r="E4222" s="22">
        <v>0</v>
      </c>
      <c r="F4222" s="30">
        <v>6</v>
      </c>
      <c r="G4222" s="17">
        <v>101.86</v>
      </c>
      <c r="H4222" s="11">
        <f>Tabela14[[#This Row],[PR. ULT. COMP]]*Tabela14[[#This Row],[GIRO]]</f>
        <v>0</v>
      </c>
      <c r="I4222" s="12">
        <f>Tabela14[[#This Row],[PR. ULT. COMP]]*Tabela14[[#This Row],[ESTOQUE]]</f>
        <v>611.16</v>
      </c>
      <c r="J4222" s="13" t="s">
        <v>1107</v>
      </c>
      <c r="K4222" s="38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4322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>Tabela14[[#This Row],[PR. ULT. COMP]]*Tabela14[[#This Row],[GIRO]]</f>
        <v>0</v>
      </c>
      <c r="I4223" s="12">
        <f>Tabela14[[#This Row],[PR. ULT. COMP]]*Tabela14[[#This Row],[ESTOQUE]]</f>
        <v>612.16</v>
      </c>
      <c r="J4223" s="13" t="s">
        <v>1107</v>
      </c>
      <c r="K4223" s="38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4323</v>
      </c>
      <c r="D4224" s="9" t="s">
        <v>2500</v>
      </c>
      <c r="E4224" s="23">
        <v>0</v>
      </c>
      <c r="F4224" s="31">
        <v>10</v>
      </c>
      <c r="G4224" s="10">
        <v>61.23</v>
      </c>
      <c r="H4224" s="11">
        <f>Tabela14[[#This Row],[PR. ULT. COMP]]*Tabela14[[#This Row],[GIRO]]</f>
        <v>0</v>
      </c>
      <c r="I4224" s="12">
        <f>Tabela14[[#This Row],[PR. ULT. COMP]]*Tabela14[[#This Row],[ESTOQUE]]</f>
        <v>612.29999999999995</v>
      </c>
      <c r="J4224" s="13" t="s">
        <v>1107</v>
      </c>
      <c r="K4224" s="38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4329</v>
      </c>
      <c r="D4225" s="9" t="s">
        <v>1116</v>
      </c>
      <c r="E4225" s="23">
        <v>0</v>
      </c>
      <c r="F4225" s="31">
        <v>5.35</v>
      </c>
      <c r="G4225" s="10">
        <v>115.57</v>
      </c>
      <c r="H4225" s="11">
        <f>Tabela14[[#This Row],[PR. ULT. COMP]]*Tabela14[[#This Row],[GIRO]]</f>
        <v>0</v>
      </c>
      <c r="I4225" s="12">
        <f>Tabela14[[#This Row],[PR. ULT. COMP]]*Tabela14[[#This Row],[ESTOQUE]]</f>
        <v>618.29949999999997</v>
      </c>
      <c r="J4225" s="13" t="s">
        <v>1107</v>
      </c>
      <c r="K4225" s="38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4330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>Tabela14[[#This Row],[PR. ULT. COMP]]*Tabela14[[#This Row],[GIRO]]</f>
        <v>0</v>
      </c>
      <c r="I4226" s="12">
        <f>Tabela14[[#This Row],[PR. ULT. COMP]]*Tabela14[[#This Row],[ESTOQUE]]</f>
        <v>619.15</v>
      </c>
      <c r="J4226" s="13" t="s">
        <v>1107</v>
      </c>
      <c r="K4226" s="38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4331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>Tabela14[[#This Row],[PR. ULT. COMP]]*Tabela14[[#This Row],[GIRO]]</f>
        <v>0</v>
      </c>
      <c r="I4227" s="12">
        <f>Tabela14[[#This Row],[PR. ULT. COMP]]*Tabela14[[#This Row],[ESTOQUE]]</f>
        <v>620.5</v>
      </c>
      <c r="J4227" s="13" t="s">
        <v>1107</v>
      </c>
      <c r="K4227" s="38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4332</v>
      </c>
      <c r="D4228" s="9" t="s">
        <v>3667</v>
      </c>
      <c r="E4228" s="23">
        <v>0</v>
      </c>
      <c r="F4228" s="31">
        <v>271</v>
      </c>
      <c r="G4228" s="10">
        <v>2.29</v>
      </c>
      <c r="H4228" s="11">
        <f>Tabela14[[#This Row],[PR. ULT. COMP]]*Tabela14[[#This Row],[GIRO]]</f>
        <v>0</v>
      </c>
      <c r="I4228" s="12">
        <f>Tabela14[[#This Row],[PR. ULT. COMP]]*Tabela14[[#This Row],[ESTOQUE]]</f>
        <v>620.59</v>
      </c>
      <c r="J4228" s="13" t="s">
        <v>1107</v>
      </c>
      <c r="K4228" s="38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4336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>Tabela14[[#This Row],[PR. ULT. COMP]]*Tabela14[[#This Row],[GIRO]]</f>
        <v>0</v>
      </c>
      <c r="I4229" s="12">
        <f>Tabela14[[#This Row],[PR. ULT. COMP]]*Tabela14[[#This Row],[ESTOQUE]]</f>
        <v>625.41</v>
      </c>
      <c r="J4229" s="13" t="s">
        <v>1107</v>
      </c>
      <c r="K4229" s="38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4337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>Tabela14[[#This Row],[PR. ULT. COMP]]*Tabela14[[#This Row],[GIRO]]</f>
        <v>0</v>
      </c>
      <c r="I4230" s="12">
        <f>Tabela14[[#This Row],[PR. ULT. COMP]]*Tabela14[[#This Row],[ESTOQUE]]</f>
        <v>625.56000000000006</v>
      </c>
      <c r="J4230" s="13" t="s">
        <v>1107</v>
      </c>
      <c r="K4230" s="38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4338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>Tabela14[[#This Row],[PR. ULT. COMP]]*Tabela14[[#This Row],[GIRO]]</f>
        <v>0</v>
      </c>
      <c r="I4231" s="12">
        <f>Tabela14[[#This Row],[PR. ULT. COMP]]*Tabela14[[#This Row],[ESTOQUE]]</f>
        <v>626.52</v>
      </c>
      <c r="J4231" s="13" t="s">
        <v>1107</v>
      </c>
      <c r="K4231" s="38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4342</v>
      </c>
      <c r="D4232" s="16" t="s">
        <v>1116</v>
      </c>
      <c r="E4232" s="22">
        <v>0</v>
      </c>
      <c r="F4232" s="30">
        <v>14.5</v>
      </c>
      <c r="G4232" s="17">
        <v>43.34</v>
      </c>
      <c r="H4232" s="11">
        <f>Tabela14[[#This Row],[PR. ULT. COMP]]*Tabela14[[#This Row],[GIRO]]</f>
        <v>0</v>
      </c>
      <c r="I4232" s="12">
        <f>Tabela14[[#This Row],[PR. ULT. COMP]]*Tabela14[[#This Row],[ESTOQUE]]</f>
        <v>628.43000000000006</v>
      </c>
      <c r="J4232" s="13" t="s">
        <v>1107</v>
      </c>
      <c r="K4232" s="38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4344</v>
      </c>
      <c r="D4233" s="9" t="s">
        <v>1116</v>
      </c>
      <c r="E4233" s="23">
        <v>0</v>
      </c>
      <c r="F4233" s="31">
        <v>2.93</v>
      </c>
      <c r="G4233" s="10">
        <v>214.73</v>
      </c>
      <c r="H4233" s="11">
        <f>Tabela14[[#This Row],[PR. ULT. COMP]]*Tabela14[[#This Row],[GIRO]]</f>
        <v>0</v>
      </c>
      <c r="I4233" s="12">
        <f>Tabela14[[#This Row],[PR. ULT. COMP]]*Tabela14[[#This Row],[ESTOQUE]]</f>
        <v>629.15890000000002</v>
      </c>
      <c r="J4233" s="13" t="s">
        <v>1107</v>
      </c>
      <c r="K4233" s="38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4346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>Tabela14[[#This Row],[PR. ULT. COMP]]*Tabela14[[#This Row],[GIRO]]</f>
        <v>0</v>
      </c>
      <c r="I4234" s="12">
        <f>Tabela14[[#This Row],[PR. ULT. COMP]]*Tabela14[[#This Row],[ESTOQUE]]</f>
        <v>631.98</v>
      </c>
      <c r="J4234" s="13" t="s">
        <v>1107</v>
      </c>
      <c r="K4234" s="38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4347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>Tabela14[[#This Row],[PR. ULT. COMP]]*Tabela14[[#This Row],[GIRO]]</f>
        <v>0</v>
      </c>
      <c r="I4235" s="12">
        <f>Tabela14[[#This Row],[PR. ULT. COMP]]*Tabela14[[#This Row],[ESTOQUE]]</f>
        <v>631.98</v>
      </c>
      <c r="J4235" s="13" t="s">
        <v>1107</v>
      </c>
      <c r="K4235" s="38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4348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>Tabela14[[#This Row],[PR. ULT. COMP]]*Tabela14[[#This Row],[GIRO]]</f>
        <v>0</v>
      </c>
      <c r="I4236" s="12">
        <f>Tabela14[[#This Row],[PR. ULT. COMP]]*Tabela14[[#This Row],[ESTOQUE]]</f>
        <v>631.98</v>
      </c>
      <c r="J4236" s="13" t="s">
        <v>1107</v>
      </c>
      <c r="K4236" s="38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4352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>Tabela14[[#This Row],[PR. ULT. COMP]]*Tabela14[[#This Row],[GIRO]]</f>
        <v>0</v>
      </c>
      <c r="I4237" s="12">
        <f>Tabela14[[#This Row],[PR. ULT. COMP]]*Tabela14[[#This Row],[ESTOQUE]]</f>
        <v>636.59999999999991</v>
      </c>
      <c r="J4237" s="13" t="s">
        <v>1107</v>
      </c>
      <c r="K4237" s="38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4353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>Tabela14[[#This Row],[PR. ULT. COMP]]*Tabela14[[#This Row],[GIRO]]</f>
        <v>0</v>
      </c>
      <c r="I4238" s="12">
        <f>Tabela14[[#This Row],[PR. ULT. COMP]]*Tabela14[[#This Row],[ESTOQUE]]</f>
        <v>636.65</v>
      </c>
      <c r="J4238" s="13" t="s">
        <v>1107</v>
      </c>
      <c r="K4238" s="38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4355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>Tabela14[[#This Row],[PR. ULT. COMP]]*Tabela14[[#This Row],[GIRO]]</f>
        <v>0</v>
      </c>
      <c r="I4239" s="12">
        <f>Tabela14[[#This Row],[PR. ULT. COMP]]*Tabela14[[#This Row],[ESTOQUE]]</f>
        <v>637.88</v>
      </c>
      <c r="J4239" s="13" t="s">
        <v>1107</v>
      </c>
      <c r="K4239" s="38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4356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>Tabela14[[#This Row],[PR. ULT. COMP]]*Tabela14[[#This Row],[GIRO]]</f>
        <v>0</v>
      </c>
      <c r="I4240" s="12">
        <f>Tabela14[[#This Row],[PR. ULT. COMP]]*Tabela14[[#This Row],[ESTOQUE]]</f>
        <v>639.59999999999991</v>
      </c>
      <c r="J4240" s="13" t="s">
        <v>1107</v>
      </c>
      <c r="K4240" s="38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4357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>Tabela14[[#This Row],[PR. ULT. COMP]]*Tabela14[[#This Row],[GIRO]]</f>
        <v>0</v>
      </c>
      <c r="I4241" s="12">
        <f>Tabela14[[#This Row],[PR. ULT. COMP]]*Tabela14[[#This Row],[ESTOQUE]]</f>
        <v>639.59999999999991</v>
      </c>
      <c r="J4241" s="13" t="s">
        <v>1107</v>
      </c>
      <c r="K4241" s="38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4358</v>
      </c>
      <c r="D4242" s="9" t="s">
        <v>1116</v>
      </c>
      <c r="E4242" s="23">
        <v>0</v>
      </c>
      <c r="F4242" s="31">
        <v>3</v>
      </c>
      <c r="G4242" s="10">
        <v>213.2</v>
      </c>
      <c r="H4242" s="11">
        <f>Tabela14[[#This Row],[PR. ULT. COMP]]*Tabela14[[#This Row],[GIRO]]</f>
        <v>0</v>
      </c>
      <c r="I4242" s="12">
        <f>Tabela14[[#This Row],[PR. ULT. COMP]]*Tabela14[[#This Row],[ESTOQUE]]</f>
        <v>639.59999999999991</v>
      </c>
      <c r="J4242" s="13" t="s">
        <v>1107</v>
      </c>
      <c r="K4242" s="38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4360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>Tabela14[[#This Row],[PR. ULT. COMP]]*Tabela14[[#This Row],[GIRO]]</f>
        <v>0</v>
      </c>
      <c r="I4243" s="12">
        <f>Tabela14[[#This Row],[PR. ULT. COMP]]*Tabela14[[#This Row],[ESTOQUE]]</f>
        <v>641.32000000000005</v>
      </c>
      <c r="J4243" s="13" t="s">
        <v>1107</v>
      </c>
      <c r="K4243" s="38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4361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>Tabela14[[#This Row],[PR. ULT. COMP]]*Tabela14[[#This Row],[GIRO]]</f>
        <v>0</v>
      </c>
      <c r="I4244" s="12">
        <f>Tabela14[[#This Row],[PR. ULT. COMP]]*Tabela14[[#This Row],[ESTOQUE]]</f>
        <v>643.04</v>
      </c>
      <c r="J4244" s="13" t="s">
        <v>1107</v>
      </c>
      <c r="K4244" s="38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4362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>Tabela14[[#This Row],[PR. ULT. COMP]]*Tabela14[[#This Row],[GIRO]]</f>
        <v>0</v>
      </c>
      <c r="I4245" s="12">
        <f>Tabela14[[#This Row],[PR. ULT. COMP]]*Tabela14[[#This Row],[ESTOQUE]]</f>
        <v>644.15000000000009</v>
      </c>
      <c r="J4245" s="13" t="s">
        <v>1107</v>
      </c>
      <c r="K4245" s="38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4363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>Tabela14[[#This Row],[PR. ULT. COMP]]*Tabela14[[#This Row],[GIRO]]</f>
        <v>0</v>
      </c>
      <c r="I4246" s="12">
        <f>Tabela14[[#This Row],[PR. ULT. COMP]]*Tabela14[[#This Row],[ESTOQUE]]</f>
        <v>644.88</v>
      </c>
      <c r="J4246" s="13" t="s">
        <v>1107</v>
      </c>
      <c r="K4246" s="38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4365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>Tabela14[[#This Row],[PR. ULT. COMP]]*Tabela14[[#This Row],[GIRO]]</f>
        <v>0</v>
      </c>
      <c r="I4247" s="12">
        <f>Tabela14[[#This Row],[PR. ULT. COMP]]*Tabela14[[#This Row],[ESTOQUE]]</f>
        <v>645.59999999999991</v>
      </c>
      <c r="J4247" s="13" t="s">
        <v>1107</v>
      </c>
      <c r="K4247" s="38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4367</v>
      </c>
      <c r="D4248" s="16" t="s">
        <v>2823</v>
      </c>
      <c r="E4248" s="22">
        <v>0</v>
      </c>
      <c r="F4248" s="30">
        <v>42</v>
      </c>
      <c r="G4248" s="17">
        <v>15.44</v>
      </c>
      <c r="H4248" s="11">
        <f>Tabela14[[#This Row],[PR. ULT. COMP]]*Tabela14[[#This Row],[GIRO]]</f>
        <v>0</v>
      </c>
      <c r="I4248" s="12">
        <f>Tabela14[[#This Row],[PR. ULT. COMP]]*Tabela14[[#This Row],[ESTOQUE]]</f>
        <v>648.48</v>
      </c>
      <c r="J4248" s="13" t="s">
        <v>1107</v>
      </c>
      <c r="K4248" s="38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4369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>Tabela14[[#This Row],[PR. ULT. COMP]]*Tabela14[[#This Row],[GIRO]]</f>
        <v>0</v>
      </c>
      <c r="I4249" s="12">
        <f>Tabela14[[#This Row],[PR. ULT. COMP]]*Tabela14[[#This Row],[ESTOQUE]]</f>
        <v>649.48</v>
      </c>
      <c r="J4249" s="13" t="s">
        <v>1107</v>
      </c>
      <c r="K4249" s="38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4371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>Tabela14[[#This Row],[PR. ULT. COMP]]*Tabela14[[#This Row],[GIRO]]</f>
        <v>0</v>
      </c>
      <c r="I4250" s="12">
        <f>Tabela14[[#This Row],[PR. ULT. COMP]]*Tabela14[[#This Row],[ESTOQUE]]</f>
        <v>651</v>
      </c>
      <c r="J4250" s="13" t="s">
        <v>1107</v>
      </c>
      <c r="K4250" s="38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4372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>Tabela14[[#This Row],[PR. ULT. COMP]]*Tabela14[[#This Row],[GIRO]]</f>
        <v>0</v>
      </c>
      <c r="I4251" s="12">
        <f>Tabela14[[#This Row],[PR. ULT. COMP]]*Tabela14[[#This Row],[ESTOQUE]]</f>
        <v>651.78000000000009</v>
      </c>
      <c r="J4251" s="13" t="s">
        <v>1107</v>
      </c>
      <c r="K4251" s="38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4373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>Tabela14[[#This Row],[PR. ULT. COMP]]*Tabela14[[#This Row],[GIRO]]</f>
        <v>0</v>
      </c>
      <c r="I4252" s="12">
        <f>Tabela14[[#This Row],[PR. ULT. COMP]]*Tabela14[[#This Row],[ESTOQUE]]</f>
        <v>654.56999999999994</v>
      </c>
      <c r="J4252" s="13" t="s">
        <v>1107</v>
      </c>
      <c r="K4252" s="38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4374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>Tabela14[[#This Row],[PR. ULT. COMP]]*Tabela14[[#This Row],[GIRO]]</f>
        <v>0</v>
      </c>
      <c r="I4253" s="12">
        <f>Tabela14[[#This Row],[PR. ULT. COMP]]*Tabela14[[#This Row],[ESTOQUE]]</f>
        <v>655</v>
      </c>
      <c r="J4253" s="13" t="s">
        <v>1107</v>
      </c>
      <c r="K4253" s="38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4375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>Tabela14[[#This Row],[PR. ULT. COMP]]*Tabela14[[#This Row],[GIRO]]</f>
        <v>0</v>
      </c>
      <c r="I4254" s="12">
        <f>Tabela14[[#This Row],[PR. ULT. COMP]]*Tabela14[[#This Row],[ESTOQUE]]</f>
        <v>655.84</v>
      </c>
      <c r="J4254" s="13" t="s">
        <v>1107</v>
      </c>
      <c r="K4254" s="38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4376</v>
      </c>
      <c r="D4255" s="16" t="s">
        <v>1116</v>
      </c>
      <c r="E4255" s="22">
        <v>0</v>
      </c>
      <c r="F4255" s="30">
        <v>3.97</v>
      </c>
      <c r="G4255" s="17">
        <v>165.48</v>
      </c>
      <c r="H4255" s="11">
        <f>Tabela14[[#This Row],[PR. ULT. COMP]]*Tabela14[[#This Row],[GIRO]]</f>
        <v>0</v>
      </c>
      <c r="I4255" s="12">
        <f>Tabela14[[#This Row],[PR. ULT. COMP]]*Tabela14[[#This Row],[ESTOQUE]]</f>
        <v>656.9556</v>
      </c>
      <c r="J4255" s="13" t="s">
        <v>1107</v>
      </c>
      <c r="K4255" s="38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4377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>Tabela14[[#This Row],[PR. ULT. COMP]]*Tabela14[[#This Row],[GIRO]]</f>
        <v>0</v>
      </c>
      <c r="I4256" s="12">
        <f>Tabela14[[#This Row],[PR. ULT. COMP]]*Tabela14[[#This Row],[ESTOQUE]]</f>
        <v>656.96</v>
      </c>
      <c r="J4256" s="13" t="s">
        <v>1107</v>
      </c>
      <c r="K4256" s="38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4378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>Tabela14[[#This Row],[PR. ULT. COMP]]*Tabela14[[#This Row],[GIRO]]</f>
        <v>0</v>
      </c>
      <c r="I4257" s="12">
        <f>Tabela14[[#This Row],[PR. ULT. COMP]]*Tabela14[[#This Row],[ESTOQUE]]</f>
        <v>657.13499999999999</v>
      </c>
      <c r="J4257" s="13" t="s">
        <v>1107</v>
      </c>
      <c r="K4257" s="38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4379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>Tabela14[[#This Row],[PR. ULT. COMP]]*Tabela14[[#This Row],[GIRO]]</f>
        <v>0</v>
      </c>
      <c r="I4258" s="12">
        <f>Tabela14[[#This Row],[PR. ULT. COMP]]*Tabela14[[#This Row],[ESTOQUE]]</f>
        <v>657.96</v>
      </c>
      <c r="J4258" s="13" t="s">
        <v>1107</v>
      </c>
      <c r="K4258" s="38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4380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>Tabela14[[#This Row],[PR. ULT. COMP]]*Tabela14[[#This Row],[GIRO]]</f>
        <v>0</v>
      </c>
      <c r="I4259" s="12">
        <f>Tabela14[[#This Row],[PR. ULT. COMP]]*Tabela14[[#This Row],[ESTOQUE]]</f>
        <v>660.66000000000008</v>
      </c>
      <c r="J4259" s="13" t="s">
        <v>1107</v>
      </c>
      <c r="K4259" s="38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4381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>Tabela14[[#This Row],[PR. ULT. COMP]]*Tabela14[[#This Row],[GIRO]]</f>
        <v>0</v>
      </c>
      <c r="I4260" s="12">
        <f>Tabela14[[#This Row],[PR. ULT. COMP]]*Tabela14[[#This Row],[ESTOQUE]]</f>
        <v>661.42</v>
      </c>
      <c r="J4260" s="13" t="s">
        <v>1107</v>
      </c>
      <c r="K4260" s="38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4382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>Tabela14[[#This Row],[PR. ULT. COMP]]*Tabela14[[#This Row],[GIRO]]</f>
        <v>0</v>
      </c>
      <c r="I4261" s="12">
        <f>Tabela14[[#This Row],[PR. ULT. COMP]]*Tabela14[[#This Row],[ESTOQUE]]</f>
        <v>664</v>
      </c>
      <c r="J4261" s="13" t="s">
        <v>1107</v>
      </c>
      <c r="K4261" s="38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4383</v>
      </c>
      <c r="D4262" s="9" t="s">
        <v>2268</v>
      </c>
      <c r="E4262" s="23">
        <v>0</v>
      </c>
      <c r="F4262" s="31">
        <v>4</v>
      </c>
      <c r="G4262" s="10">
        <v>166.05</v>
      </c>
      <c r="H4262" s="11">
        <f>Tabela14[[#This Row],[PR. ULT. COMP]]*Tabela14[[#This Row],[GIRO]]</f>
        <v>0</v>
      </c>
      <c r="I4262" s="12">
        <f>Tabela14[[#This Row],[PR. ULT. COMP]]*Tabela14[[#This Row],[ESTOQUE]]</f>
        <v>664.2</v>
      </c>
      <c r="J4262" s="13" t="s">
        <v>1107</v>
      </c>
      <c r="K4262" s="38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4384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>Tabela14[[#This Row],[PR. ULT. COMP]]*Tabela14[[#This Row],[GIRO]]</f>
        <v>0</v>
      </c>
      <c r="I4263" s="12">
        <f>Tabela14[[#This Row],[PR. ULT. COMP]]*Tabela14[[#This Row],[ESTOQUE]]</f>
        <v>664.31999999999994</v>
      </c>
      <c r="J4263" s="13" t="s">
        <v>1107</v>
      </c>
      <c r="K4263" s="38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4385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>Tabela14[[#This Row],[PR. ULT. COMP]]*Tabela14[[#This Row],[GIRO]]</f>
        <v>0</v>
      </c>
      <c r="I4264" s="12">
        <f>Tabela14[[#This Row],[PR. ULT. COMP]]*Tabela14[[#This Row],[ESTOQUE]]</f>
        <v>664.56000000000006</v>
      </c>
      <c r="J4264" s="13" t="s">
        <v>1107</v>
      </c>
      <c r="K4264" s="38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4386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>Tabela14[[#This Row],[PR. ULT. COMP]]*Tabela14[[#This Row],[GIRO]]</f>
        <v>0</v>
      </c>
      <c r="I4265" s="12">
        <f>Tabela14[[#This Row],[PR. ULT. COMP]]*Tabela14[[#This Row],[ESTOQUE]]</f>
        <v>665.07</v>
      </c>
      <c r="J4265" s="13" t="s">
        <v>1107</v>
      </c>
      <c r="K4265" s="38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4389</v>
      </c>
      <c r="D4266" s="16" t="s">
        <v>876</v>
      </c>
      <c r="E4266" s="22">
        <v>0</v>
      </c>
      <c r="F4266" s="30">
        <v>89</v>
      </c>
      <c r="G4266" s="17">
        <v>7.51</v>
      </c>
      <c r="H4266" s="11">
        <f>Tabela14[[#This Row],[PR. ULT. COMP]]*Tabela14[[#This Row],[GIRO]]</f>
        <v>0</v>
      </c>
      <c r="I4266" s="12">
        <f>Tabela14[[#This Row],[PR. ULT. COMP]]*Tabela14[[#This Row],[ESTOQUE]]</f>
        <v>668.39</v>
      </c>
      <c r="J4266" s="13" t="s">
        <v>1107</v>
      </c>
      <c r="K4266" s="38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4391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>Tabela14[[#This Row],[PR. ULT. COMP]]*Tabela14[[#This Row],[GIRO]]</f>
        <v>0</v>
      </c>
      <c r="I4267" s="12">
        <f>Tabela14[[#This Row],[PR. ULT. COMP]]*Tabela14[[#This Row],[ESTOQUE]]</f>
        <v>669.19999999999993</v>
      </c>
      <c r="J4267" s="13" t="s">
        <v>1107</v>
      </c>
      <c r="K4267" s="38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4392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>Tabela14[[#This Row],[PR. ULT. COMP]]*Tabela14[[#This Row],[GIRO]]</f>
        <v>0</v>
      </c>
      <c r="I4268" s="12">
        <f>Tabela14[[#This Row],[PR. ULT. COMP]]*Tabela14[[#This Row],[ESTOQUE]]</f>
        <v>669.28</v>
      </c>
      <c r="J4268" s="13" t="s">
        <v>1107</v>
      </c>
      <c r="K4268" s="38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4393</v>
      </c>
      <c r="D4269" s="9" t="s">
        <v>1377</v>
      </c>
      <c r="E4269" s="23">
        <v>0</v>
      </c>
      <c r="F4269" s="31">
        <v>1</v>
      </c>
      <c r="G4269" s="10">
        <v>669.59</v>
      </c>
      <c r="H4269" s="11">
        <f>Tabela14[[#This Row],[PR. ULT. COMP]]*Tabela14[[#This Row],[GIRO]]</f>
        <v>0</v>
      </c>
      <c r="I4269" s="12">
        <f>Tabela14[[#This Row],[PR. ULT. COMP]]*Tabela14[[#This Row],[ESTOQUE]]</f>
        <v>669.59</v>
      </c>
      <c r="J4269" s="13" t="s">
        <v>1107</v>
      </c>
      <c r="K4269" s="38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4395</v>
      </c>
      <c r="D4270" s="9" t="s">
        <v>2500</v>
      </c>
      <c r="E4270" s="23">
        <v>0</v>
      </c>
      <c r="F4270" s="31">
        <v>11</v>
      </c>
      <c r="G4270" s="10">
        <v>61.23</v>
      </c>
      <c r="H4270" s="11">
        <f>Tabela14[[#This Row],[PR. ULT. COMP]]*Tabela14[[#This Row],[GIRO]]</f>
        <v>0</v>
      </c>
      <c r="I4270" s="12">
        <f>Tabela14[[#This Row],[PR. ULT. COMP]]*Tabela14[[#This Row],[ESTOQUE]]</f>
        <v>673.53</v>
      </c>
      <c r="J4270" s="13" t="s">
        <v>1107</v>
      </c>
      <c r="K4270" s="38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4398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>Tabela14[[#This Row],[PR. ULT. COMP]]*Tabela14[[#This Row],[GIRO]]</f>
        <v>0</v>
      </c>
      <c r="I4271" s="12">
        <f>Tabela14[[#This Row],[PR. ULT. COMP]]*Tabela14[[#This Row],[ESTOQUE]]</f>
        <v>676.1</v>
      </c>
      <c r="J4271" s="13" t="s">
        <v>1107</v>
      </c>
      <c r="K4271" s="38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4399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>Tabela14[[#This Row],[PR. ULT. COMP]]*Tabela14[[#This Row],[GIRO]]</f>
        <v>0</v>
      </c>
      <c r="I4272" s="12">
        <f>Tabela14[[#This Row],[PR. ULT. COMP]]*Tabela14[[#This Row],[ESTOQUE]]</f>
        <v>677.04</v>
      </c>
      <c r="J4272" s="13" t="s">
        <v>1107</v>
      </c>
      <c r="K4272" s="38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4401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>Tabela14[[#This Row],[PR. ULT. COMP]]*Tabela14[[#This Row],[GIRO]]</f>
        <v>0</v>
      </c>
      <c r="I4273" s="12">
        <f>Tabela14[[#This Row],[PR. ULT. COMP]]*Tabela14[[#This Row],[ESTOQUE]]</f>
        <v>680.08</v>
      </c>
      <c r="J4273" s="13" t="s">
        <v>1107</v>
      </c>
      <c r="K4273" s="38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4403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>Tabela14[[#This Row],[PR. ULT. COMP]]*Tabela14[[#This Row],[GIRO]]</f>
        <v>0</v>
      </c>
      <c r="I4274" s="12">
        <f>Tabela14[[#This Row],[PR. ULT. COMP]]*Tabela14[[#This Row],[ESTOQUE]]</f>
        <v>684.56</v>
      </c>
      <c r="J4274" s="13" t="s">
        <v>1107</v>
      </c>
      <c r="K4274" s="38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4404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>Tabela14[[#This Row],[PR. ULT. COMP]]*Tabela14[[#This Row],[GIRO]]</f>
        <v>0</v>
      </c>
      <c r="I4275" s="12">
        <f>Tabela14[[#This Row],[PR. ULT. COMP]]*Tabela14[[#This Row],[ESTOQUE]]</f>
        <v>684.96</v>
      </c>
      <c r="J4275" s="13" t="s">
        <v>1107</v>
      </c>
      <c r="K4275" s="38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4405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>Tabela14[[#This Row],[PR. ULT. COMP]]*Tabela14[[#This Row],[GIRO]]</f>
        <v>0</v>
      </c>
      <c r="I4276" s="12">
        <f>Tabela14[[#This Row],[PR. ULT. COMP]]*Tabela14[[#This Row],[ESTOQUE]]</f>
        <v>686.35</v>
      </c>
      <c r="J4276" s="13" t="s">
        <v>1107</v>
      </c>
      <c r="K4276" s="38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4407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>Tabela14[[#This Row],[PR. ULT. COMP]]*Tabela14[[#This Row],[GIRO]]</f>
        <v>0</v>
      </c>
      <c r="I4277" s="12">
        <f>Tabela14[[#This Row],[PR. ULT. COMP]]*Tabela14[[#This Row],[ESTOQUE]]</f>
        <v>687.42</v>
      </c>
      <c r="J4277" s="13" t="s">
        <v>1107</v>
      </c>
      <c r="K4277" s="38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4408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>Tabela14[[#This Row],[PR. ULT. COMP]]*Tabela14[[#This Row],[GIRO]]</f>
        <v>0</v>
      </c>
      <c r="I4278" s="12">
        <f>Tabela14[[#This Row],[PR. ULT. COMP]]*Tabela14[[#This Row],[ESTOQUE]]</f>
        <v>688</v>
      </c>
      <c r="J4278" s="13" t="s">
        <v>1107</v>
      </c>
      <c r="K4278" s="38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4409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>Tabela14[[#This Row],[PR. ULT. COMP]]*Tabela14[[#This Row],[GIRO]]</f>
        <v>0</v>
      </c>
      <c r="I4279" s="12">
        <f>Tabela14[[#This Row],[PR. ULT. COMP]]*Tabela14[[#This Row],[ESTOQUE]]</f>
        <v>688.64</v>
      </c>
      <c r="J4279" s="13" t="s">
        <v>1107</v>
      </c>
      <c r="K4279" s="38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4411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>Tabela14[[#This Row],[PR. ULT. COMP]]*Tabela14[[#This Row],[GIRO]]</f>
        <v>0</v>
      </c>
      <c r="I4280" s="12">
        <f>Tabela14[[#This Row],[PR. ULT. COMP]]*Tabela14[[#This Row],[ESTOQUE]]</f>
        <v>690</v>
      </c>
      <c r="J4280" s="13" t="s">
        <v>1107</v>
      </c>
      <c r="K4280" s="38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4412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>Tabela14[[#This Row],[PR. ULT. COMP]]*Tabela14[[#This Row],[GIRO]]</f>
        <v>0</v>
      </c>
      <c r="I4281" s="12">
        <f>Tabela14[[#This Row],[PR. ULT. COMP]]*Tabela14[[#This Row],[ESTOQUE]]</f>
        <v>690.48</v>
      </c>
      <c r="J4281" s="13" t="s">
        <v>1107</v>
      </c>
      <c r="K4281" s="38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4415</v>
      </c>
      <c r="D4282" s="9" t="s">
        <v>1116</v>
      </c>
      <c r="E4282" s="23">
        <v>0</v>
      </c>
      <c r="F4282" s="31">
        <v>2.57</v>
      </c>
      <c r="G4282" s="10">
        <v>269.08</v>
      </c>
      <c r="H4282" s="11">
        <f>Tabela14[[#This Row],[PR. ULT. COMP]]*Tabela14[[#This Row],[GIRO]]</f>
        <v>0</v>
      </c>
      <c r="I4282" s="12">
        <f>Tabela14[[#This Row],[PR. ULT. COMP]]*Tabela14[[#This Row],[ESTOQUE]]</f>
        <v>691.53559999999993</v>
      </c>
      <c r="J4282" s="13" t="s">
        <v>1107</v>
      </c>
      <c r="K4282" s="38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4417</v>
      </c>
      <c r="D4283" s="16" t="s">
        <v>2268</v>
      </c>
      <c r="E4283" s="22">
        <v>0</v>
      </c>
      <c r="F4283" s="30">
        <v>12</v>
      </c>
      <c r="G4283" s="17">
        <v>57.65</v>
      </c>
      <c r="H4283" s="11">
        <f>Tabela14[[#This Row],[PR. ULT. COMP]]*Tabela14[[#This Row],[GIRO]]</f>
        <v>0</v>
      </c>
      <c r="I4283" s="12">
        <f>Tabela14[[#This Row],[PR. ULT. COMP]]*Tabela14[[#This Row],[ESTOQUE]]</f>
        <v>691.8</v>
      </c>
      <c r="J4283" s="13" t="s">
        <v>1107</v>
      </c>
      <c r="K4283" s="38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>Tabela14[[#This Row],[PR. ULT. COMP]]*Tabela14[[#This Row],[GIRO]]</f>
        <v>0</v>
      </c>
      <c r="I4284" s="12">
        <f>Tabela14[[#This Row],[PR. ULT. COMP]]*Tabela14[[#This Row],[ESTOQUE]]</f>
        <v>696</v>
      </c>
      <c r="J4284" s="13" t="s">
        <v>1107</v>
      </c>
      <c r="K4284" s="38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4422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>Tabela14[[#This Row],[PR. ULT. COMP]]*Tabela14[[#This Row],[GIRO]]</f>
        <v>0</v>
      </c>
      <c r="I4285" s="12">
        <f>Tabela14[[#This Row],[PR. ULT. COMP]]*Tabela14[[#This Row],[ESTOQUE]]</f>
        <v>696.96</v>
      </c>
      <c r="J4285" s="13" t="s">
        <v>1107</v>
      </c>
      <c r="K4285" s="38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4423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>Tabela14[[#This Row],[PR. ULT. COMP]]*Tabela14[[#This Row],[GIRO]]</f>
        <v>0</v>
      </c>
      <c r="I4286" s="12">
        <f>Tabela14[[#This Row],[PR. ULT. COMP]]*Tabela14[[#This Row],[ESTOQUE]]</f>
        <v>697.19999999999993</v>
      </c>
      <c r="J4286" s="13" t="s">
        <v>1107</v>
      </c>
      <c r="K4286" s="38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4425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>Tabela14[[#This Row],[PR. ULT. COMP]]*Tabela14[[#This Row],[GIRO]]</f>
        <v>0</v>
      </c>
      <c r="I4287" s="12">
        <f>Tabela14[[#This Row],[PR. ULT. COMP]]*Tabela14[[#This Row],[ESTOQUE]]</f>
        <v>700</v>
      </c>
      <c r="J4287" s="13" t="s">
        <v>1107</v>
      </c>
      <c r="K4287" s="38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4428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>Tabela14[[#This Row],[PR. ULT. COMP]]*Tabela14[[#This Row],[GIRO]]</f>
        <v>0</v>
      </c>
      <c r="I4288" s="12">
        <f>Tabela14[[#This Row],[PR. ULT. COMP]]*Tabela14[[#This Row],[ESTOQUE]]</f>
        <v>701.8</v>
      </c>
      <c r="J4288" s="13" t="s">
        <v>1107</v>
      </c>
      <c r="K4288" s="38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4429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>Tabela14[[#This Row],[PR. ULT. COMP]]*Tabela14[[#This Row],[GIRO]]</f>
        <v>0</v>
      </c>
      <c r="I4289" s="12">
        <f>Tabela14[[#This Row],[PR. ULT. COMP]]*Tabela14[[#This Row],[ESTOQUE]]</f>
        <v>702.26</v>
      </c>
      <c r="J4289" s="13" t="s">
        <v>1107</v>
      </c>
      <c r="K4289" s="38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4430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>Tabela14[[#This Row],[PR. ULT. COMP]]*Tabela14[[#This Row],[GIRO]]</f>
        <v>0</v>
      </c>
      <c r="I4290" s="12">
        <f>Tabela14[[#This Row],[PR. ULT. COMP]]*Tabela14[[#This Row],[ESTOQUE]]</f>
        <v>703.80000000000007</v>
      </c>
      <c r="J4290" s="13" t="s">
        <v>1107</v>
      </c>
      <c r="K4290" s="38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4431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>Tabela14[[#This Row],[PR. ULT. COMP]]*Tabela14[[#This Row],[GIRO]]</f>
        <v>0</v>
      </c>
      <c r="I4291" s="12">
        <f>Tabela14[[#This Row],[PR. ULT. COMP]]*Tabela14[[#This Row],[ESTOQUE]]</f>
        <v>705.6</v>
      </c>
      <c r="J4291" s="13" t="s">
        <v>1107</v>
      </c>
      <c r="K4291" s="38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4434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>Tabela14[[#This Row],[PR. ULT. COMP]]*Tabela14[[#This Row],[GIRO]]</f>
        <v>0</v>
      </c>
      <c r="I4292" s="12">
        <f>Tabela14[[#This Row],[PR. ULT. COMP]]*Tabela14[[#This Row],[ESTOQUE]]</f>
        <v>707.13289999999995</v>
      </c>
      <c r="J4292" s="13" t="s">
        <v>1107</v>
      </c>
      <c r="K4292" s="38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4436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>Tabela14[[#This Row],[PR. ULT. COMP]]*Tabela14[[#This Row],[GIRO]]</f>
        <v>0</v>
      </c>
      <c r="I4293" s="12">
        <f>Tabela14[[#This Row],[PR. ULT. COMP]]*Tabela14[[#This Row],[ESTOQUE]]</f>
        <v>708.16</v>
      </c>
      <c r="J4293" s="13" t="s">
        <v>1107</v>
      </c>
      <c r="K4293" s="38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4438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>Tabela14[[#This Row],[PR. ULT. COMP]]*Tabela14[[#This Row],[GIRO]]</f>
        <v>0</v>
      </c>
      <c r="I4294" s="12">
        <f>Tabela14[[#This Row],[PR. ULT. COMP]]*Tabela14[[#This Row],[ESTOQUE]]</f>
        <v>710.76</v>
      </c>
      <c r="J4294" s="13" t="s">
        <v>1107</v>
      </c>
      <c r="K4294" s="38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>Tabela14[[#This Row],[PR. ULT. COMP]]*Tabela14[[#This Row],[GIRO]]</f>
        <v>0</v>
      </c>
      <c r="I4295" s="12">
        <f>Tabela14[[#This Row],[PR. ULT. COMP]]*Tabela14[[#This Row],[ESTOQUE]]</f>
        <v>713.24</v>
      </c>
      <c r="J4295" s="13" t="s">
        <v>1107</v>
      </c>
      <c r="K4295" s="38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4439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>Tabela14[[#This Row],[PR. ULT. COMP]]*Tabela14[[#This Row],[GIRO]]</f>
        <v>0</v>
      </c>
      <c r="I4296" s="12">
        <f>Tabela14[[#This Row],[PR. ULT. COMP]]*Tabela14[[#This Row],[ESTOQUE]]</f>
        <v>715.12</v>
      </c>
      <c r="J4296" s="13" t="s">
        <v>1107</v>
      </c>
      <c r="K4296" s="38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4440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>Tabela14[[#This Row],[PR. ULT. COMP]]*Tabela14[[#This Row],[GIRO]]</f>
        <v>0</v>
      </c>
      <c r="I4297" s="12">
        <f>Tabela14[[#This Row],[PR. ULT. COMP]]*Tabela14[[#This Row],[ESTOQUE]]</f>
        <v>715.19</v>
      </c>
      <c r="J4297" s="13" t="s">
        <v>1107</v>
      </c>
      <c r="K4297" s="38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4443</v>
      </c>
      <c r="D4298" s="16" t="s">
        <v>4444</v>
      </c>
      <c r="E4298" s="22">
        <v>0</v>
      </c>
      <c r="F4298" s="30">
        <v>3</v>
      </c>
      <c r="G4298" s="17">
        <v>240</v>
      </c>
      <c r="H4298" s="11">
        <f>Tabela14[[#This Row],[PR. ULT. COMP]]*Tabela14[[#This Row],[GIRO]]</f>
        <v>0</v>
      </c>
      <c r="I4298" s="12">
        <f>Tabela14[[#This Row],[PR. ULT. COMP]]*Tabela14[[#This Row],[ESTOQUE]]</f>
        <v>720</v>
      </c>
      <c r="J4298" s="13" t="s">
        <v>1107</v>
      </c>
      <c r="K4298" s="38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4445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>Tabela14[[#This Row],[PR. ULT. COMP]]*Tabela14[[#This Row],[GIRO]]</f>
        <v>0</v>
      </c>
      <c r="I4299" s="12">
        <f>Tabela14[[#This Row],[PR. ULT. COMP]]*Tabela14[[#This Row],[ESTOQUE]]</f>
        <v>720.36</v>
      </c>
      <c r="J4299" s="13" t="s">
        <v>1107</v>
      </c>
      <c r="K4299" s="38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4446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>Tabela14[[#This Row],[PR. ULT. COMP]]*Tabela14[[#This Row],[GIRO]]</f>
        <v>0</v>
      </c>
      <c r="I4300" s="12">
        <f>Tabela14[[#This Row],[PR. ULT. COMP]]*Tabela14[[#This Row],[ESTOQUE]]</f>
        <v>720.5</v>
      </c>
      <c r="J4300" s="13" t="s">
        <v>1107</v>
      </c>
      <c r="K4300" s="38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4447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>Tabela14[[#This Row],[PR. ULT. COMP]]*Tabela14[[#This Row],[GIRO]]</f>
        <v>0</v>
      </c>
      <c r="I4301" s="12">
        <f>Tabela14[[#This Row],[PR. ULT. COMP]]*Tabela14[[#This Row],[ESTOQUE]]</f>
        <v>720.68999999999994</v>
      </c>
      <c r="J4301" s="13" t="s">
        <v>1107</v>
      </c>
      <c r="K4301" s="38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4448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>Tabela14[[#This Row],[PR. ULT. COMP]]*Tabela14[[#This Row],[GIRO]]</f>
        <v>0</v>
      </c>
      <c r="I4302" s="12">
        <f>Tabela14[[#This Row],[PR. ULT. COMP]]*Tabela14[[#This Row],[ESTOQUE]]</f>
        <v>721.24</v>
      </c>
      <c r="J4302" s="13" t="s">
        <v>1107</v>
      </c>
      <c r="K4302" s="38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4451</v>
      </c>
      <c r="D4303" s="9" t="s">
        <v>2500</v>
      </c>
      <c r="E4303" s="23">
        <v>0</v>
      </c>
      <c r="F4303" s="31">
        <v>10</v>
      </c>
      <c r="G4303" s="10">
        <v>72.75</v>
      </c>
      <c r="H4303" s="11">
        <f>Tabela14[[#This Row],[PR. ULT. COMP]]*Tabela14[[#This Row],[GIRO]]</f>
        <v>0</v>
      </c>
      <c r="I4303" s="12">
        <f>Tabela14[[#This Row],[PR. ULT. COMP]]*Tabela14[[#This Row],[ESTOQUE]]</f>
        <v>727.5</v>
      </c>
      <c r="J4303" s="13" t="s">
        <v>1107</v>
      </c>
      <c r="K4303" s="38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4452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>Tabela14[[#This Row],[PR. ULT. COMP]]*Tabela14[[#This Row],[GIRO]]</f>
        <v>0</v>
      </c>
      <c r="I4304" s="12">
        <f>Tabela14[[#This Row],[PR. ULT. COMP]]*Tabela14[[#This Row],[ESTOQUE]]</f>
        <v>727.6</v>
      </c>
      <c r="J4304" s="13" t="s">
        <v>1107</v>
      </c>
      <c r="K4304" s="38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>Tabela14[[#This Row],[PR. ULT. COMP]]*Tabela14[[#This Row],[GIRO]]</f>
        <v>0</v>
      </c>
      <c r="I4305" s="12">
        <f>Tabela14[[#This Row],[PR. ULT. COMP]]*Tabela14[[#This Row],[ESTOQUE]]</f>
        <v>728.34999999999991</v>
      </c>
      <c r="J4305" s="13" t="s">
        <v>1107</v>
      </c>
      <c r="K4305" s="38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4454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>Tabela14[[#This Row],[PR. ULT. COMP]]*Tabela14[[#This Row],[GIRO]]</f>
        <v>0</v>
      </c>
      <c r="I4306" s="12">
        <f>Tabela14[[#This Row],[PR. ULT. COMP]]*Tabela14[[#This Row],[ESTOQUE]]</f>
        <v>728.48</v>
      </c>
      <c r="J4306" s="13" t="s">
        <v>1107</v>
      </c>
      <c r="K4306" s="38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4455</v>
      </c>
      <c r="D4307" s="16" t="s">
        <v>2268</v>
      </c>
      <c r="E4307" s="22">
        <v>0</v>
      </c>
      <c r="F4307" s="30">
        <v>6</v>
      </c>
      <c r="G4307" s="17">
        <v>121.57</v>
      </c>
      <c r="H4307" s="11">
        <f>Tabela14[[#This Row],[PR. ULT. COMP]]*Tabela14[[#This Row],[GIRO]]</f>
        <v>0</v>
      </c>
      <c r="I4307" s="12">
        <f>Tabela14[[#This Row],[PR. ULT. COMP]]*Tabela14[[#This Row],[ESTOQUE]]</f>
        <v>729.42</v>
      </c>
      <c r="J4307" s="13" t="s">
        <v>1107</v>
      </c>
      <c r="K4307" s="38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4456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>Tabela14[[#This Row],[PR. ULT. COMP]]*Tabela14[[#This Row],[GIRO]]</f>
        <v>0</v>
      </c>
      <c r="I4308" s="12">
        <f>Tabela14[[#This Row],[PR. ULT. COMP]]*Tabela14[[#This Row],[ESTOQUE]]</f>
        <v>729.65000000000009</v>
      </c>
      <c r="J4308" s="13" t="s">
        <v>1107</v>
      </c>
      <c r="K4308" s="38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4459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>Tabela14[[#This Row],[PR. ULT. COMP]]*Tabela14[[#This Row],[GIRO]]</f>
        <v>0</v>
      </c>
      <c r="I4309" s="12">
        <f>Tabela14[[#This Row],[PR. ULT. COMP]]*Tabela14[[#This Row],[ESTOQUE]]</f>
        <v>732.19</v>
      </c>
      <c r="J4309" s="13" t="s">
        <v>1107</v>
      </c>
      <c r="K4309" s="38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4460</v>
      </c>
      <c r="D4310" s="9" t="s">
        <v>2129</v>
      </c>
      <c r="E4310" s="23">
        <v>0</v>
      </c>
      <c r="F4310" s="31">
        <v>7</v>
      </c>
      <c r="G4310" s="10">
        <v>104.62</v>
      </c>
      <c r="H4310" s="11">
        <f>Tabela14[[#This Row],[PR. ULT. COMP]]*Tabela14[[#This Row],[GIRO]]</f>
        <v>0</v>
      </c>
      <c r="I4310" s="12">
        <f>Tabela14[[#This Row],[PR. ULT. COMP]]*Tabela14[[#This Row],[ESTOQUE]]</f>
        <v>732.34</v>
      </c>
      <c r="J4310" s="13" t="s">
        <v>1107</v>
      </c>
      <c r="K4310" s="38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4462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>Tabela14[[#This Row],[PR. ULT. COMP]]*Tabela14[[#This Row],[GIRO]]</f>
        <v>0</v>
      </c>
      <c r="I4311" s="12">
        <f>Tabela14[[#This Row],[PR. ULT. COMP]]*Tabela14[[#This Row],[ESTOQUE]]</f>
        <v>733.29</v>
      </c>
      <c r="J4311" s="13" t="s">
        <v>1107</v>
      </c>
      <c r="K4311" s="38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4463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>Tabela14[[#This Row],[PR. ULT. COMP]]*Tabela14[[#This Row],[GIRO]]</f>
        <v>0</v>
      </c>
      <c r="I4312" s="12">
        <f>Tabela14[[#This Row],[PR. ULT. COMP]]*Tabela14[[#This Row],[ESTOQUE]]</f>
        <v>734.12999999999988</v>
      </c>
      <c r="J4312" s="13" t="s">
        <v>1107</v>
      </c>
      <c r="K4312" s="38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4464</v>
      </c>
      <c r="D4313" s="9" t="s">
        <v>2500</v>
      </c>
      <c r="E4313" s="23">
        <v>0</v>
      </c>
      <c r="F4313" s="31">
        <v>12</v>
      </c>
      <c r="G4313" s="10">
        <v>61.23</v>
      </c>
      <c r="H4313" s="11">
        <f>Tabela14[[#This Row],[PR. ULT. COMP]]*Tabela14[[#This Row],[GIRO]]</f>
        <v>0</v>
      </c>
      <c r="I4313" s="12">
        <f>Tabela14[[#This Row],[PR. ULT. COMP]]*Tabela14[[#This Row],[ESTOQUE]]</f>
        <v>734.76</v>
      </c>
      <c r="J4313" s="13" t="s">
        <v>1107</v>
      </c>
      <c r="K4313" s="38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4465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>Tabela14[[#This Row],[PR. ULT. COMP]]*Tabela14[[#This Row],[GIRO]]</f>
        <v>0</v>
      </c>
      <c r="I4314" s="12">
        <f>Tabela14[[#This Row],[PR. ULT. COMP]]*Tabela14[[#This Row],[ESTOQUE]]</f>
        <v>735</v>
      </c>
      <c r="J4314" s="13" t="s">
        <v>1107</v>
      </c>
      <c r="K4314" s="38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4468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>Tabela14[[#This Row],[PR. ULT. COMP]]*Tabela14[[#This Row],[GIRO]]</f>
        <v>0</v>
      </c>
      <c r="I4315" s="12">
        <f>Tabela14[[#This Row],[PR. ULT. COMP]]*Tabela14[[#This Row],[ESTOQUE]]</f>
        <v>739.38</v>
      </c>
      <c r="J4315" s="13" t="s">
        <v>1107</v>
      </c>
      <c r="K4315" s="38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4470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>Tabela14[[#This Row],[PR. ULT. COMP]]*Tabela14[[#This Row],[GIRO]]</f>
        <v>0</v>
      </c>
      <c r="I4316" s="12">
        <f>Tabela14[[#This Row],[PR. ULT. COMP]]*Tabela14[[#This Row],[ESTOQUE]]</f>
        <v>741.66</v>
      </c>
      <c r="J4316" s="13" t="s">
        <v>1107</v>
      </c>
      <c r="K4316" s="38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4471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>Tabela14[[#This Row],[PR. ULT. COMP]]*Tabela14[[#This Row],[GIRO]]</f>
        <v>0</v>
      </c>
      <c r="I4317" s="12">
        <f>Tabela14[[#This Row],[PR. ULT. COMP]]*Tabela14[[#This Row],[ESTOQUE]]</f>
        <v>742.69999999999993</v>
      </c>
      <c r="J4317" s="13" t="s">
        <v>1107</v>
      </c>
      <c r="K4317" s="38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4472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>Tabela14[[#This Row],[PR. ULT. COMP]]*Tabela14[[#This Row],[GIRO]]</f>
        <v>0</v>
      </c>
      <c r="I4318" s="12">
        <f>Tabela14[[#This Row],[PR. ULT. COMP]]*Tabela14[[#This Row],[ESTOQUE]]</f>
        <v>744.44999999999993</v>
      </c>
      <c r="J4318" s="13" t="s">
        <v>1107</v>
      </c>
      <c r="K4318" s="38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4473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>Tabela14[[#This Row],[PR. ULT. COMP]]*Tabela14[[#This Row],[GIRO]]</f>
        <v>0</v>
      </c>
      <c r="I4319" s="12">
        <f>Tabela14[[#This Row],[PR. ULT. COMP]]*Tabela14[[#This Row],[ESTOQUE]]</f>
        <v>744.88</v>
      </c>
      <c r="J4319" s="13" t="s">
        <v>1107</v>
      </c>
      <c r="K4319" s="38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4475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>Tabela14[[#This Row],[PR. ULT. COMP]]*Tabela14[[#This Row],[GIRO]]</f>
        <v>0</v>
      </c>
      <c r="I4320" s="12">
        <f>Tabela14[[#This Row],[PR. ULT. COMP]]*Tabela14[[#This Row],[ESTOQUE]]</f>
        <v>748.05000000000007</v>
      </c>
      <c r="J4320" s="13" t="s">
        <v>1107</v>
      </c>
      <c r="K4320" s="38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4476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>Tabela14[[#This Row],[PR. ULT. COMP]]*Tabela14[[#This Row],[GIRO]]</f>
        <v>0</v>
      </c>
      <c r="I4321" s="12">
        <f>Tabela14[[#This Row],[PR. ULT. COMP]]*Tabela14[[#This Row],[ESTOQUE]]</f>
        <v>750.16</v>
      </c>
      <c r="J4321" s="13" t="s">
        <v>1107</v>
      </c>
      <c r="K4321" s="38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4478</v>
      </c>
      <c r="D4322" s="9" t="s">
        <v>831</v>
      </c>
      <c r="E4322" s="23">
        <v>0</v>
      </c>
      <c r="F4322" s="31">
        <v>15</v>
      </c>
      <c r="G4322" s="10">
        <v>50.18</v>
      </c>
      <c r="H4322" s="11">
        <f>Tabela14[[#This Row],[PR. ULT. COMP]]*Tabela14[[#This Row],[GIRO]]</f>
        <v>0</v>
      </c>
      <c r="I4322" s="12">
        <f>Tabela14[[#This Row],[PR. ULT. COMP]]*Tabela14[[#This Row],[ESTOQUE]]</f>
        <v>752.7</v>
      </c>
      <c r="J4322" s="13" t="s">
        <v>1107</v>
      </c>
      <c r="K4322" s="38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4481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>Tabela14[[#This Row],[PR. ULT. COMP]]*Tabela14[[#This Row],[GIRO]]</f>
        <v>0</v>
      </c>
      <c r="I4323" s="12">
        <f>Tabela14[[#This Row],[PR. ULT. COMP]]*Tabela14[[#This Row],[ESTOQUE]]</f>
        <v>754.82</v>
      </c>
      <c r="J4323" s="13" t="s">
        <v>1107</v>
      </c>
      <c r="K4323" s="38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4484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>Tabela14[[#This Row],[PR. ULT. COMP]]*Tabela14[[#This Row],[GIRO]]</f>
        <v>0</v>
      </c>
      <c r="I4324" s="12">
        <f>Tabela14[[#This Row],[PR. ULT. COMP]]*Tabela14[[#This Row],[ESTOQUE]]</f>
        <v>758.5</v>
      </c>
      <c r="J4324" s="13" t="s">
        <v>1107</v>
      </c>
      <c r="K4324" s="38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4485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>Tabela14[[#This Row],[PR. ULT. COMP]]*Tabela14[[#This Row],[GIRO]]</f>
        <v>0</v>
      </c>
      <c r="I4325" s="12">
        <f>Tabela14[[#This Row],[PR. ULT. COMP]]*Tabela14[[#This Row],[ESTOQUE]]</f>
        <v>760.08</v>
      </c>
      <c r="J4325" s="13" t="s">
        <v>1107</v>
      </c>
      <c r="K4325" s="38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4486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>Tabela14[[#This Row],[PR. ULT. COMP]]*Tabela14[[#This Row],[GIRO]]</f>
        <v>0</v>
      </c>
      <c r="I4326" s="12">
        <f>Tabela14[[#This Row],[PR. ULT. COMP]]*Tabela14[[#This Row],[ESTOQUE]]</f>
        <v>760.32</v>
      </c>
      <c r="J4326" s="13" t="s">
        <v>1107</v>
      </c>
      <c r="K4326" s="38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4487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>Tabela14[[#This Row],[PR. ULT. COMP]]*Tabela14[[#This Row],[GIRO]]</f>
        <v>0</v>
      </c>
      <c r="I4327" s="12">
        <f>Tabela14[[#This Row],[PR. ULT. COMP]]*Tabela14[[#This Row],[ESTOQUE]]</f>
        <v>760.75</v>
      </c>
      <c r="J4327" s="13" t="s">
        <v>1107</v>
      </c>
      <c r="K4327" s="38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4488</v>
      </c>
      <c r="D4328" s="9" t="s">
        <v>1142</v>
      </c>
      <c r="E4328" s="23">
        <v>0</v>
      </c>
      <c r="F4328" s="31">
        <v>5</v>
      </c>
      <c r="G4328" s="10">
        <v>152.19999999999999</v>
      </c>
      <c r="H4328" s="11">
        <f>Tabela14[[#This Row],[PR. ULT. COMP]]*Tabela14[[#This Row],[GIRO]]</f>
        <v>0</v>
      </c>
      <c r="I4328" s="12">
        <f>Tabela14[[#This Row],[PR. ULT. COMP]]*Tabela14[[#This Row],[ESTOQUE]]</f>
        <v>761</v>
      </c>
      <c r="J4328" s="13" t="s">
        <v>1107</v>
      </c>
      <c r="K4328" s="38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4490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>Tabela14[[#This Row],[PR. ULT. COMP]]*Tabela14[[#This Row],[GIRO]]</f>
        <v>0</v>
      </c>
      <c r="I4329" s="12">
        <f>Tabela14[[#This Row],[PR. ULT. COMP]]*Tabela14[[#This Row],[ESTOQUE]]</f>
        <v>764.16</v>
      </c>
      <c r="J4329" s="13" t="s">
        <v>1107</v>
      </c>
      <c r="K4329" s="38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4491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>Tabela14[[#This Row],[PR. ULT. COMP]]*Tabela14[[#This Row],[GIRO]]</f>
        <v>0</v>
      </c>
      <c r="I4330" s="12">
        <f>Tabela14[[#This Row],[PR. ULT. COMP]]*Tabela14[[#This Row],[ESTOQUE]]</f>
        <v>764.58</v>
      </c>
      <c r="J4330" s="13" t="s">
        <v>1107</v>
      </c>
      <c r="K4330" s="38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4493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>Tabela14[[#This Row],[PR. ULT. COMP]]*Tabela14[[#This Row],[GIRO]]</f>
        <v>0</v>
      </c>
      <c r="I4331" s="12">
        <f>Tabela14[[#This Row],[PR. ULT. COMP]]*Tabela14[[#This Row],[ESTOQUE]]</f>
        <v>768.6</v>
      </c>
      <c r="J4331" s="13" t="s">
        <v>1107</v>
      </c>
      <c r="K4331" s="38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4494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>Tabela14[[#This Row],[PR. ULT. COMP]]*Tabela14[[#This Row],[GIRO]]</f>
        <v>0</v>
      </c>
      <c r="I4332" s="12">
        <f>Tabela14[[#This Row],[PR. ULT. COMP]]*Tabela14[[#This Row],[ESTOQUE]]</f>
        <v>770.76</v>
      </c>
      <c r="J4332" s="13" t="s">
        <v>1107</v>
      </c>
      <c r="K4332" s="38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4501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>Tabela14[[#This Row],[PR. ULT. COMP]]*Tabela14[[#This Row],[GIRO]]</f>
        <v>0</v>
      </c>
      <c r="I4333" s="12">
        <f>Tabela14[[#This Row],[PR. ULT. COMP]]*Tabela14[[#This Row],[ESTOQUE]]</f>
        <v>777.75</v>
      </c>
      <c r="J4333" s="13" t="s">
        <v>1107</v>
      </c>
      <c r="K4333" s="38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4502</v>
      </c>
      <c r="D4334" s="16" t="s">
        <v>1116</v>
      </c>
      <c r="E4334" s="22">
        <v>0</v>
      </c>
      <c r="F4334" s="30">
        <v>4.43</v>
      </c>
      <c r="G4334" s="17">
        <v>175.63</v>
      </c>
      <c r="H4334" s="11">
        <f>Tabela14[[#This Row],[PR. ULT. COMP]]*Tabela14[[#This Row],[GIRO]]</f>
        <v>0</v>
      </c>
      <c r="I4334" s="12">
        <f>Tabela14[[#This Row],[PR. ULT. COMP]]*Tabela14[[#This Row],[ESTOQUE]]</f>
        <v>778.04089999999997</v>
      </c>
      <c r="J4334" s="13" t="s">
        <v>1107</v>
      </c>
      <c r="K4334" s="38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4504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>Tabela14[[#This Row],[PR. ULT. COMP]]*Tabela14[[#This Row],[GIRO]]</f>
        <v>0</v>
      </c>
      <c r="I4335" s="12">
        <f>Tabela14[[#This Row],[PR. ULT. COMP]]*Tabela14[[#This Row],[ESTOQUE]]</f>
        <v>784.31999999999994</v>
      </c>
      <c r="J4335" s="13" t="s">
        <v>1107</v>
      </c>
      <c r="K4335" s="38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>Tabela14[[#This Row],[PR. ULT. COMP]]*Tabela14[[#This Row],[GIRO]]</f>
        <v>0</v>
      </c>
      <c r="I4336" s="12">
        <f>Tabela14[[#This Row],[PR. ULT. COMP]]*Tabela14[[#This Row],[ESTOQUE]]</f>
        <v>789.66</v>
      </c>
      <c r="J4336" s="13" t="s">
        <v>1107</v>
      </c>
      <c r="K4336" s="38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4512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>Tabela14[[#This Row],[PR. ULT. COMP]]*Tabela14[[#This Row],[GIRO]]</f>
        <v>0</v>
      </c>
      <c r="I4337" s="12">
        <f>Tabela14[[#This Row],[PR. ULT. COMP]]*Tabela14[[#This Row],[ESTOQUE]]</f>
        <v>793.19999999999993</v>
      </c>
      <c r="J4337" s="13" t="s">
        <v>1107</v>
      </c>
      <c r="K4337" s="38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4513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>Tabela14[[#This Row],[PR. ULT. COMP]]*Tabela14[[#This Row],[GIRO]]</f>
        <v>0</v>
      </c>
      <c r="I4338" s="12">
        <f>Tabela14[[#This Row],[PR. ULT. COMP]]*Tabela14[[#This Row],[ESTOQUE]]</f>
        <v>793.21</v>
      </c>
      <c r="J4338" s="13" t="s">
        <v>1107</v>
      </c>
      <c r="K4338" s="38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4515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>Tabela14[[#This Row],[PR. ULT. COMP]]*Tabela14[[#This Row],[GIRO]]</f>
        <v>0</v>
      </c>
      <c r="I4339" s="12">
        <f>Tabela14[[#This Row],[PR. ULT. COMP]]*Tabela14[[#This Row],[ESTOQUE]]</f>
        <v>795.28</v>
      </c>
      <c r="J4339" s="13" t="s">
        <v>1107</v>
      </c>
      <c r="K4339" s="38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4517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>Tabela14[[#This Row],[PR. ULT. COMP]]*Tabela14[[#This Row],[GIRO]]</f>
        <v>0</v>
      </c>
      <c r="I4340" s="12">
        <f>Tabela14[[#This Row],[PR. ULT. COMP]]*Tabela14[[#This Row],[ESTOQUE]]</f>
        <v>798.49</v>
      </c>
      <c r="J4340" s="13" t="s">
        <v>1107</v>
      </c>
      <c r="K4340" s="38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4519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>Tabela14[[#This Row],[PR. ULT. COMP]]*Tabela14[[#This Row],[GIRO]]</f>
        <v>0</v>
      </c>
      <c r="I4341" s="12">
        <f>Tabela14[[#This Row],[PR. ULT. COMP]]*Tabela14[[#This Row],[ESTOQUE]]</f>
        <v>798.88</v>
      </c>
      <c r="J4341" s="13" t="s">
        <v>1107</v>
      </c>
      <c r="K4341" s="38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4520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>Tabela14[[#This Row],[PR. ULT. COMP]]*Tabela14[[#This Row],[GIRO]]</f>
        <v>0</v>
      </c>
      <c r="I4342" s="12">
        <f>Tabela14[[#This Row],[PR. ULT. COMP]]*Tabela14[[#This Row],[ESTOQUE]]</f>
        <v>799.37999999999988</v>
      </c>
      <c r="J4342" s="13" t="s">
        <v>1107</v>
      </c>
      <c r="K4342" s="38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4523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>Tabela14[[#This Row],[PR. ULT. COMP]]*Tabela14[[#This Row],[GIRO]]</f>
        <v>0</v>
      </c>
      <c r="I4343" s="12">
        <f>Tabela14[[#This Row],[PR. ULT. COMP]]*Tabela14[[#This Row],[ESTOQUE]]</f>
        <v>801.30000000000007</v>
      </c>
      <c r="J4343" s="13" t="s">
        <v>1107</v>
      </c>
      <c r="K4343" s="38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4524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>Tabela14[[#This Row],[PR. ULT. COMP]]*Tabela14[[#This Row],[GIRO]]</f>
        <v>0</v>
      </c>
      <c r="I4344" s="12">
        <f>Tabela14[[#This Row],[PR. ULT. COMP]]*Tabela14[[#This Row],[ESTOQUE]]</f>
        <v>801.36</v>
      </c>
      <c r="J4344" s="13" t="s">
        <v>1107</v>
      </c>
      <c r="K4344" s="38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4525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>Tabela14[[#This Row],[PR. ULT. COMP]]*Tabela14[[#This Row],[GIRO]]</f>
        <v>0</v>
      </c>
      <c r="I4345" s="12">
        <f>Tabela14[[#This Row],[PR. ULT. COMP]]*Tabela14[[#This Row],[ESTOQUE]]</f>
        <v>802.08</v>
      </c>
      <c r="J4345" s="13" t="s">
        <v>1107</v>
      </c>
      <c r="K4345" s="38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4526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>Tabela14[[#This Row],[PR. ULT. COMP]]*Tabela14[[#This Row],[GIRO]]</f>
        <v>0</v>
      </c>
      <c r="I4346" s="12">
        <f>Tabela14[[#This Row],[PR. ULT. COMP]]*Tabela14[[#This Row],[ESTOQUE]]</f>
        <v>802.64</v>
      </c>
      <c r="J4346" s="13" t="s">
        <v>1107</v>
      </c>
      <c r="K4346" s="38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4529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>Tabela14[[#This Row],[PR. ULT. COMP]]*Tabela14[[#This Row],[GIRO]]</f>
        <v>0</v>
      </c>
      <c r="I4347" s="12">
        <f>Tabela14[[#This Row],[PR. ULT. COMP]]*Tabela14[[#This Row],[ESTOQUE]]</f>
        <v>803.45</v>
      </c>
      <c r="J4347" s="13" t="s">
        <v>1107</v>
      </c>
      <c r="K4347" s="38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4530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>Tabela14[[#This Row],[PR. ULT. COMP]]*Tabela14[[#This Row],[GIRO]]</f>
        <v>0</v>
      </c>
      <c r="I4348" s="12">
        <f>Tabela14[[#This Row],[PR. ULT. COMP]]*Tabela14[[#This Row],[ESTOQUE]]</f>
        <v>804.64</v>
      </c>
      <c r="J4348" s="13" t="s">
        <v>1107</v>
      </c>
      <c r="K4348" s="38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4535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>Tabela14[[#This Row],[PR. ULT. COMP]]*Tabela14[[#This Row],[GIRO]]</f>
        <v>0</v>
      </c>
      <c r="I4349" s="12">
        <f>Tabela14[[#This Row],[PR. ULT. COMP]]*Tabela14[[#This Row],[ESTOQUE]]</f>
        <v>811.62</v>
      </c>
      <c r="J4349" s="13" t="s">
        <v>1107</v>
      </c>
      <c r="K4349" s="38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4538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>Tabela14[[#This Row],[PR. ULT. COMP]]*Tabela14[[#This Row],[GIRO]]</f>
        <v>0</v>
      </c>
      <c r="I4350" s="12">
        <f>Tabela14[[#This Row],[PR. ULT. COMP]]*Tabela14[[#This Row],[ESTOQUE]]</f>
        <v>813.9</v>
      </c>
      <c r="J4350" s="13" t="s">
        <v>1107</v>
      </c>
      <c r="K4350" s="38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4539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>Tabela14[[#This Row],[PR. ULT. COMP]]*Tabela14[[#This Row],[GIRO]]</f>
        <v>0</v>
      </c>
      <c r="I4351" s="12">
        <f>Tabela14[[#This Row],[PR. ULT. COMP]]*Tabela14[[#This Row],[ESTOQUE]]</f>
        <v>815.52</v>
      </c>
      <c r="J4351" s="13" t="s">
        <v>1107</v>
      </c>
      <c r="K4351" s="38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4541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>Tabela14[[#This Row],[PR. ULT. COMP]]*Tabela14[[#This Row],[GIRO]]</f>
        <v>0</v>
      </c>
      <c r="I4352" s="12">
        <f>Tabela14[[#This Row],[PR. ULT. COMP]]*Tabela14[[#This Row],[ESTOQUE]]</f>
        <v>823.13</v>
      </c>
      <c r="J4352" s="13" t="s">
        <v>1107</v>
      </c>
      <c r="K4352" s="38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4543</v>
      </c>
      <c r="D4353" s="16" t="s">
        <v>1116</v>
      </c>
      <c r="E4353" s="22">
        <v>0</v>
      </c>
      <c r="F4353" s="30">
        <v>31</v>
      </c>
      <c r="G4353" s="17">
        <v>26.62</v>
      </c>
      <c r="H4353" s="11">
        <f>Tabela14[[#This Row],[PR. ULT. COMP]]*Tabela14[[#This Row],[GIRO]]</f>
        <v>0</v>
      </c>
      <c r="I4353" s="12">
        <f>Tabela14[[#This Row],[PR. ULT. COMP]]*Tabela14[[#This Row],[ESTOQUE]]</f>
        <v>825.22</v>
      </c>
      <c r="J4353" s="13" t="s">
        <v>1107</v>
      </c>
      <c r="K4353" s="38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4544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>Tabela14[[#This Row],[PR. ULT. COMP]]*Tabela14[[#This Row],[GIRO]]</f>
        <v>0</v>
      </c>
      <c r="I4354" s="12">
        <f>Tabela14[[#This Row],[PR. ULT. COMP]]*Tabela14[[#This Row],[ESTOQUE]]</f>
        <v>829.64</v>
      </c>
      <c r="J4354" s="13" t="s">
        <v>1107</v>
      </c>
      <c r="K4354" s="38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4545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>Tabela14[[#This Row],[PR. ULT. COMP]]*Tabela14[[#This Row],[GIRO]]</f>
        <v>0</v>
      </c>
      <c r="I4355" s="12">
        <f>Tabela14[[#This Row],[PR. ULT. COMP]]*Tabela14[[#This Row],[ESTOQUE]]</f>
        <v>832.8</v>
      </c>
      <c r="J4355" s="13" t="s">
        <v>1107</v>
      </c>
      <c r="K4355" s="38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4546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>Tabela14[[#This Row],[PR. ULT. COMP]]*Tabela14[[#This Row],[GIRO]]</f>
        <v>0</v>
      </c>
      <c r="I4356" s="12">
        <f>Tabela14[[#This Row],[PR. ULT. COMP]]*Tabela14[[#This Row],[ESTOQUE]]</f>
        <v>833.40000000000009</v>
      </c>
      <c r="J4356" s="13" t="s">
        <v>1107</v>
      </c>
      <c r="K4356" s="38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4549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>Tabela14[[#This Row],[PR. ULT. COMP]]*Tabela14[[#This Row],[GIRO]]</f>
        <v>0</v>
      </c>
      <c r="I4357" s="12">
        <f>Tabela14[[#This Row],[PR. ULT. COMP]]*Tabela14[[#This Row],[ESTOQUE]]</f>
        <v>836.18999999999994</v>
      </c>
      <c r="J4357" s="13" t="s">
        <v>1107</v>
      </c>
      <c r="K4357" s="38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4552</v>
      </c>
      <c r="D4358" s="16" t="s">
        <v>3585</v>
      </c>
      <c r="E4358" s="22">
        <v>0</v>
      </c>
      <c r="F4358" s="30">
        <v>153</v>
      </c>
      <c r="G4358" s="17">
        <v>5.48</v>
      </c>
      <c r="H4358" s="11">
        <f>Tabela14[[#This Row],[PR. ULT. COMP]]*Tabela14[[#This Row],[GIRO]]</f>
        <v>0</v>
      </c>
      <c r="I4358" s="12">
        <f>Tabela14[[#This Row],[PR. ULT. COMP]]*Tabela14[[#This Row],[ESTOQUE]]</f>
        <v>838.44</v>
      </c>
      <c r="J4358" s="13" t="s">
        <v>1107</v>
      </c>
      <c r="K4358" s="38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4553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>Tabela14[[#This Row],[PR. ULT. COMP]]*Tabela14[[#This Row],[GIRO]]</f>
        <v>0</v>
      </c>
      <c r="I4359" s="12">
        <f>Tabela14[[#This Row],[PR. ULT. COMP]]*Tabela14[[#This Row],[ESTOQUE]]</f>
        <v>839.4</v>
      </c>
      <c r="J4359" s="13" t="s">
        <v>1107</v>
      </c>
      <c r="K4359" s="38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4554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>Tabela14[[#This Row],[PR. ULT. COMP]]*Tabela14[[#This Row],[GIRO]]</f>
        <v>0</v>
      </c>
      <c r="I4360" s="12">
        <f>Tabela14[[#This Row],[PR. ULT. COMP]]*Tabela14[[#This Row],[ESTOQUE]]</f>
        <v>839.68</v>
      </c>
      <c r="J4360" s="13" t="s">
        <v>1107</v>
      </c>
      <c r="K4360" s="38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4555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>Tabela14[[#This Row],[PR. ULT. COMP]]*Tabela14[[#This Row],[GIRO]]</f>
        <v>0</v>
      </c>
      <c r="I4361" s="12">
        <f>Tabela14[[#This Row],[PR. ULT. COMP]]*Tabela14[[#This Row],[ESTOQUE]]</f>
        <v>842.55</v>
      </c>
      <c r="J4361" s="13" t="s">
        <v>1107</v>
      </c>
      <c r="K4361" s="38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4556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>Tabela14[[#This Row],[PR. ULT. COMP]]*Tabela14[[#This Row],[GIRO]]</f>
        <v>0</v>
      </c>
      <c r="I4362" s="12">
        <f>Tabela14[[#This Row],[PR. ULT. COMP]]*Tabela14[[#This Row],[ESTOQUE]]</f>
        <v>842.64</v>
      </c>
      <c r="J4362" s="13" t="s">
        <v>1107</v>
      </c>
      <c r="K4362" s="38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4558</v>
      </c>
      <c r="D4363" s="16" t="s">
        <v>1116</v>
      </c>
      <c r="E4363" s="22">
        <v>0</v>
      </c>
      <c r="F4363" s="30">
        <v>7.63</v>
      </c>
      <c r="G4363" s="17">
        <v>110.61</v>
      </c>
      <c r="H4363" s="11">
        <f>Tabela14[[#This Row],[PR. ULT. COMP]]*Tabela14[[#This Row],[GIRO]]</f>
        <v>0</v>
      </c>
      <c r="I4363" s="12">
        <f>Tabela14[[#This Row],[PR. ULT. COMP]]*Tabela14[[#This Row],[ESTOQUE]]</f>
        <v>843.95429999999999</v>
      </c>
      <c r="J4363" s="13" t="s">
        <v>1107</v>
      </c>
      <c r="K4363" s="38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4562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>Tabela14[[#This Row],[PR. ULT. COMP]]*Tabela14[[#This Row],[GIRO]]</f>
        <v>0</v>
      </c>
      <c r="I4364" s="12">
        <f>Tabela14[[#This Row],[PR. ULT. COMP]]*Tabela14[[#This Row],[ESTOQUE]]</f>
        <v>850.78000000000009</v>
      </c>
      <c r="J4364" s="13" t="s">
        <v>1107</v>
      </c>
      <c r="K4364" s="38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4563</v>
      </c>
      <c r="D4365" s="16" t="s">
        <v>1116</v>
      </c>
      <c r="E4365" s="22">
        <v>0</v>
      </c>
      <c r="F4365" s="30">
        <v>3.85</v>
      </c>
      <c r="G4365" s="17">
        <v>221.12</v>
      </c>
      <c r="H4365" s="11">
        <f>Tabela14[[#This Row],[PR. ULT. COMP]]*Tabela14[[#This Row],[GIRO]]</f>
        <v>0</v>
      </c>
      <c r="I4365" s="12">
        <f>Tabela14[[#This Row],[PR. ULT. COMP]]*Tabela14[[#This Row],[ESTOQUE]]</f>
        <v>851.31200000000001</v>
      </c>
      <c r="J4365" s="13" t="s">
        <v>1107</v>
      </c>
      <c r="K4365" s="38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4565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>Tabela14[[#This Row],[PR. ULT. COMP]]*Tabela14[[#This Row],[GIRO]]</f>
        <v>0</v>
      </c>
      <c r="I4366" s="12">
        <f>Tabela14[[#This Row],[PR. ULT. COMP]]*Tabela14[[#This Row],[ESTOQUE]]</f>
        <v>856.7</v>
      </c>
      <c r="J4366" s="13" t="s">
        <v>1107</v>
      </c>
      <c r="K4366" s="38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4566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>Tabela14[[#This Row],[PR. ULT. COMP]]*Tabela14[[#This Row],[GIRO]]</f>
        <v>0</v>
      </c>
      <c r="I4367" s="12">
        <f>Tabela14[[#This Row],[PR. ULT. COMP]]*Tabela14[[#This Row],[ESTOQUE]]</f>
        <v>857.40000000000009</v>
      </c>
      <c r="J4367" s="13" t="s">
        <v>1107</v>
      </c>
      <c r="K4367" s="38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4567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>Tabela14[[#This Row],[PR. ULT. COMP]]*Tabela14[[#This Row],[GIRO]]</f>
        <v>0</v>
      </c>
      <c r="I4368" s="12">
        <f>Tabela14[[#This Row],[PR. ULT. COMP]]*Tabela14[[#This Row],[ESTOQUE]]</f>
        <v>857.40000000000009</v>
      </c>
      <c r="J4368" s="13" t="s">
        <v>1107</v>
      </c>
      <c r="K4368" s="38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4569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>Tabela14[[#This Row],[PR. ULT. COMP]]*Tabela14[[#This Row],[GIRO]]</f>
        <v>0</v>
      </c>
      <c r="I4369" s="12">
        <f>Tabela14[[#This Row],[PR. ULT. COMP]]*Tabela14[[#This Row],[ESTOQUE]]</f>
        <v>859.36</v>
      </c>
      <c r="J4369" s="13" t="s">
        <v>1107</v>
      </c>
      <c r="K4369" s="38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4570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>Tabela14[[#This Row],[PR. ULT. COMP]]*Tabela14[[#This Row],[GIRO]]</f>
        <v>0</v>
      </c>
      <c r="I4370" s="12">
        <f>Tabela14[[#This Row],[PR. ULT. COMP]]*Tabela14[[#This Row],[ESTOQUE]]</f>
        <v>859.5</v>
      </c>
      <c r="J4370" s="13" t="s">
        <v>1107</v>
      </c>
      <c r="K4370" s="38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4571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>Tabela14[[#This Row],[PR. ULT. COMP]]*Tabela14[[#This Row],[GIRO]]</f>
        <v>0</v>
      </c>
      <c r="I4371" s="12">
        <f>Tabela14[[#This Row],[PR. ULT. COMP]]*Tabela14[[#This Row],[ESTOQUE]]</f>
        <v>859.86289999999997</v>
      </c>
      <c r="J4371" s="13" t="s">
        <v>1107</v>
      </c>
      <c r="K4371" s="38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4572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>Tabela14[[#This Row],[PR. ULT. COMP]]*Tabela14[[#This Row],[GIRO]]</f>
        <v>0</v>
      </c>
      <c r="I4372" s="12">
        <f>Tabela14[[#This Row],[PR. ULT. COMP]]*Tabela14[[#This Row],[ESTOQUE]]</f>
        <v>860.19999999999993</v>
      </c>
      <c r="J4372" s="13" t="s">
        <v>1107</v>
      </c>
      <c r="K4372" s="38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4575</v>
      </c>
      <c r="D4373" s="16" t="s">
        <v>1116</v>
      </c>
      <c r="E4373" s="22">
        <v>0</v>
      </c>
      <c r="F4373" s="30">
        <v>3.04</v>
      </c>
      <c r="G4373" s="17">
        <v>284.10000000000002</v>
      </c>
      <c r="H4373" s="11">
        <f>Tabela14[[#This Row],[PR. ULT. COMP]]*Tabela14[[#This Row],[GIRO]]</f>
        <v>0</v>
      </c>
      <c r="I4373" s="12">
        <f>Tabela14[[#This Row],[PR. ULT. COMP]]*Tabela14[[#This Row],[ESTOQUE]]</f>
        <v>863.6640000000001</v>
      </c>
      <c r="J4373" s="13" t="s">
        <v>1107</v>
      </c>
      <c r="K4373" s="38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4578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>Tabela14[[#This Row],[PR. ULT. COMP]]*Tabela14[[#This Row],[GIRO]]</f>
        <v>0</v>
      </c>
      <c r="I4374" s="12">
        <f>Tabela14[[#This Row],[PR. ULT. COMP]]*Tabela14[[#This Row],[ESTOQUE]]</f>
        <v>868.26</v>
      </c>
      <c r="J4374" s="13" t="s">
        <v>1107</v>
      </c>
      <c r="K4374" s="38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4579</v>
      </c>
      <c r="D4375" s="9" t="s">
        <v>2129</v>
      </c>
      <c r="E4375" s="23">
        <v>0</v>
      </c>
      <c r="F4375" s="31">
        <v>8</v>
      </c>
      <c r="G4375" s="10">
        <v>108.89</v>
      </c>
      <c r="H4375" s="11">
        <f>Tabela14[[#This Row],[PR. ULT. COMP]]*Tabela14[[#This Row],[GIRO]]</f>
        <v>0</v>
      </c>
      <c r="I4375" s="12">
        <f>Tabela14[[#This Row],[PR. ULT. COMP]]*Tabela14[[#This Row],[ESTOQUE]]</f>
        <v>871.12</v>
      </c>
      <c r="J4375" s="13" t="s">
        <v>1107</v>
      </c>
      <c r="K4375" s="38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4581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>Tabela14[[#This Row],[PR. ULT. COMP]]*Tabela14[[#This Row],[GIRO]]</f>
        <v>0</v>
      </c>
      <c r="I4376" s="12">
        <f>Tabela14[[#This Row],[PR. ULT. COMP]]*Tabela14[[#This Row],[ESTOQUE]]</f>
        <v>872.45</v>
      </c>
      <c r="J4376" s="13" t="s">
        <v>1107</v>
      </c>
      <c r="K4376" s="38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4582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>Tabela14[[#This Row],[PR. ULT. COMP]]*Tabela14[[#This Row],[GIRO]]</f>
        <v>0</v>
      </c>
      <c r="I4377" s="12">
        <f>Tabela14[[#This Row],[PR. ULT. COMP]]*Tabela14[[#This Row],[ESTOQUE]]</f>
        <v>873.16</v>
      </c>
      <c r="J4377" s="13" t="s">
        <v>1107</v>
      </c>
      <c r="K4377" s="38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4583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>Tabela14[[#This Row],[PR. ULT. COMP]]*Tabela14[[#This Row],[GIRO]]</f>
        <v>0</v>
      </c>
      <c r="I4378" s="12">
        <f>Tabela14[[#This Row],[PR. ULT. COMP]]*Tabela14[[#This Row],[ESTOQUE]]</f>
        <v>874.30000000000007</v>
      </c>
      <c r="J4378" s="13" t="s">
        <v>1107</v>
      </c>
      <c r="K4378" s="38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4584</v>
      </c>
      <c r="D4379" s="16" t="s">
        <v>1116</v>
      </c>
      <c r="E4379" s="22">
        <v>0</v>
      </c>
      <c r="F4379" s="30">
        <v>3.3</v>
      </c>
      <c r="G4379" s="17">
        <v>265.67</v>
      </c>
      <c r="H4379" s="11">
        <f>Tabela14[[#This Row],[PR. ULT. COMP]]*Tabela14[[#This Row],[GIRO]]</f>
        <v>0</v>
      </c>
      <c r="I4379" s="12">
        <f>Tabela14[[#This Row],[PR. ULT. COMP]]*Tabela14[[#This Row],[ESTOQUE]]</f>
        <v>876.71100000000001</v>
      </c>
      <c r="J4379" s="13" t="s">
        <v>1107</v>
      </c>
      <c r="K4379" s="38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4585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>Tabela14[[#This Row],[PR. ULT. COMP]]*Tabela14[[#This Row],[GIRO]]</f>
        <v>0</v>
      </c>
      <c r="I4380" s="12">
        <f>Tabela14[[#This Row],[PR. ULT. COMP]]*Tabela14[[#This Row],[ESTOQUE]]</f>
        <v>877.84</v>
      </c>
      <c r="J4380" s="13" t="s">
        <v>1107</v>
      </c>
      <c r="K4380" s="38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4586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>Tabela14[[#This Row],[PR. ULT. COMP]]*Tabela14[[#This Row],[GIRO]]</f>
        <v>0</v>
      </c>
      <c r="I4381" s="12">
        <f>Tabela14[[#This Row],[PR. ULT. COMP]]*Tabela14[[#This Row],[ESTOQUE]]</f>
        <v>879.36</v>
      </c>
      <c r="J4381" s="13" t="s">
        <v>1107</v>
      </c>
      <c r="K4381" s="38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4588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>Tabela14[[#This Row],[PR. ULT. COMP]]*Tabela14[[#This Row],[GIRO]]</f>
        <v>0</v>
      </c>
      <c r="I4382" s="12">
        <f>Tabela14[[#This Row],[PR. ULT. COMP]]*Tabela14[[#This Row],[ESTOQUE]]</f>
        <v>880.08</v>
      </c>
      <c r="J4382" s="13" t="s">
        <v>1107</v>
      </c>
      <c r="K4382" s="38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4589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>Tabela14[[#This Row],[PR. ULT. COMP]]*Tabela14[[#This Row],[GIRO]]</f>
        <v>0</v>
      </c>
      <c r="I4383" s="12">
        <f>Tabela14[[#This Row],[PR. ULT. COMP]]*Tabela14[[#This Row],[ESTOQUE]]</f>
        <v>880.55000000000007</v>
      </c>
      <c r="J4383" s="13" t="s">
        <v>1107</v>
      </c>
      <c r="K4383" s="38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4590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>Tabela14[[#This Row],[PR. ULT. COMP]]*Tabela14[[#This Row],[GIRO]]</f>
        <v>0</v>
      </c>
      <c r="I4384" s="12">
        <f>Tabela14[[#This Row],[PR. ULT. COMP]]*Tabela14[[#This Row],[ESTOQUE]]</f>
        <v>880.69999999999993</v>
      </c>
      <c r="J4384" s="13" t="s">
        <v>1107</v>
      </c>
      <c r="K4384" s="38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4593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>Tabela14[[#This Row],[PR. ULT. COMP]]*Tabela14[[#This Row],[GIRO]]</f>
        <v>0</v>
      </c>
      <c r="I4385" s="12">
        <f>Tabela14[[#This Row],[PR. ULT. COMP]]*Tabela14[[#This Row],[ESTOQUE]]</f>
        <v>886.80000000000007</v>
      </c>
      <c r="J4385" s="13" t="s">
        <v>1107</v>
      </c>
      <c r="K4385" s="38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4594</v>
      </c>
      <c r="D4386" s="9" t="s">
        <v>1116</v>
      </c>
      <c r="E4386" s="23">
        <v>0</v>
      </c>
      <c r="F4386" s="31">
        <v>3.91</v>
      </c>
      <c r="G4386" s="10">
        <v>228.36</v>
      </c>
      <c r="H4386" s="11">
        <f>Tabela14[[#This Row],[PR. ULT. COMP]]*Tabela14[[#This Row],[GIRO]]</f>
        <v>0</v>
      </c>
      <c r="I4386" s="12">
        <f>Tabela14[[#This Row],[PR. ULT. COMP]]*Tabela14[[#This Row],[ESTOQUE]]</f>
        <v>892.88760000000013</v>
      </c>
      <c r="J4386" s="13" t="s">
        <v>1107</v>
      </c>
      <c r="K4386" s="38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4596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>Tabela14[[#This Row],[PR. ULT. COMP]]*Tabela14[[#This Row],[GIRO]]</f>
        <v>0</v>
      </c>
      <c r="I4387" s="12">
        <f>Tabela14[[#This Row],[PR. ULT. COMP]]*Tabela14[[#This Row],[ESTOQUE]]</f>
        <v>894.24</v>
      </c>
      <c r="J4387" s="13" t="s">
        <v>1107</v>
      </c>
      <c r="K4387" s="38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4597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>Tabela14[[#This Row],[PR. ULT. COMP]]*Tabela14[[#This Row],[GIRO]]</f>
        <v>0</v>
      </c>
      <c r="I4388" s="12">
        <f>Tabela14[[#This Row],[PR. ULT. COMP]]*Tabela14[[#This Row],[ESTOQUE]]</f>
        <v>895.68000000000006</v>
      </c>
      <c r="J4388" s="13" t="s">
        <v>1107</v>
      </c>
      <c r="K4388" s="38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4598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>Tabela14[[#This Row],[PR. ULT. COMP]]*Tabela14[[#This Row],[GIRO]]</f>
        <v>0</v>
      </c>
      <c r="I4389" s="12">
        <f>Tabela14[[#This Row],[PR. ULT. COMP]]*Tabela14[[#This Row],[ESTOQUE]]</f>
        <v>899.16</v>
      </c>
      <c r="J4389" s="13" t="s">
        <v>1107</v>
      </c>
      <c r="K4389" s="38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>Tabela14[[#This Row],[PR. ULT. COMP]]*Tabela14[[#This Row],[GIRO]]</f>
        <v>0</v>
      </c>
      <c r="I4390" s="12">
        <f>Tabela14[[#This Row],[PR. ULT. COMP]]*Tabela14[[#This Row],[ESTOQUE]]</f>
        <v>899.27</v>
      </c>
      <c r="J4390" s="13" t="s">
        <v>1107</v>
      </c>
      <c r="K4390" s="38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4600</v>
      </c>
      <c r="D4391" s="16" t="s">
        <v>2498</v>
      </c>
      <c r="E4391" s="22">
        <v>0</v>
      </c>
      <c r="F4391" s="30">
        <v>15</v>
      </c>
      <c r="G4391" s="17">
        <v>60.08</v>
      </c>
      <c r="H4391" s="11">
        <f>Tabela14[[#This Row],[PR. ULT. COMP]]*Tabela14[[#This Row],[GIRO]]</f>
        <v>0</v>
      </c>
      <c r="I4391" s="12">
        <f>Tabela14[[#This Row],[PR. ULT. COMP]]*Tabela14[[#This Row],[ESTOQUE]]</f>
        <v>901.19999999999993</v>
      </c>
      <c r="J4391" s="13" t="s">
        <v>1107</v>
      </c>
      <c r="K4391" s="38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>Tabela14[[#This Row],[PR. ULT. COMP]]*Tabela14[[#This Row],[GIRO]]</f>
        <v>0</v>
      </c>
      <c r="I4392" s="12">
        <f>Tabela14[[#This Row],[PR. ULT. COMP]]*Tabela14[[#This Row],[ESTOQUE]]</f>
        <v>904.5</v>
      </c>
      <c r="J4392" s="13" t="s">
        <v>1107</v>
      </c>
      <c r="K4392" s="38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4602</v>
      </c>
      <c r="D4393" s="16" t="s">
        <v>831</v>
      </c>
      <c r="E4393" s="22">
        <v>0</v>
      </c>
      <c r="F4393" s="30">
        <v>19</v>
      </c>
      <c r="G4393" s="17">
        <v>47.77</v>
      </c>
      <c r="H4393" s="11">
        <f>Tabela14[[#This Row],[PR. ULT. COMP]]*Tabela14[[#This Row],[GIRO]]</f>
        <v>0</v>
      </c>
      <c r="I4393" s="12">
        <f>Tabela14[[#This Row],[PR. ULT. COMP]]*Tabela14[[#This Row],[ESTOQUE]]</f>
        <v>907.63000000000011</v>
      </c>
      <c r="J4393" s="13" t="s">
        <v>1107</v>
      </c>
      <c r="K4393" s="38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4603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>Tabela14[[#This Row],[PR. ULT. COMP]]*Tabela14[[#This Row],[GIRO]]</f>
        <v>0</v>
      </c>
      <c r="I4394" s="12">
        <f>Tabela14[[#This Row],[PR. ULT. COMP]]*Tabela14[[#This Row],[ESTOQUE]]</f>
        <v>910.56</v>
      </c>
      <c r="J4394" s="13" t="s">
        <v>1107</v>
      </c>
      <c r="K4394" s="38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4604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>Tabela14[[#This Row],[PR. ULT. COMP]]*Tabela14[[#This Row],[GIRO]]</f>
        <v>0</v>
      </c>
      <c r="I4395" s="12">
        <f>Tabela14[[#This Row],[PR. ULT. COMP]]*Tabela14[[#This Row],[ESTOQUE]]</f>
        <v>913.04</v>
      </c>
      <c r="J4395" s="13" t="s">
        <v>1107</v>
      </c>
      <c r="K4395" s="38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4605</v>
      </c>
      <c r="D4396" s="16" t="s">
        <v>1142</v>
      </c>
      <c r="E4396" s="22">
        <v>0</v>
      </c>
      <c r="F4396" s="30">
        <v>4</v>
      </c>
      <c r="G4396" s="17">
        <v>228.3</v>
      </c>
      <c r="H4396" s="11">
        <f>Tabela14[[#This Row],[PR. ULT. COMP]]*Tabela14[[#This Row],[GIRO]]</f>
        <v>0</v>
      </c>
      <c r="I4396" s="12">
        <f>Tabela14[[#This Row],[PR. ULT. COMP]]*Tabela14[[#This Row],[ESTOQUE]]</f>
        <v>913.2</v>
      </c>
      <c r="J4396" s="13" t="s">
        <v>1107</v>
      </c>
      <c r="K4396" s="38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4606</v>
      </c>
      <c r="D4397" s="9" t="s">
        <v>1142</v>
      </c>
      <c r="E4397" s="23">
        <v>0</v>
      </c>
      <c r="F4397" s="31">
        <v>2</v>
      </c>
      <c r="G4397" s="10">
        <v>456.6</v>
      </c>
      <c r="H4397" s="11">
        <f>Tabela14[[#This Row],[PR. ULT. COMP]]*Tabela14[[#This Row],[GIRO]]</f>
        <v>0</v>
      </c>
      <c r="I4397" s="12">
        <f>Tabela14[[#This Row],[PR. ULT. COMP]]*Tabela14[[#This Row],[ESTOQUE]]</f>
        <v>913.2</v>
      </c>
      <c r="J4397" s="13" t="s">
        <v>1107</v>
      </c>
      <c r="K4397" s="38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4607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>Tabela14[[#This Row],[PR. ULT. COMP]]*Tabela14[[#This Row],[GIRO]]</f>
        <v>0</v>
      </c>
      <c r="I4398" s="12">
        <f>Tabela14[[#This Row],[PR. ULT. COMP]]*Tabela14[[#This Row],[ESTOQUE]]</f>
        <v>914.19119999999998</v>
      </c>
      <c r="J4398" s="13" t="s">
        <v>1107</v>
      </c>
      <c r="K4398" s="38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4608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>Tabela14[[#This Row],[PR. ULT. COMP]]*Tabela14[[#This Row],[GIRO]]</f>
        <v>0</v>
      </c>
      <c r="I4399" s="12">
        <f>Tabela14[[#This Row],[PR. ULT. COMP]]*Tabela14[[#This Row],[ESTOQUE]]</f>
        <v>917.08</v>
      </c>
      <c r="J4399" s="13" t="s">
        <v>1107</v>
      </c>
      <c r="K4399" s="38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4610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>Tabela14[[#This Row],[PR. ULT. COMP]]*Tabela14[[#This Row],[GIRO]]</f>
        <v>0</v>
      </c>
      <c r="I4400" s="12">
        <f>Tabela14[[#This Row],[PR. ULT. COMP]]*Tabela14[[#This Row],[ESTOQUE]]</f>
        <v>918.59999999999991</v>
      </c>
      <c r="J4400" s="13" t="s">
        <v>1107</v>
      </c>
      <c r="K4400" s="38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4612</v>
      </c>
      <c r="D4401" s="16" t="s">
        <v>3620</v>
      </c>
      <c r="E4401" s="22">
        <v>0</v>
      </c>
      <c r="F4401" s="30">
        <v>92</v>
      </c>
      <c r="G4401" s="17">
        <v>10.06</v>
      </c>
      <c r="H4401" s="11">
        <f>Tabela14[[#This Row],[PR. ULT. COMP]]*Tabela14[[#This Row],[GIRO]]</f>
        <v>0</v>
      </c>
      <c r="I4401" s="12">
        <f>Tabela14[[#This Row],[PR. ULT. COMP]]*Tabela14[[#This Row],[ESTOQUE]]</f>
        <v>925.5200000000001</v>
      </c>
      <c r="J4401" s="13" t="s">
        <v>1107</v>
      </c>
      <c r="K4401" s="38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4613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>Tabela14[[#This Row],[PR. ULT. COMP]]*Tabela14[[#This Row],[GIRO]]</f>
        <v>0</v>
      </c>
      <c r="I4402" s="12">
        <f>Tabela14[[#This Row],[PR. ULT. COMP]]*Tabela14[[#This Row],[ESTOQUE]]</f>
        <v>926.1</v>
      </c>
      <c r="J4402" s="13" t="s">
        <v>1107</v>
      </c>
      <c r="K4402" s="38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4614</v>
      </c>
      <c r="D4403" s="16" t="s">
        <v>872</v>
      </c>
      <c r="E4403" s="22">
        <v>0</v>
      </c>
      <c r="F4403" s="30">
        <v>4</v>
      </c>
      <c r="G4403" s="17">
        <v>232.14</v>
      </c>
      <c r="H4403" s="11">
        <f>Tabela14[[#This Row],[PR. ULT. COMP]]*Tabela14[[#This Row],[GIRO]]</f>
        <v>0</v>
      </c>
      <c r="I4403" s="12">
        <f>Tabela14[[#This Row],[PR. ULT. COMP]]*Tabela14[[#This Row],[ESTOQUE]]</f>
        <v>928.56</v>
      </c>
      <c r="J4403" s="13" t="s">
        <v>1107</v>
      </c>
      <c r="K4403" s="38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4616</v>
      </c>
      <c r="D4404" s="9" t="s">
        <v>3620</v>
      </c>
      <c r="E4404" s="23">
        <v>0</v>
      </c>
      <c r="F4404" s="31">
        <v>30</v>
      </c>
      <c r="G4404" s="10">
        <v>30.97</v>
      </c>
      <c r="H4404" s="11">
        <f>Tabela14[[#This Row],[PR. ULT. COMP]]*Tabela14[[#This Row],[GIRO]]</f>
        <v>0</v>
      </c>
      <c r="I4404" s="12">
        <f>Tabela14[[#This Row],[PR. ULT. COMP]]*Tabela14[[#This Row],[ESTOQUE]]</f>
        <v>929.09999999999991</v>
      </c>
      <c r="J4404" s="13" t="s">
        <v>1107</v>
      </c>
      <c r="K4404" s="38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4617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>Tabela14[[#This Row],[PR. ULT. COMP]]*Tabela14[[#This Row],[GIRO]]</f>
        <v>0</v>
      </c>
      <c r="I4405" s="12">
        <f>Tabela14[[#This Row],[PR. ULT. COMP]]*Tabela14[[#This Row],[ESTOQUE]]</f>
        <v>929.16000000000008</v>
      </c>
      <c r="J4405" s="13" t="s">
        <v>1107</v>
      </c>
      <c r="K4405" s="38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4618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>Tabela14[[#This Row],[PR. ULT. COMP]]*Tabela14[[#This Row],[GIRO]]</f>
        <v>0</v>
      </c>
      <c r="I4406" s="12">
        <f>Tabela14[[#This Row],[PR. ULT. COMP]]*Tabela14[[#This Row],[ESTOQUE]]</f>
        <v>933.12000000000012</v>
      </c>
      <c r="J4406" s="13" t="s">
        <v>1107</v>
      </c>
      <c r="K4406" s="38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4619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>Tabela14[[#This Row],[PR. ULT. COMP]]*Tabela14[[#This Row],[GIRO]]</f>
        <v>0</v>
      </c>
      <c r="I4407" s="12">
        <f>Tabela14[[#This Row],[PR. ULT. COMP]]*Tabela14[[#This Row],[ESTOQUE]]</f>
        <v>933.3</v>
      </c>
      <c r="J4407" s="13" t="s">
        <v>1107</v>
      </c>
      <c r="K4407" s="38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4620</v>
      </c>
      <c r="D4408" s="16" t="s">
        <v>2515</v>
      </c>
      <c r="E4408" s="22">
        <v>0</v>
      </c>
      <c r="F4408" s="30">
        <v>22</v>
      </c>
      <c r="G4408" s="17">
        <v>42.43</v>
      </c>
      <c r="H4408" s="11">
        <f>Tabela14[[#This Row],[PR. ULT. COMP]]*Tabela14[[#This Row],[GIRO]]</f>
        <v>0</v>
      </c>
      <c r="I4408" s="12">
        <f>Tabela14[[#This Row],[PR. ULT. COMP]]*Tabela14[[#This Row],[ESTOQUE]]</f>
        <v>933.46</v>
      </c>
      <c r="J4408" s="13" t="s">
        <v>1107</v>
      </c>
      <c r="K4408" s="38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4624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>Tabela14[[#This Row],[PR. ULT. COMP]]*Tabela14[[#This Row],[GIRO]]</f>
        <v>0</v>
      </c>
      <c r="I4409" s="12">
        <f>Tabela14[[#This Row],[PR. ULT. COMP]]*Tabela14[[#This Row],[ESTOQUE]]</f>
        <v>936.69999999999993</v>
      </c>
      <c r="J4409" s="13" t="s">
        <v>1107</v>
      </c>
      <c r="K4409" s="38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4625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>Tabela14[[#This Row],[PR. ULT. COMP]]*Tabela14[[#This Row],[GIRO]]</f>
        <v>0</v>
      </c>
      <c r="I4410" s="12">
        <f>Tabela14[[#This Row],[PR. ULT. COMP]]*Tabela14[[#This Row],[ESTOQUE]]</f>
        <v>936.89750000000004</v>
      </c>
      <c r="J4410" s="13" t="s">
        <v>1107</v>
      </c>
      <c r="K4410" s="38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4628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>Tabela14[[#This Row],[PR. ULT. COMP]]*Tabela14[[#This Row],[GIRO]]</f>
        <v>0</v>
      </c>
      <c r="I4411" s="12">
        <f>Tabela14[[#This Row],[PR. ULT. COMP]]*Tabela14[[#This Row],[ESTOQUE]]</f>
        <v>942.96</v>
      </c>
      <c r="J4411" s="13" t="s">
        <v>1107</v>
      </c>
      <c r="K4411" s="38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4633</v>
      </c>
      <c r="D4412" s="9" t="s">
        <v>4634</v>
      </c>
      <c r="E4412" s="23">
        <v>0</v>
      </c>
      <c r="F4412" s="31">
        <v>50</v>
      </c>
      <c r="G4412" s="10">
        <v>19</v>
      </c>
      <c r="H4412" s="11">
        <f>Tabela14[[#This Row],[PR. ULT. COMP]]*Tabela14[[#This Row],[GIRO]]</f>
        <v>0</v>
      </c>
      <c r="I4412" s="12">
        <f>Tabela14[[#This Row],[PR. ULT. COMP]]*Tabela14[[#This Row],[ESTOQUE]]</f>
        <v>950</v>
      </c>
      <c r="J4412" s="13" t="s">
        <v>1107</v>
      </c>
      <c r="K4412" s="38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4635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>Tabela14[[#This Row],[PR. ULT. COMP]]*Tabela14[[#This Row],[GIRO]]</f>
        <v>0</v>
      </c>
      <c r="I4413" s="12">
        <f>Tabela14[[#This Row],[PR. ULT. COMP]]*Tabela14[[#This Row],[ESTOQUE]]</f>
        <v>950.1</v>
      </c>
      <c r="J4413" s="13" t="s">
        <v>1107</v>
      </c>
      <c r="K4413" s="38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4639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>Tabela14[[#This Row],[PR. ULT. COMP]]*Tabela14[[#This Row],[GIRO]]</f>
        <v>0</v>
      </c>
      <c r="I4414" s="12">
        <f>Tabela14[[#This Row],[PR. ULT. COMP]]*Tabela14[[#This Row],[ESTOQUE]]</f>
        <v>954.96</v>
      </c>
      <c r="J4414" s="13" t="s">
        <v>1107</v>
      </c>
      <c r="K4414" s="38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4640</v>
      </c>
      <c r="D4415" s="9" t="s">
        <v>2268</v>
      </c>
      <c r="E4415" s="23">
        <v>0</v>
      </c>
      <c r="F4415" s="31">
        <v>4</v>
      </c>
      <c r="G4415" s="10">
        <v>238.84</v>
      </c>
      <c r="H4415" s="11">
        <f>Tabela14[[#This Row],[PR. ULT. COMP]]*Tabela14[[#This Row],[GIRO]]</f>
        <v>0</v>
      </c>
      <c r="I4415" s="12">
        <f>Tabela14[[#This Row],[PR. ULT. COMP]]*Tabela14[[#This Row],[ESTOQUE]]</f>
        <v>955.36</v>
      </c>
      <c r="J4415" s="13" t="s">
        <v>1107</v>
      </c>
      <c r="K4415" s="38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4642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>Tabela14[[#This Row],[PR. ULT. COMP]]*Tabela14[[#This Row],[GIRO]]</f>
        <v>0</v>
      </c>
      <c r="I4416" s="12">
        <f>Tabela14[[#This Row],[PR. ULT. COMP]]*Tabela14[[#This Row],[ESTOQUE]]</f>
        <v>958.1</v>
      </c>
      <c r="J4416" s="13" t="s">
        <v>1107</v>
      </c>
      <c r="K4416" s="38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4644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>Tabela14[[#This Row],[PR. ULT. COMP]]*Tabela14[[#This Row],[GIRO]]</f>
        <v>0</v>
      </c>
      <c r="I4417" s="12">
        <f>Tabela14[[#This Row],[PR. ULT. COMP]]*Tabela14[[#This Row],[ESTOQUE]]</f>
        <v>961.37999999999988</v>
      </c>
      <c r="J4417" s="13" t="s">
        <v>1107</v>
      </c>
      <c r="K4417" s="38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4645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>Tabela14[[#This Row],[PR. ULT. COMP]]*Tabela14[[#This Row],[GIRO]]</f>
        <v>0</v>
      </c>
      <c r="I4418" s="12">
        <f>Tabela14[[#This Row],[PR. ULT. COMP]]*Tabela14[[#This Row],[ESTOQUE]]</f>
        <v>962.12</v>
      </c>
      <c r="J4418" s="13" t="s">
        <v>1107</v>
      </c>
      <c r="K4418" s="38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4646</v>
      </c>
      <c r="D4419" s="9" t="s">
        <v>831</v>
      </c>
      <c r="E4419" s="23">
        <v>0</v>
      </c>
      <c r="F4419" s="31">
        <v>7</v>
      </c>
      <c r="G4419" s="10">
        <v>137.55000000000001</v>
      </c>
      <c r="H4419" s="11">
        <f>Tabela14[[#This Row],[PR. ULT. COMP]]*Tabela14[[#This Row],[GIRO]]</f>
        <v>0</v>
      </c>
      <c r="I4419" s="12">
        <f>Tabela14[[#This Row],[PR. ULT. COMP]]*Tabela14[[#This Row],[ESTOQUE]]</f>
        <v>962.85000000000014</v>
      </c>
      <c r="J4419" s="13" t="s">
        <v>1107</v>
      </c>
      <c r="K4419" s="38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4647</v>
      </c>
      <c r="D4420" s="16" t="s">
        <v>1116</v>
      </c>
      <c r="E4420" s="22">
        <v>0</v>
      </c>
      <c r="F4420" s="30">
        <v>14</v>
      </c>
      <c r="G4420" s="17">
        <v>68.84</v>
      </c>
      <c r="H4420" s="11">
        <f>Tabela14[[#This Row],[PR. ULT. COMP]]*Tabela14[[#This Row],[GIRO]]</f>
        <v>0</v>
      </c>
      <c r="I4420" s="12">
        <f>Tabela14[[#This Row],[PR. ULT. COMP]]*Tabela14[[#This Row],[ESTOQUE]]</f>
        <v>963.76</v>
      </c>
      <c r="J4420" s="13" t="s">
        <v>1107</v>
      </c>
      <c r="K4420" s="38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4649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>Tabela14[[#This Row],[PR. ULT. COMP]]*Tabela14[[#This Row],[GIRO]]</f>
        <v>0</v>
      </c>
      <c r="I4421" s="12">
        <f>Tabela14[[#This Row],[PR. ULT. COMP]]*Tabela14[[#This Row],[ESTOQUE]]</f>
        <v>965.28</v>
      </c>
      <c r="J4421" s="13" t="s">
        <v>1107</v>
      </c>
      <c r="K4421" s="38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4650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>Tabela14[[#This Row],[PR. ULT. COMP]]*Tabela14[[#This Row],[GIRO]]</f>
        <v>0</v>
      </c>
      <c r="I4422" s="12">
        <f>Tabela14[[#This Row],[PR. ULT. COMP]]*Tabela14[[#This Row],[ESTOQUE]]</f>
        <v>965.40000000000009</v>
      </c>
      <c r="J4422" s="13" t="s">
        <v>1107</v>
      </c>
      <c r="K4422" s="38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4651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>Tabela14[[#This Row],[PR. ULT. COMP]]*Tabela14[[#This Row],[GIRO]]</f>
        <v>0</v>
      </c>
      <c r="I4423" s="12">
        <f>Tabela14[[#This Row],[PR. ULT. COMP]]*Tabela14[[#This Row],[ESTOQUE]]</f>
        <v>965.6</v>
      </c>
      <c r="J4423" s="13" t="s">
        <v>1107</v>
      </c>
      <c r="K4423" s="38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4653</v>
      </c>
      <c r="D4424" s="16" t="s">
        <v>2129</v>
      </c>
      <c r="E4424" s="22">
        <v>0</v>
      </c>
      <c r="F4424" s="30">
        <v>23</v>
      </c>
      <c r="G4424" s="17">
        <v>42.25</v>
      </c>
      <c r="H4424" s="11">
        <f>Tabela14[[#This Row],[PR. ULT. COMP]]*Tabela14[[#This Row],[GIRO]]</f>
        <v>0</v>
      </c>
      <c r="I4424" s="12">
        <f>Tabela14[[#This Row],[PR. ULT. COMP]]*Tabela14[[#This Row],[ESTOQUE]]</f>
        <v>971.75</v>
      </c>
      <c r="J4424" s="13" t="s">
        <v>1107</v>
      </c>
      <c r="K4424" s="38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4655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>Tabela14[[#This Row],[PR. ULT. COMP]]*Tabela14[[#This Row],[GIRO]]</f>
        <v>0</v>
      </c>
      <c r="I4425" s="12">
        <f>Tabela14[[#This Row],[PR. ULT. COMP]]*Tabela14[[#This Row],[ESTOQUE]]</f>
        <v>973.28</v>
      </c>
      <c r="J4425" s="13" t="s">
        <v>1107</v>
      </c>
      <c r="K4425" s="38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4657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>Tabela14[[#This Row],[PR. ULT. COMP]]*Tabela14[[#This Row],[GIRO]]</f>
        <v>0</v>
      </c>
      <c r="I4426" s="12">
        <f>Tabela14[[#This Row],[PR. ULT. COMP]]*Tabela14[[#This Row],[ESTOQUE]]</f>
        <v>974.75</v>
      </c>
      <c r="J4426" s="13" t="s">
        <v>1107</v>
      </c>
      <c r="K4426" s="38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4658</v>
      </c>
      <c r="D4427" s="9" t="s">
        <v>1116</v>
      </c>
      <c r="E4427" s="23">
        <v>0</v>
      </c>
      <c r="F4427" s="31">
        <v>9</v>
      </c>
      <c r="G4427" s="10">
        <v>108.42</v>
      </c>
      <c r="H4427" s="11">
        <f>Tabela14[[#This Row],[PR. ULT. COMP]]*Tabela14[[#This Row],[GIRO]]</f>
        <v>0</v>
      </c>
      <c r="I4427" s="12">
        <f>Tabela14[[#This Row],[PR. ULT. COMP]]*Tabela14[[#This Row],[ESTOQUE]]</f>
        <v>975.78</v>
      </c>
      <c r="J4427" s="13" t="s">
        <v>1107</v>
      </c>
      <c r="K4427" s="38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4660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>Tabela14[[#This Row],[PR. ULT. COMP]]*Tabela14[[#This Row],[GIRO]]</f>
        <v>0</v>
      </c>
      <c r="I4428" s="12">
        <f>Tabela14[[#This Row],[PR. ULT. COMP]]*Tabela14[[#This Row],[ESTOQUE]]</f>
        <v>977.46</v>
      </c>
      <c r="J4428" s="13" t="s">
        <v>1107</v>
      </c>
      <c r="K4428" s="38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4661</v>
      </c>
      <c r="D4429" s="9" t="s">
        <v>1116</v>
      </c>
      <c r="E4429" s="23">
        <v>0</v>
      </c>
      <c r="F4429" s="31">
        <v>3</v>
      </c>
      <c r="G4429" s="10">
        <v>327.23</v>
      </c>
      <c r="H4429" s="11">
        <f>Tabela14[[#This Row],[PR. ULT. COMP]]*Tabela14[[#This Row],[GIRO]]</f>
        <v>0</v>
      </c>
      <c r="I4429" s="12">
        <f>Tabela14[[#This Row],[PR. ULT. COMP]]*Tabela14[[#This Row],[ESTOQUE]]</f>
        <v>981.69</v>
      </c>
      <c r="J4429" s="13" t="s">
        <v>1107</v>
      </c>
      <c r="K4429" s="38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>Tabela14[[#This Row],[PR. ULT. COMP]]*Tabela14[[#This Row],[GIRO]]</f>
        <v>0</v>
      </c>
      <c r="I4430" s="12">
        <f>Tabela14[[#This Row],[PR. ULT. COMP]]*Tabela14[[#This Row],[ESTOQUE]]</f>
        <v>988.50000000000011</v>
      </c>
      <c r="J4430" s="13" t="s">
        <v>1107</v>
      </c>
      <c r="K4430" s="38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4663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>Tabela14[[#This Row],[PR. ULT. COMP]]*Tabela14[[#This Row],[GIRO]]</f>
        <v>0</v>
      </c>
      <c r="I4431" s="12">
        <f>Tabela14[[#This Row],[PR. ULT. COMP]]*Tabela14[[#This Row],[ESTOQUE]]</f>
        <v>991.1</v>
      </c>
      <c r="J4431" s="13" t="s">
        <v>1107</v>
      </c>
      <c r="K4431" s="38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4664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>Tabela14[[#This Row],[PR. ULT. COMP]]*Tabela14[[#This Row],[GIRO]]</f>
        <v>0</v>
      </c>
      <c r="I4432" s="12">
        <f>Tabela14[[#This Row],[PR. ULT. COMP]]*Tabela14[[#This Row],[ESTOQUE]]</f>
        <v>992.64</v>
      </c>
      <c r="J4432" s="13" t="s">
        <v>1107</v>
      </c>
      <c r="K4432" s="38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4665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>Tabela14[[#This Row],[PR. ULT. COMP]]*Tabela14[[#This Row],[GIRO]]</f>
        <v>0</v>
      </c>
      <c r="I4433" s="12">
        <f>Tabela14[[#This Row],[PR. ULT. COMP]]*Tabela14[[#This Row],[ESTOQUE]]</f>
        <v>995.6</v>
      </c>
      <c r="J4433" s="13" t="s">
        <v>1107</v>
      </c>
      <c r="K4433" s="38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4666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>Tabela14[[#This Row],[PR. ULT. COMP]]*Tabela14[[#This Row],[GIRO]]</f>
        <v>0</v>
      </c>
      <c r="I4434" s="12">
        <f>Tabela14[[#This Row],[PR. ULT. COMP]]*Tabela14[[#This Row],[ESTOQUE]]</f>
        <v>996</v>
      </c>
      <c r="J4434" s="13" t="s">
        <v>1107</v>
      </c>
      <c r="K4434" s="38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4668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>Tabela14[[#This Row],[PR. ULT. COMP]]*Tabela14[[#This Row],[GIRO]]</f>
        <v>0</v>
      </c>
      <c r="I4435" s="12">
        <f>Tabela14[[#This Row],[PR. ULT. COMP]]*Tabela14[[#This Row],[ESTOQUE]]</f>
        <v>998.6</v>
      </c>
      <c r="J4435" s="13" t="s">
        <v>1107</v>
      </c>
      <c r="K4435" s="38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4670</v>
      </c>
      <c r="D4436" s="9" t="s">
        <v>4671</v>
      </c>
      <c r="E4436" s="23">
        <v>0</v>
      </c>
      <c r="F4436" s="31">
        <v>4</v>
      </c>
      <c r="G4436" s="10">
        <v>250</v>
      </c>
      <c r="H4436" s="11">
        <f>Tabela14[[#This Row],[PR. ULT. COMP]]*Tabela14[[#This Row],[GIRO]]</f>
        <v>0</v>
      </c>
      <c r="I4436" s="12">
        <f>Tabela14[[#This Row],[PR. ULT. COMP]]*Tabela14[[#This Row],[ESTOQUE]]</f>
        <v>1000</v>
      </c>
      <c r="J4436" s="13" t="s">
        <v>1107</v>
      </c>
      <c r="K4436" s="38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4673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>Tabela14[[#This Row],[PR. ULT. COMP]]*Tabela14[[#This Row],[GIRO]]</f>
        <v>0</v>
      </c>
      <c r="I4437" s="12">
        <f>Tabela14[[#This Row],[PR. ULT. COMP]]*Tabela14[[#This Row],[ESTOQUE]]</f>
        <v>1002.6899999999999</v>
      </c>
      <c r="J4437" s="13" t="s">
        <v>1107</v>
      </c>
      <c r="K4437" s="38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4674</v>
      </c>
      <c r="D4438" s="16" t="s">
        <v>1116</v>
      </c>
      <c r="E4438" s="22">
        <v>0</v>
      </c>
      <c r="F4438" s="30">
        <v>17.86</v>
      </c>
      <c r="G4438" s="17">
        <v>56.15</v>
      </c>
      <c r="H4438" s="11">
        <f>Tabela14[[#This Row],[PR. ULT. COMP]]*Tabela14[[#This Row],[GIRO]]</f>
        <v>0</v>
      </c>
      <c r="I4438" s="12">
        <f>Tabela14[[#This Row],[PR. ULT. COMP]]*Tabela14[[#This Row],[ESTOQUE]]</f>
        <v>1002.8389999999999</v>
      </c>
      <c r="J4438" s="13" t="s">
        <v>1107</v>
      </c>
      <c r="K4438" s="38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4676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>Tabela14[[#This Row],[PR. ULT. COMP]]*Tabela14[[#This Row],[GIRO]]</f>
        <v>0</v>
      </c>
      <c r="I4439" s="12">
        <f>Tabela14[[#This Row],[PR. ULT. COMP]]*Tabela14[[#This Row],[ESTOQUE]]</f>
        <v>1005.48</v>
      </c>
      <c r="J4439" s="13" t="s">
        <v>1107</v>
      </c>
      <c r="K4439" s="38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4677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>Tabela14[[#This Row],[PR. ULT. COMP]]*Tabela14[[#This Row],[GIRO]]</f>
        <v>0</v>
      </c>
      <c r="I4440" s="12">
        <f>Tabela14[[#This Row],[PR. ULT. COMP]]*Tabela14[[#This Row],[ESTOQUE]]</f>
        <v>1005.6000000000001</v>
      </c>
      <c r="J4440" s="13" t="s">
        <v>1107</v>
      </c>
      <c r="K4440" s="38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4680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>Tabela14[[#This Row],[PR. ULT. COMP]]*Tabela14[[#This Row],[GIRO]]</f>
        <v>0</v>
      </c>
      <c r="I4441" s="12">
        <f>Tabela14[[#This Row],[PR. ULT. COMP]]*Tabela14[[#This Row],[ESTOQUE]]</f>
        <v>1025.76</v>
      </c>
      <c r="J4441" s="13" t="s">
        <v>1107</v>
      </c>
      <c r="K4441" s="38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4682</v>
      </c>
      <c r="D4442" s="16" t="s">
        <v>1142</v>
      </c>
      <c r="E4442" s="22">
        <v>0</v>
      </c>
      <c r="F4442" s="30">
        <v>5</v>
      </c>
      <c r="G4442" s="17">
        <v>205.47</v>
      </c>
      <c r="H4442" s="11">
        <f>Tabela14[[#This Row],[PR. ULT. COMP]]*Tabela14[[#This Row],[GIRO]]</f>
        <v>0</v>
      </c>
      <c r="I4442" s="12">
        <f>Tabela14[[#This Row],[PR. ULT. COMP]]*Tabela14[[#This Row],[ESTOQUE]]</f>
        <v>1027.3499999999999</v>
      </c>
      <c r="J4442" s="13" t="s">
        <v>1107</v>
      </c>
      <c r="K4442" s="38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4684</v>
      </c>
      <c r="D4443" s="16" t="s">
        <v>1116</v>
      </c>
      <c r="E4443" s="22">
        <v>0</v>
      </c>
      <c r="F4443" s="30">
        <v>2</v>
      </c>
      <c r="G4443" s="17">
        <v>515.21</v>
      </c>
      <c r="H4443" s="11">
        <f>Tabela14[[#This Row],[PR. ULT. COMP]]*Tabela14[[#This Row],[GIRO]]</f>
        <v>0</v>
      </c>
      <c r="I4443" s="12">
        <f>Tabela14[[#This Row],[PR. ULT. COMP]]*Tabela14[[#This Row],[ESTOQUE]]</f>
        <v>1030.42</v>
      </c>
      <c r="J4443" s="13" t="s">
        <v>1107</v>
      </c>
      <c r="K4443" s="38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4685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>Tabela14[[#This Row],[PR. ULT. COMP]]*Tabela14[[#This Row],[GIRO]]</f>
        <v>0</v>
      </c>
      <c r="I4444" s="12">
        <f>Tabela14[[#This Row],[PR. ULT. COMP]]*Tabela14[[#This Row],[ESTOQUE]]</f>
        <v>1031.0483999999999</v>
      </c>
      <c r="J4444" s="13" t="s">
        <v>1107</v>
      </c>
      <c r="K4444" s="38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4688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>Tabela14[[#This Row],[PR. ULT. COMP]]*Tabela14[[#This Row],[GIRO]]</f>
        <v>0</v>
      </c>
      <c r="I4445" s="12">
        <f>Tabela14[[#This Row],[PR. ULT. COMP]]*Tabela14[[#This Row],[ESTOQUE]]</f>
        <v>1035.72</v>
      </c>
      <c r="J4445" s="13" t="s">
        <v>1107</v>
      </c>
      <c r="K4445" s="38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4693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>Tabela14[[#This Row],[PR. ULT. COMP]]*Tabela14[[#This Row],[GIRO]]</f>
        <v>0</v>
      </c>
      <c r="I4446" s="12">
        <f>Tabela14[[#This Row],[PR. ULT. COMP]]*Tabela14[[#This Row],[ESTOQUE]]</f>
        <v>1048.76</v>
      </c>
      <c r="J4446" s="13" t="s">
        <v>1107</v>
      </c>
      <c r="K4446" s="38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4694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>Tabela14[[#This Row],[PR. ULT. COMP]]*Tabela14[[#This Row],[GIRO]]</f>
        <v>0</v>
      </c>
      <c r="I4447" s="12">
        <f>Tabela14[[#This Row],[PR. ULT. COMP]]*Tabela14[[#This Row],[ESTOQUE]]</f>
        <v>1049.5999999999999</v>
      </c>
      <c r="J4447" s="13" t="s">
        <v>1107</v>
      </c>
      <c r="K4447" s="38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4695</v>
      </c>
      <c r="D4448" s="9" t="s">
        <v>4444</v>
      </c>
      <c r="E4448" s="23">
        <v>0</v>
      </c>
      <c r="F4448" s="31">
        <v>6</v>
      </c>
      <c r="G4448" s="10">
        <v>175</v>
      </c>
      <c r="H4448" s="11">
        <f>Tabela14[[#This Row],[PR. ULT. COMP]]*Tabela14[[#This Row],[GIRO]]</f>
        <v>0</v>
      </c>
      <c r="I4448" s="12">
        <f>Tabela14[[#This Row],[PR. ULT. COMP]]*Tabela14[[#This Row],[ESTOQUE]]</f>
        <v>1050</v>
      </c>
      <c r="J4448" s="13" t="s">
        <v>1107</v>
      </c>
      <c r="K4448" s="38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4696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>Tabela14[[#This Row],[PR. ULT. COMP]]*Tabela14[[#This Row],[GIRO]]</f>
        <v>0</v>
      </c>
      <c r="I4449" s="12">
        <f>Tabela14[[#This Row],[PR. ULT. COMP]]*Tabela14[[#This Row],[ESTOQUE]]</f>
        <v>1053.25</v>
      </c>
      <c r="J4449" s="13" t="s">
        <v>1107</v>
      </c>
      <c r="K4449" s="38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4697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>Tabela14[[#This Row],[PR. ULT. COMP]]*Tabela14[[#This Row],[GIRO]]</f>
        <v>0</v>
      </c>
      <c r="I4450" s="12">
        <f>Tabela14[[#This Row],[PR. ULT. COMP]]*Tabela14[[#This Row],[ESTOQUE]]</f>
        <v>1053.25</v>
      </c>
      <c r="J4450" s="13" t="s">
        <v>1107</v>
      </c>
      <c r="K4450" s="38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4698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>Tabela14[[#This Row],[PR. ULT. COMP]]*Tabela14[[#This Row],[GIRO]]</f>
        <v>0</v>
      </c>
      <c r="I4451" s="12">
        <f>Tabela14[[#This Row],[PR. ULT. COMP]]*Tabela14[[#This Row],[ESTOQUE]]</f>
        <v>1053.25</v>
      </c>
      <c r="J4451" s="13" t="s">
        <v>1107</v>
      </c>
      <c r="K4451" s="38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4702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>Tabela14[[#This Row],[PR. ULT. COMP]]*Tabela14[[#This Row],[GIRO]]</f>
        <v>0</v>
      </c>
      <c r="I4452" s="12">
        <f>Tabela14[[#This Row],[PR. ULT. COMP]]*Tabela14[[#This Row],[ESTOQUE]]</f>
        <v>1058.6399999999999</v>
      </c>
      <c r="J4452" s="13" t="s">
        <v>1107</v>
      </c>
      <c r="K4452" s="38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4705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>Tabela14[[#This Row],[PR. ULT. COMP]]*Tabela14[[#This Row],[GIRO]]</f>
        <v>0</v>
      </c>
      <c r="I4453" s="12">
        <f>Tabela14[[#This Row],[PR. ULT. COMP]]*Tabela14[[#This Row],[ESTOQUE]]</f>
        <v>1064.28</v>
      </c>
      <c r="J4453" s="13" t="s">
        <v>1107</v>
      </c>
      <c r="K4453" s="38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>Tabela14[[#This Row],[PR. ULT. COMP]]*Tabela14[[#This Row],[GIRO]]</f>
        <v>0</v>
      </c>
      <c r="I4454" s="12">
        <f>Tabela14[[#This Row],[PR. ULT. COMP]]*Tabela14[[#This Row],[ESTOQUE]]</f>
        <v>1064.69</v>
      </c>
      <c r="J4454" s="13" t="s">
        <v>1107</v>
      </c>
      <c r="K4454" s="38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4708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>Tabela14[[#This Row],[PR. ULT. COMP]]*Tabela14[[#This Row],[GIRO]]</f>
        <v>0</v>
      </c>
      <c r="I4455" s="12">
        <f>Tabela14[[#This Row],[PR. ULT. COMP]]*Tabela14[[#This Row],[ESTOQUE]]</f>
        <v>1068.42</v>
      </c>
      <c r="J4455" s="13" t="s">
        <v>1107</v>
      </c>
      <c r="K4455" s="38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>Tabela14[[#This Row],[PR. ULT. COMP]]*Tabela14[[#This Row],[GIRO]]</f>
        <v>0</v>
      </c>
      <c r="I4456" s="12">
        <f>Tabela14[[#This Row],[PR. ULT. COMP]]*Tabela14[[#This Row],[ESTOQUE]]</f>
        <v>1070.4000000000001</v>
      </c>
      <c r="J4456" s="13" t="s">
        <v>1107</v>
      </c>
      <c r="K4456" s="38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4713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>Tabela14[[#This Row],[PR. ULT. COMP]]*Tabela14[[#This Row],[GIRO]]</f>
        <v>0</v>
      </c>
      <c r="I4457" s="12">
        <f>Tabela14[[#This Row],[PR. ULT. COMP]]*Tabela14[[#This Row],[ESTOQUE]]</f>
        <v>1075.5</v>
      </c>
      <c r="J4457" s="13" t="s">
        <v>1107</v>
      </c>
      <c r="K4457" s="38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4714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>Tabela14[[#This Row],[PR. ULT. COMP]]*Tabela14[[#This Row],[GIRO]]</f>
        <v>0</v>
      </c>
      <c r="I4458" s="12">
        <f>Tabela14[[#This Row],[PR. ULT. COMP]]*Tabela14[[#This Row],[ESTOQUE]]</f>
        <v>1075.52</v>
      </c>
      <c r="J4458" s="13" t="s">
        <v>1107</v>
      </c>
      <c r="K4458" s="38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4716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>Tabela14[[#This Row],[PR. ULT. COMP]]*Tabela14[[#This Row],[GIRO]]</f>
        <v>0</v>
      </c>
      <c r="I4459" s="12">
        <f>Tabela14[[#This Row],[PR. ULT. COMP]]*Tabela14[[#This Row],[ESTOQUE]]</f>
        <v>1077.79</v>
      </c>
      <c r="J4459" s="13" t="s">
        <v>1107</v>
      </c>
      <c r="K4459" s="38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>Tabela14[[#This Row],[PR. ULT. COMP]]*Tabela14[[#This Row],[GIRO]]</f>
        <v>0</v>
      </c>
      <c r="I4460" s="12">
        <f>Tabela14[[#This Row],[PR. ULT. COMP]]*Tabela14[[#This Row],[ESTOQUE]]</f>
        <v>1080.5999999999999</v>
      </c>
      <c r="J4460" s="13" t="s">
        <v>1107</v>
      </c>
      <c r="K4460" s="38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4719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>Tabela14[[#This Row],[PR. ULT. COMP]]*Tabela14[[#This Row],[GIRO]]</f>
        <v>0</v>
      </c>
      <c r="I4461" s="12">
        <f>Tabela14[[#This Row],[PR. ULT. COMP]]*Tabela14[[#This Row],[ESTOQUE]]</f>
        <v>1085.175</v>
      </c>
      <c r="J4461" s="13" t="s">
        <v>1107</v>
      </c>
      <c r="K4461" s="38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4720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>Tabela14[[#This Row],[PR. ULT. COMP]]*Tabela14[[#This Row],[GIRO]]</f>
        <v>0</v>
      </c>
      <c r="I4462" s="12">
        <f>Tabela14[[#This Row],[PR. ULT. COMP]]*Tabela14[[#This Row],[ESTOQUE]]</f>
        <v>1086</v>
      </c>
      <c r="J4462" s="13" t="s">
        <v>1107</v>
      </c>
      <c r="K4462" s="38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4721</v>
      </c>
      <c r="D4463" s="9" t="s">
        <v>4260</v>
      </c>
      <c r="E4463" s="23">
        <v>0</v>
      </c>
      <c r="F4463" s="31">
        <v>4</v>
      </c>
      <c r="G4463" s="10">
        <v>271.85000000000002</v>
      </c>
      <c r="H4463" s="11">
        <f>Tabela14[[#This Row],[PR. ULT. COMP]]*Tabela14[[#This Row],[GIRO]]</f>
        <v>0</v>
      </c>
      <c r="I4463" s="12">
        <f>Tabela14[[#This Row],[PR. ULT. COMP]]*Tabela14[[#This Row],[ESTOQUE]]</f>
        <v>1087.4000000000001</v>
      </c>
      <c r="J4463" s="13" t="s">
        <v>1107</v>
      </c>
      <c r="K4463" s="38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4724</v>
      </c>
      <c r="D4464" s="9" t="s">
        <v>2331</v>
      </c>
      <c r="E4464" s="23">
        <v>0</v>
      </c>
      <c r="F4464" s="31">
        <v>4</v>
      </c>
      <c r="G4464" s="10">
        <v>273.94</v>
      </c>
      <c r="H4464" s="11">
        <f>Tabela14[[#This Row],[PR. ULT. COMP]]*Tabela14[[#This Row],[GIRO]]</f>
        <v>0</v>
      </c>
      <c r="I4464" s="12">
        <f>Tabela14[[#This Row],[PR. ULT. COMP]]*Tabela14[[#This Row],[ESTOQUE]]</f>
        <v>1095.76</v>
      </c>
      <c r="J4464" s="13" t="s">
        <v>1107</v>
      </c>
      <c r="K4464" s="38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4726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>Tabela14[[#This Row],[PR. ULT. COMP]]*Tabela14[[#This Row],[GIRO]]</f>
        <v>0</v>
      </c>
      <c r="I4465" s="12">
        <f>Tabela14[[#This Row],[PR. ULT. COMP]]*Tabela14[[#This Row],[ESTOQUE]]</f>
        <v>1099.2</v>
      </c>
      <c r="J4465" s="13" t="s">
        <v>1107</v>
      </c>
      <c r="K4465" s="38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4727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>Tabela14[[#This Row],[PR. ULT. COMP]]*Tabela14[[#This Row],[GIRO]]</f>
        <v>0</v>
      </c>
      <c r="I4466" s="12">
        <f>Tabela14[[#This Row],[PR. ULT. COMP]]*Tabela14[[#This Row],[ESTOQUE]]</f>
        <v>1100.92</v>
      </c>
      <c r="J4466" s="13" t="s">
        <v>1107</v>
      </c>
      <c r="K4466" s="38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4729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>Tabela14[[#This Row],[PR. ULT. COMP]]*Tabela14[[#This Row],[GIRO]]</f>
        <v>0</v>
      </c>
      <c r="I4467" s="12">
        <f>Tabela14[[#This Row],[PR. ULT. COMP]]*Tabela14[[#This Row],[ESTOQUE]]</f>
        <v>1103.6199999999999</v>
      </c>
      <c r="J4467" s="13" t="s">
        <v>1107</v>
      </c>
      <c r="K4467" s="38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4730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>Tabela14[[#This Row],[PR. ULT. COMP]]*Tabela14[[#This Row],[GIRO]]</f>
        <v>0</v>
      </c>
      <c r="I4468" s="12">
        <f>Tabela14[[#This Row],[PR. ULT. COMP]]*Tabela14[[#This Row],[ESTOQUE]]</f>
        <v>1104.08</v>
      </c>
      <c r="J4468" s="13" t="s">
        <v>1107</v>
      </c>
      <c r="K4468" s="38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4732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>Tabela14[[#This Row],[PR. ULT. COMP]]*Tabela14[[#This Row],[GIRO]]</f>
        <v>0</v>
      </c>
      <c r="I4469" s="12">
        <f>Tabela14[[#This Row],[PR. ULT. COMP]]*Tabela14[[#This Row],[ESTOQUE]]</f>
        <v>1108.57</v>
      </c>
      <c r="J4469" s="13" t="s">
        <v>1107</v>
      </c>
      <c r="K4469" s="38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4737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>Tabela14[[#This Row],[PR. ULT. COMP]]*Tabela14[[#This Row],[GIRO]]</f>
        <v>0</v>
      </c>
      <c r="I4470" s="12">
        <f>Tabela14[[#This Row],[PR. ULT. COMP]]*Tabela14[[#This Row],[ESTOQUE]]</f>
        <v>1119.0899999999999</v>
      </c>
      <c r="J4470" s="13" t="s">
        <v>1107</v>
      </c>
      <c r="K4470" s="38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4740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>Tabela14[[#This Row],[PR. ULT. COMP]]*Tabela14[[#This Row],[GIRO]]</f>
        <v>0</v>
      </c>
      <c r="I4471" s="12">
        <f>Tabela14[[#This Row],[PR. ULT. COMP]]*Tabela14[[#This Row],[ESTOQUE]]</f>
        <v>1120</v>
      </c>
      <c r="J4471" s="13" t="s">
        <v>1107</v>
      </c>
      <c r="K4471" s="38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4741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>Tabela14[[#This Row],[PR. ULT. COMP]]*Tabela14[[#This Row],[GIRO]]</f>
        <v>0</v>
      </c>
      <c r="I4472" s="12">
        <f>Tabela14[[#This Row],[PR. ULT. COMP]]*Tabela14[[#This Row],[ESTOQUE]]</f>
        <v>1128.8399999999999</v>
      </c>
      <c r="J4472" s="13" t="s">
        <v>1107</v>
      </c>
      <c r="K4472" s="38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4746</v>
      </c>
      <c r="D4473" s="16" t="s">
        <v>2500</v>
      </c>
      <c r="E4473" s="22">
        <v>0</v>
      </c>
      <c r="F4473" s="30">
        <v>9</v>
      </c>
      <c r="G4473" s="17">
        <v>125.75</v>
      </c>
      <c r="H4473" s="11">
        <f>Tabela14[[#This Row],[PR. ULT. COMP]]*Tabela14[[#This Row],[GIRO]]</f>
        <v>0</v>
      </c>
      <c r="I4473" s="12">
        <f>Tabela14[[#This Row],[PR. ULT. COMP]]*Tabela14[[#This Row],[ESTOQUE]]</f>
        <v>1131.75</v>
      </c>
      <c r="J4473" s="13" t="s">
        <v>1107</v>
      </c>
      <c r="K4473" s="38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4749</v>
      </c>
      <c r="D4474" s="16" t="s">
        <v>3084</v>
      </c>
      <c r="E4474" s="22">
        <v>0</v>
      </c>
      <c r="F4474" s="30">
        <v>23</v>
      </c>
      <c r="G4474" s="17">
        <v>49.28</v>
      </c>
      <c r="H4474" s="11">
        <f>Tabela14[[#This Row],[PR. ULT. COMP]]*Tabela14[[#This Row],[GIRO]]</f>
        <v>0</v>
      </c>
      <c r="I4474" s="12">
        <f>Tabela14[[#This Row],[PR. ULT. COMP]]*Tabela14[[#This Row],[ESTOQUE]]</f>
        <v>1133.44</v>
      </c>
      <c r="J4474" s="13" t="s">
        <v>1107</v>
      </c>
      <c r="K4474" s="38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4750</v>
      </c>
      <c r="D4475" s="9" t="s">
        <v>2500</v>
      </c>
      <c r="E4475" s="23">
        <v>0</v>
      </c>
      <c r="F4475" s="31">
        <v>9</v>
      </c>
      <c r="G4475" s="10">
        <v>126</v>
      </c>
      <c r="H4475" s="11">
        <f>Tabela14[[#This Row],[PR. ULT. COMP]]*Tabela14[[#This Row],[GIRO]]</f>
        <v>0</v>
      </c>
      <c r="I4475" s="12">
        <f>Tabela14[[#This Row],[PR. ULT. COMP]]*Tabela14[[#This Row],[ESTOQUE]]</f>
        <v>1134</v>
      </c>
      <c r="J4475" s="13" t="s">
        <v>1107</v>
      </c>
      <c r="K4475" s="38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4754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>Tabela14[[#This Row],[PR. ULT. COMP]]*Tabela14[[#This Row],[GIRO]]</f>
        <v>0</v>
      </c>
      <c r="I4476" s="12">
        <f>Tabela14[[#This Row],[PR. ULT. COMP]]*Tabela14[[#This Row],[ESTOQUE]]</f>
        <v>1151.1199999999999</v>
      </c>
      <c r="J4476" s="13" t="s">
        <v>1107</v>
      </c>
      <c r="K4476" s="38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>Tabela14[[#This Row],[PR. ULT. COMP]]*Tabela14[[#This Row],[GIRO]]</f>
        <v>0</v>
      </c>
      <c r="I4477" s="12">
        <f>Tabela14[[#This Row],[PR. ULT. COMP]]*Tabela14[[#This Row],[ESTOQUE]]</f>
        <v>1152.48</v>
      </c>
      <c r="J4477" s="13" t="s">
        <v>1107</v>
      </c>
      <c r="K4477" s="38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4755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>Tabela14[[#This Row],[PR. ULT. COMP]]*Tabela14[[#This Row],[GIRO]]</f>
        <v>0</v>
      </c>
      <c r="I4478" s="12">
        <f>Tabela14[[#This Row],[PR. ULT. COMP]]*Tabela14[[#This Row],[ESTOQUE]]</f>
        <v>1156.74</v>
      </c>
      <c r="J4478" s="13" t="s">
        <v>1107</v>
      </c>
      <c r="K4478" s="38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4756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>Tabela14[[#This Row],[PR. ULT. COMP]]*Tabela14[[#This Row],[GIRO]]</f>
        <v>0</v>
      </c>
      <c r="I4479" s="12">
        <f>Tabela14[[#This Row],[PR. ULT. COMP]]*Tabela14[[#This Row],[ESTOQUE]]</f>
        <v>1159.8399999999999</v>
      </c>
      <c r="J4479" s="13" t="s">
        <v>1107</v>
      </c>
      <c r="K4479" s="38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4757</v>
      </c>
      <c r="D4480" s="16" t="s">
        <v>1116</v>
      </c>
      <c r="E4480" s="22">
        <v>0</v>
      </c>
      <c r="F4480" s="30">
        <v>9.6999999999999993</v>
      </c>
      <c r="G4480" s="17">
        <v>119.63</v>
      </c>
      <c r="H4480" s="11">
        <f>Tabela14[[#This Row],[PR. ULT. COMP]]*Tabela14[[#This Row],[GIRO]]</f>
        <v>0</v>
      </c>
      <c r="I4480" s="12">
        <f>Tabela14[[#This Row],[PR. ULT. COMP]]*Tabela14[[#This Row],[ESTOQUE]]</f>
        <v>1160.4109999999998</v>
      </c>
      <c r="J4480" s="13" t="s">
        <v>1107</v>
      </c>
      <c r="K4480" s="38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4761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>Tabela14[[#This Row],[PR. ULT. COMP]]*Tabela14[[#This Row],[GIRO]]</f>
        <v>0</v>
      </c>
      <c r="I4481" s="12">
        <f>Tabela14[[#This Row],[PR. ULT. COMP]]*Tabela14[[#This Row],[ESTOQUE]]</f>
        <v>1171.32</v>
      </c>
      <c r="J4481" s="13" t="s">
        <v>1107</v>
      </c>
      <c r="K4481" s="38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4762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>Tabela14[[#This Row],[PR. ULT. COMP]]*Tabela14[[#This Row],[GIRO]]</f>
        <v>0</v>
      </c>
      <c r="I4482" s="12">
        <f>Tabela14[[#This Row],[PR. ULT. COMP]]*Tabela14[[#This Row],[ESTOQUE]]</f>
        <v>1177.6599999999999</v>
      </c>
      <c r="J4482" s="13" t="s">
        <v>1107</v>
      </c>
      <c r="K4482" s="38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4763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>Tabela14[[#This Row],[PR. ULT. COMP]]*Tabela14[[#This Row],[GIRO]]</f>
        <v>0</v>
      </c>
      <c r="I4483" s="12">
        <f>Tabela14[[#This Row],[PR. ULT. COMP]]*Tabela14[[#This Row],[ESTOQUE]]</f>
        <v>1179.24</v>
      </c>
      <c r="J4483" s="13" t="s">
        <v>1107</v>
      </c>
      <c r="K4483" s="38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4764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>Tabela14[[#This Row],[PR. ULT. COMP]]*Tabela14[[#This Row],[GIRO]]</f>
        <v>0</v>
      </c>
      <c r="I4484" s="12">
        <f>Tabela14[[#This Row],[PR. ULT. COMP]]*Tabela14[[#This Row],[ESTOQUE]]</f>
        <v>1180.56</v>
      </c>
      <c r="J4484" s="13" t="s">
        <v>1107</v>
      </c>
      <c r="K4484" s="38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4765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>Tabela14[[#This Row],[PR. ULT. COMP]]*Tabela14[[#This Row],[GIRO]]</f>
        <v>0</v>
      </c>
      <c r="I4485" s="12">
        <f>Tabela14[[#This Row],[PR. ULT. COMP]]*Tabela14[[#This Row],[ESTOQUE]]</f>
        <v>1182.06</v>
      </c>
      <c r="J4485" s="13" t="s">
        <v>1107</v>
      </c>
      <c r="K4485" s="38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4767</v>
      </c>
      <c r="D4486" s="9" t="s">
        <v>1308</v>
      </c>
      <c r="E4486" s="23">
        <v>0</v>
      </c>
      <c r="F4486" s="31">
        <v>807</v>
      </c>
      <c r="G4486" s="10">
        <v>1.47</v>
      </c>
      <c r="H4486" s="11">
        <f>Tabela14[[#This Row],[PR. ULT. COMP]]*Tabela14[[#This Row],[GIRO]]</f>
        <v>0</v>
      </c>
      <c r="I4486" s="12">
        <f>Tabela14[[#This Row],[PR. ULT. COMP]]*Tabela14[[#This Row],[ESTOQUE]]</f>
        <v>1186.29</v>
      </c>
      <c r="J4486" s="13" t="s">
        <v>1107</v>
      </c>
      <c r="K4486" s="38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4769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>Tabela14[[#This Row],[PR. ULT. COMP]]*Tabela14[[#This Row],[GIRO]]</f>
        <v>0</v>
      </c>
      <c r="I4487" s="12">
        <f>Tabela14[[#This Row],[PR. ULT. COMP]]*Tabela14[[#This Row],[ESTOQUE]]</f>
        <v>1189.55</v>
      </c>
      <c r="J4487" s="13" t="s">
        <v>1107</v>
      </c>
      <c r="K4487" s="38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4771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>Tabela14[[#This Row],[PR. ULT. COMP]]*Tabela14[[#This Row],[GIRO]]</f>
        <v>0</v>
      </c>
      <c r="I4488" s="12">
        <f>Tabela14[[#This Row],[PR. ULT. COMP]]*Tabela14[[#This Row],[ESTOQUE]]</f>
        <v>1190.48</v>
      </c>
      <c r="J4488" s="13" t="s">
        <v>1107</v>
      </c>
      <c r="K4488" s="38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4773</v>
      </c>
      <c r="D4489" s="9" t="s">
        <v>872</v>
      </c>
      <c r="E4489" s="23">
        <v>0</v>
      </c>
      <c r="F4489" s="31">
        <v>3</v>
      </c>
      <c r="G4489" s="10">
        <v>397.16</v>
      </c>
      <c r="H4489" s="11">
        <f>Tabela14[[#This Row],[PR. ULT. COMP]]*Tabela14[[#This Row],[GIRO]]</f>
        <v>0</v>
      </c>
      <c r="I4489" s="12">
        <f>Tabela14[[#This Row],[PR. ULT. COMP]]*Tabela14[[#This Row],[ESTOQUE]]</f>
        <v>1191.48</v>
      </c>
      <c r="J4489" s="13" t="s">
        <v>1107</v>
      </c>
      <c r="K4489" s="38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4777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>Tabela14[[#This Row],[PR. ULT. COMP]]*Tabela14[[#This Row],[GIRO]]</f>
        <v>0</v>
      </c>
      <c r="I4490" s="12">
        <f>Tabela14[[#This Row],[PR. ULT. COMP]]*Tabela14[[#This Row],[ESTOQUE]]</f>
        <v>1211.0999999999999</v>
      </c>
      <c r="J4490" s="13" t="s">
        <v>1107</v>
      </c>
      <c r="K4490" s="38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4779</v>
      </c>
      <c r="D4491" s="16" t="s">
        <v>1142</v>
      </c>
      <c r="E4491" s="22">
        <v>0</v>
      </c>
      <c r="F4491" s="30">
        <v>2</v>
      </c>
      <c r="G4491" s="17">
        <v>608.79999999999995</v>
      </c>
      <c r="H4491" s="11">
        <f>Tabela14[[#This Row],[PR. ULT. COMP]]*Tabela14[[#This Row],[GIRO]]</f>
        <v>0</v>
      </c>
      <c r="I4491" s="12">
        <f>Tabela14[[#This Row],[PR. ULT. COMP]]*Tabela14[[#This Row],[ESTOQUE]]</f>
        <v>1217.5999999999999</v>
      </c>
      <c r="J4491" s="13" t="s">
        <v>1107</v>
      </c>
      <c r="K4491" s="38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4780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>Tabela14[[#This Row],[PR. ULT. COMP]]*Tabela14[[#This Row],[GIRO]]</f>
        <v>0</v>
      </c>
      <c r="I4492" s="12">
        <f>Tabela14[[#This Row],[PR. ULT. COMP]]*Tabela14[[#This Row],[ESTOQUE]]</f>
        <v>1220.26</v>
      </c>
      <c r="J4492" s="13" t="s">
        <v>1107</v>
      </c>
      <c r="K4492" s="38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4783</v>
      </c>
      <c r="D4493" s="9" t="s">
        <v>831</v>
      </c>
      <c r="E4493" s="23">
        <v>0</v>
      </c>
      <c r="F4493" s="31">
        <v>12</v>
      </c>
      <c r="G4493" s="10">
        <v>101.86</v>
      </c>
      <c r="H4493" s="11">
        <f>Tabela14[[#This Row],[PR. ULT. COMP]]*Tabela14[[#This Row],[GIRO]]</f>
        <v>0</v>
      </c>
      <c r="I4493" s="12">
        <f>Tabela14[[#This Row],[PR. ULT. COMP]]*Tabela14[[#This Row],[ESTOQUE]]</f>
        <v>1222.32</v>
      </c>
      <c r="J4493" s="13" t="s">
        <v>1107</v>
      </c>
      <c r="K4493" s="38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4784</v>
      </c>
      <c r="D4494" s="9" t="s">
        <v>1116</v>
      </c>
      <c r="E4494" s="23">
        <v>0</v>
      </c>
      <c r="F4494" s="31">
        <v>8.02</v>
      </c>
      <c r="G4494" s="10">
        <v>152.58000000000001</v>
      </c>
      <c r="H4494" s="11">
        <f>Tabela14[[#This Row],[PR. ULT. COMP]]*Tabela14[[#This Row],[GIRO]]</f>
        <v>0</v>
      </c>
      <c r="I4494" s="12">
        <f>Tabela14[[#This Row],[PR. ULT. COMP]]*Tabela14[[#This Row],[ESTOQUE]]</f>
        <v>1223.6916000000001</v>
      </c>
      <c r="J4494" s="13" t="s">
        <v>1107</v>
      </c>
      <c r="K4494" s="38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4787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>Tabela14[[#This Row],[PR. ULT. COMP]]*Tabela14[[#This Row],[GIRO]]</f>
        <v>0</v>
      </c>
      <c r="I4495" s="12">
        <f>Tabela14[[#This Row],[PR. ULT. COMP]]*Tabela14[[#This Row],[ESTOQUE]]</f>
        <v>1227.73</v>
      </c>
      <c r="J4495" s="13" t="s">
        <v>1107</v>
      </c>
      <c r="K4495" s="38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>Tabela14[[#This Row],[PR. ULT. COMP]]*Tabela14[[#This Row],[GIRO]]</f>
        <v>0</v>
      </c>
      <c r="I4496" s="12">
        <f>Tabela14[[#This Row],[PR. ULT. COMP]]*Tabela14[[#This Row],[ESTOQUE]]</f>
        <v>1232.58</v>
      </c>
      <c r="J4496" s="13" t="s">
        <v>1107</v>
      </c>
      <c r="K4496" s="38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4791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>Tabela14[[#This Row],[PR. ULT. COMP]]*Tabela14[[#This Row],[GIRO]]</f>
        <v>0</v>
      </c>
      <c r="I4497" s="12">
        <f>Tabela14[[#This Row],[PR. ULT. COMP]]*Tabela14[[#This Row],[ESTOQUE]]</f>
        <v>1237.3499999999999</v>
      </c>
      <c r="J4497" s="13" t="s">
        <v>1107</v>
      </c>
      <c r="K4497" s="38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4792</v>
      </c>
      <c r="D4498" s="9" t="s">
        <v>4793</v>
      </c>
      <c r="E4498" s="23">
        <v>0</v>
      </c>
      <c r="F4498" s="31">
        <v>50</v>
      </c>
      <c r="G4498" s="10">
        <v>24.83</v>
      </c>
      <c r="H4498" s="11">
        <f>Tabela14[[#This Row],[PR. ULT. COMP]]*Tabela14[[#This Row],[GIRO]]</f>
        <v>0</v>
      </c>
      <c r="I4498" s="12">
        <f>Tabela14[[#This Row],[PR. ULT. COMP]]*Tabela14[[#This Row],[ESTOQUE]]</f>
        <v>1241.5</v>
      </c>
      <c r="J4498" s="13" t="s">
        <v>1107</v>
      </c>
      <c r="K4498" s="38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4794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>Tabela14[[#This Row],[PR. ULT. COMP]]*Tabela14[[#This Row],[GIRO]]</f>
        <v>0</v>
      </c>
      <c r="I4499" s="12">
        <f>Tabela14[[#This Row],[PR. ULT. COMP]]*Tabela14[[#This Row],[ESTOQUE]]</f>
        <v>1250</v>
      </c>
      <c r="J4499" s="13" t="s">
        <v>1107</v>
      </c>
      <c r="K4499" s="38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4798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>Tabela14[[#This Row],[PR. ULT. COMP]]*Tabela14[[#This Row],[GIRO]]</f>
        <v>0</v>
      </c>
      <c r="I4500" s="12">
        <f>Tabela14[[#This Row],[PR. ULT. COMP]]*Tabela14[[#This Row],[ESTOQUE]]</f>
        <v>1257.48</v>
      </c>
      <c r="J4500" s="13" t="s">
        <v>1107</v>
      </c>
      <c r="K4500" s="38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4799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>Tabela14[[#This Row],[PR. ULT. COMP]]*Tabela14[[#This Row],[GIRO]]</f>
        <v>0</v>
      </c>
      <c r="I4501" s="12">
        <f>Tabela14[[#This Row],[PR. ULT. COMP]]*Tabela14[[#This Row],[ESTOQUE]]</f>
        <v>1258.29</v>
      </c>
      <c r="J4501" s="13" t="s">
        <v>1107</v>
      </c>
      <c r="K4501" s="38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>Tabela14[[#This Row],[PR. ULT. COMP]]*Tabela14[[#This Row],[GIRO]]</f>
        <v>0</v>
      </c>
      <c r="I4502" s="12">
        <f>Tabela14[[#This Row],[PR. ULT. COMP]]*Tabela14[[#This Row],[ESTOQUE]]</f>
        <v>1263.92</v>
      </c>
      <c r="J4502" s="13" t="s">
        <v>1107</v>
      </c>
      <c r="K4502" s="38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4803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>Tabela14[[#This Row],[PR. ULT. COMP]]*Tabela14[[#This Row],[GIRO]]</f>
        <v>0</v>
      </c>
      <c r="I4503" s="12">
        <f>Tabela14[[#This Row],[PR. ULT. COMP]]*Tabela14[[#This Row],[ESTOQUE]]</f>
        <v>1273.44</v>
      </c>
      <c r="J4503" s="13" t="s">
        <v>1107</v>
      </c>
      <c r="K4503" s="38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4804</v>
      </c>
      <c r="D4504" s="16" t="s">
        <v>1116</v>
      </c>
      <c r="E4504" s="22">
        <v>0</v>
      </c>
      <c r="F4504" s="30">
        <v>5.0199999999999996</v>
      </c>
      <c r="G4504" s="17">
        <v>253.81</v>
      </c>
      <c r="H4504" s="11">
        <f>Tabela14[[#This Row],[PR. ULT. COMP]]*Tabela14[[#This Row],[GIRO]]</f>
        <v>0</v>
      </c>
      <c r="I4504" s="12">
        <f>Tabela14[[#This Row],[PR. ULT. COMP]]*Tabela14[[#This Row],[ESTOQUE]]</f>
        <v>1274.1261999999999</v>
      </c>
      <c r="J4504" s="13" t="s">
        <v>1107</v>
      </c>
      <c r="K4504" s="38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4805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>Tabela14[[#This Row],[PR. ULT. COMP]]*Tabela14[[#This Row],[GIRO]]</f>
        <v>0</v>
      </c>
      <c r="I4505" s="12">
        <f>Tabela14[[#This Row],[PR. ULT. COMP]]*Tabela14[[#This Row],[ESTOQUE]]</f>
        <v>1278.5395999999998</v>
      </c>
      <c r="J4505" s="13" t="s">
        <v>1107</v>
      </c>
      <c r="K4505" s="38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4808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>Tabela14[[#This Row],[PR. ULT. COMP]]*Tabela14[[#This Row],[GIRO]]</f>
        <v>0</v>
      </c>
      <c r="I4506" s="12">
        <f>Tabela14[[#This Row],[PR. ULT. COMP]]*Tabela14[[#This Row],[ESTOQUE]]</f>
        <v>1284.1999999999998</v>
      </c>
      <c r="J4506" s="13" t="s">
        <v>1107</v>
      </c>
      <c r="K4506" s="38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>Tabela14[[#This Row],[PR. ULT. COMP]]*Tabela14[[#This Row],[GIRO]]</f>
        <v>0</v>
      </c>
      <c r="I4507" s="12">
        <f>Tabela14[[#This Row],[PR. ULT. COMP]]*Tabela14[[#This Row],[ESTOQUE]]</f>
        <v>1286.1000000000001</v>
      </c>
      <c r="J4507" s="13" t="s">
        <v>1107</v>
      </c>
      <c r="K4507" s="38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>Tabela14[[#This Row],[PR. ULT. COMP]]*Tabela14[[#This Row],[GIRO]]</f>
        <v>0</v>
      </c>
      <c r="I4508" s="12">
        <f>Tabela14[[#This Row],[PR. ULT. COMP]]*Tabela14[[#This Row],[ESTOQUE]]</f>
        <v>1286.6000000000001</v>
      </c>
      <c r="J4508" s="13" t="s">
        <v>1107</v>
      </c>
      <c r="K4508" s="38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4809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>Tabela14[[#This Row],[PR. ULT. COMP]]*Tabela14[[#This Row],[GIRO]]</f>
        <v>0</v>
      </c>
      <c r="I4509" s="12">
        <f>Tabela14[[#This Row],[PR. ULT. COMP]]*Tabela14[[#This Row],[ESTOQUE]]</f>
        <v>1288.43</v>
      </c>
      <c r="J4509" s="13" t="s">
        <v>1107</v>
      </c>
      <c r="K4509" s="38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4812</v>
      </c>
      <c r="D4510" s="9" t="s">
        <v>872</v>
      </c>
      <c r="E4510" s="23">
        <v>0</v>
      </c>
      <c r="F4510" s="31">
        <v>5</v>
      </c>
      <c r="G4510" s="10">
        <v>258.5</v>
      </c>
      <c r="H4510" s="11">
        <f>Tabela14[[#This Row],[PR. ULT. COMP]]*Tabela14[[#This Row],[GIRO]]</f>
        <v>0</v>
      </c>
      <c r="I4510" s="12">
        <f>Tabela14[[#This Row],[PR. ULT. COMP]]*Tabela14[[#This Row],[ESTOQUE]]</f>
        <v>1292.5</v>
      </c>
      <c r="J4510" s="13" t="s">
        <v>1107</v>
      </c>
      <c r="K4510" s="38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4813</v>
      </c>
      <c r="D4511" s="16" t="s">
        <v>3978</v>
      </c>
      <c r="E4511" s="22">
        <v>0</v>
      </c>
      <c r="F4511" s="30">
        <v>14</v>
      </c>
      <c r="G4511" s="17">
        <v>92.76</v>
      </c>
      <c r="H4511" s="11">
        <f>Tabela14[[#This Row],[PR. ULT. COMP]]*Tabela14[[#This Row],[GIRO]]</f>
        <v>0</v>
      </c>
      <c r="I4511" s="12">
        <f>Tabela14[[#This Row],[PR. ULT. COMP]]*Tabela14[[#This Row],[ESTOQUE]]</f>
        <v>1298.6400000000001</v>
      </c>
      <c r="J4511" s="13" t="s">
        <v>1107</v>
      </c>
      <c r="K4511" s="38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4817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>Tabela14[[#This Row],[PR. ULT. COMP]]*Tabela14[[#This Row],[GIRO]]</f>
        <v>0</v>
      </c>
      <c r="I4512" s="12">
        <f>Tabela14[[#This Row],[PR. ULT. COMP]]*Tabela14[[#This Row],[ESTOQUE]]</f>
        <v>1308.0999999999999</v>
      </c>
      <c r="J4512" s="13" t="s">
        <v>1107</v>
      </c>
      <c r="K4512" s="38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4819</v>
      </c>
      <c r="D4513" s="9" t="s">
        <v>1116</v>
      </c>
      <c r="E4513" s="23">
        <v>0</v>
      </c>
      <c r="F4513" s="31">
        <v>4.8899999999999997</v>
      </c>
      <c r="G4513" s="10">
        <v>267.8</v>
      </c>
      <c r="H4513" s="11">
        <f>Tabela14[[#This Row],[PR. ULT. COMP]]*Tabela14[[#This Row],[GIRO]]</f>
        <v>0</v>
      </c>
      <c r="I4513" s="12">
        <f>Tabela14[[#This Row],[PR. ULT. COMP]]*Tabela14[[#This Row],[ESTOQUE]]</f>
        <v>1309.5419999999999</v>
      </c>
      <c r="J4513" s="13" t="s">
        <v>1107</v>
      </c>
      <c r="K4513" s="38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4820</v>
      </c>
      <c r="D4514" s="16" t="s">
        <v>1116</v>
      </c>
      <c r="E4514" s="22">
        <v>0</v>
      </c>
      <c r="F4514" s="30">
        <v>41</v>
      </c>
      <c r="G4514" s="17">
        <v>32.14</v>
      </c>
      <c r="H4514" s="11">
        <f>Tabela14[[#This Row],[PR. ULT. COMP]]*Tabela14[[#This Row],[GIRO]]</f>
        <v>0</v>
      </c>
      <c r="I4514" s="12">
        <f>Tabela14[[#This Row],[PR. ULT. COMP]]*Tabela14[[#This Row],[ESTOQUE]]</f>
        <v>1317.74</v>
      </c>
      <c r="J4514" s="13" t="s">
        <v>1107</v>
      </c>
      <c r="K4514" s="38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4822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>Tabela14[[#This Row],[PR. ULT. COMP]]*Tabela14[[#This Row],[GIRO]]</f>
        <v>0</v>
      </c>
      <c r="I4515" s="12">
        <f>Tabela14[[#This Row],[PR. ULT. COMP]]*Tabela14[[#This Row],[ESTOQUE]]</f>
        <v>1320.06</v>
      </c>
      <c r="J4515" s="13" t="s">
        <v>1107</v>
      </c>
      <c r="K4515" s="38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4823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>Tabela14[[#This Row],[PR. ULT. COMP]]*Tabela14[[#This Row],[GIRO]]</f>
        <v>0</v>
      </c>
      <c r="I4516" s="12">
        <f>Tabela14[[#This Row],[PR. ULT. COMP]]*Tabela14[[#This Row],[ESTOQUE]]</f>
        <v>1320.3</v>
      </c>
      <c r="J4516" s="13" t="s">
        <v>1107</v>
      </c>
      <c r="K4516" s="38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4824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>Tabela14[[#This Row],[PR. ULT. COMP]]*Tabela14[[#This Row],[GIRO]]</f>
        <v>0</v>
      </c>
      <c r="I4517" s="12">
        <f>Tabela14[[#This Row],[PR. ULT. COMP]]*Tabela14[[#This Row],[ESTOQUE]]</f>
        <v>1322.0900000000001</v>
      </c>
      <c r="J4517" s="13" t="s">
        <v>1107</v>
      </c>
      <c r="K4517" s="38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4825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>Tabela14[[#This Row],[PR. ULT. COMP]]*Tabela14[[#This Row],[GIRO]]</f>
        <v>0</v>
      </c>
      <c r="I4518" s="12">
        <f>Tabela14[[#This Row],[PR. ULT. COMP]]*Tabela14[[#This Row],[ESTOQUE]]</f>
        <v>1325.87</v>
      </c>
      <c r="J4518" s="13" t="s">
        <v>1107</v>
      </c>
      <c r="K4518" s="38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4826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>Tabela14[[#This Row],[PR. ULT. COMP]]*Tabela14[[#This Row],[GIRO]]</f>
        <v>0</v>
      </c>
      <c r="I4519" s="12">
        <f>Tabela14[[#This Row],[PR. ULT. COMP]]*Tabela14[[#This Row],[ESTOQUE]]</f>
        <v>1328.0605</v>
      </c>
      <c r="J4519" s="13" t="s">
        <v>1107</v>
      </c>
      <c r="K4519" s="38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4831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>Tabela14[[#This Row],[PR. ULT. COMP]]*Tabela14[[#This Row],[GIRO]]</f>
        <v>0</v>
      </c>
      <c r="I4520" s="12">
        <f>Tabela14[[#This Row],[PR. ULT. COMP]]*Tabela14[[#This Row],[ESTOQUE]]</f>
        <v>1345.39</v>
      </c>
      <c r="J4520" s="13" t="s">
        <v>1107</v>
      </c>
      <c r="K4520" s="38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841</v>
      </c>
      <c r="D4521" s="9" t="s">
        <v>838</v>
      </c>
      <c r="E4521" s="23">
        <v>0</v>
      </c>
      <c r="F4521" s="31">
        <v>642</v>
      </c>
      <c r="G4521" s="10">
        <v>2.1</v>
      </c>
      <c r="H4521" s="11">
        <f>Tabela14[[#This Row],[PR. ULT. COMP]]*Tabela14[[#This Row],[GIRO]]</f>
        <v>0</v>
      </c>
      <c r="I4521" s="12">
        <f>Tabela14[[#This Row],[PR. ULT. COMP]]*Tabela14[[#This Row],[ESTOQUE]]</f>
        <v>1348.2</v>
      </c>
      <c r="J4521" s="13" t="s">
        <v>1107</v>
      </c>
      <c r="K4521" s="38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4834</v>
      </c>
      <c r="D4522" s="9" t="s">
        <v>1116</v>
      </c>
      <c r="E4522" s="23">
        <v>0</v>
      </c>
      <c r="F4522" s="31">
        <v>5.19</v>
      </c>
      <c r="G4522" s="10">
        <v>260.74</v>
      </c>
      <c r="H4522" s="11">
        <f>Tabela14[[#This Row],[PR. ULT. COMP]]*Tabela14[[#This Row],[GIRO]]</f>
        <v>0</v>
      </c>
      <c r="I4522" s="12">
        <f>Tabela14[[#This Row],[PR. ULT. COMP]]*Tabela14[[#This Row],[ESTOQUE]]</f>
        <v>1353.2406000000001</v>
      </c>
      <c r="J4522" s="13" t="s">
        <v>1107</v>
      </c>
      <c r="K4522" s="38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4835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>Tabela14[[#This Row],[PR. ULT. COMP]]*Tabela14[[#This Row],[GIRO]]</f>
        <v>0</v>
      </c>
      <c r="I4523" s="12">
        <f>Tabela14[[#This Row],[PR. ULT. COMP]]*Tabela14[[#This Row],[ESTOQUE]]</f>
        <v>1354.59</v>
      </c>
      <c r="J4523" s="13" t="s">
        <v>1107</v>
      </c>
      <c r="K4523" s="38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4836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>Tabela14[[#This Row],[PR. ULT. COMP]]*Tabela14[[#This Row],[GIRO]]</f>
        <v>0</v>
      </c>
      <c r="I4524" s="12">
        <f>Tabela14[[#This Row],[PR. ULT. COMP]]*Tabela14[[#This Row],[ESTOQUE]]</f>
        <v>1359.1747999999998</v>
      </c>
      <c r="J4524" s="13" t="s">
        <v>1107</v>
      </c>
      <c r="K4524" s="38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4837</v>
      </c>
      <c r="D4525" s="9" t="s">
        <v>3978</v>
      </c>
      <c r="E4525" s="23">
        <v>0</v>
      </c>
      <c r="F4525" s="31">
        <v>16</v>
      </c>
      <c r="G4525" s="10">
        <v>85.21</v>
      </c>
      <c r="H4525" s="11">
        <f>Tabela14[[#This Row],[PR. ULT. COMP]]*Tabela14[[#This Row],[GIRO]]</f>
        <v>0</v>
      </c>
      <c r="I4525" s="12">
        <f>Tabela14[[#This Row],[PR. ULT. COMP]]*Tabela14[[#This Row],[ESTOQUE]]</f>
        <v>1363.36</v>
      </c>
      <c r="J4525" s="13" t="s">
        <v>1107</v>
      </c>
      <c r="K4525" s="38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4840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>Tabela14[[#This Row],[PR. ULT. COMP]]*Tabela14[[#This Row],[GIRO]]</f>
        <v>0</v>
      </c>
      <c r="I4526" s="12">
        <f>Tabela14[[#This Row],[PR. ULT. COMP]]*Tabela14[[#This Row],[ESTOQUE]]</f>
        <v>1376.04</v>
      </c>
      <c r="J4526" s="13" t="s">
        <v>1107</v>
      </c>
      <c r="K4526" s="38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4841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>Tabela14[[#This Row],[PR. ULT. COMP]]*Tabela14[[#This Row],[GIRO]]</f>
        <v>0</v>
      </c>
      <c r="I4527" s="12">
        <f>Tabela14[[#This Row],[PR. ULT. COMP]]*Tabela14[[#This Row],[ESTOQUE]]</f>
        <v>1383.0587999999998</v>
      </c>
      <c r="J4527" s="13" t="s">
        <v>1107</v>
      </c>
      <c r="K4527" s="38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4842</v>
      </c>
      <c r="D4528" s="9" t="s">
        <v>1311</v>
      </c>
      <c r="E4528" s="23">
        <v>0</v>
      </c>
      <c r="F4528" s="31">
        <v>20</v>
      </c>
      <c r="G4528" s="10">
        <v>69.37</v>
      </c>
      <c r="H4528" s="11">
        <f>Tabela14[[#This Row],[PR. ULT. COMP]]*Tabela14[[#This Row],[GIRO]]</f>
        <v>0</v>
      </c>
      <c r="I4528" s="12">
        <f>Tabela14[[#This Row],[PR. ULT. COMP]]*Tabela14[[#This Row],[ESTOQUE]]</f>
        <v>1387.4</v>
      </c>
      <c r="J4528" s="13" t="s">
        <v>1107</v>
      </c>
      <c r="K4528" s="38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4843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>Tabela14[[#This Row],[PR. ULT. COMP]]*Tabela14[[#This Row],[GIRO]]</f>
        <v>0</v>
      </c>
      <c r="I4529" s="12">
        <f>Tabela14[[#This Row],[PR. ULT. COMP]]*Tabela14[[#This Row],[ESTOQUE]]</f>
        <v>1393.6499999999999</v>
      </c>
      <c r="J4529" s="13" t="s">
        <v>1107</v>
      </c>
      <c r="K4529" s="38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4844</v>
      </c>
      <c r="D4530" s="9" t="s">
        <v>3620</v>
      </c>
      <c r="E4530" s="23">
        <v>0</v>
      </c>
      <c r="F4530" s="31">
        <v>47</v>
      </c>
      <c r="G4530" s="10">
        <v>29.66</v>
      </c>
      <c r="H4530" s="11">
        <f>Tabela14[[#This Row],[PR. ULT. COMP]]*Tabela14[[#This Row],[GIRO]]</f>
        <v>0</v>
      </c>
      <c r="I4530" s="12">
        <f>Tabela14[[#This Row],[PR. ULT. COMP]]*Tabela14[[#This Row],[ESTOQUE]]</f>
        <v>1394.02</v>
      </c>
      <c r="J4530" s="13" t="s">
        <v>1107</v>
      </c>
      <c r="K4530" s="38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4846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>Tabela14[[#This Row],[PR. ULT. COMP]]*Tabela14[[#This Row],[GIRO]]</f>
        <v>0</v>
      </c>
      <c r="I4531" s="12">
        <f>Tabela14[[#This Row],[PR. ULT. COMP]]*Tabela14[[#This Row],[ESTOQUE]]</f>
        <v>1405.65</v>
      </c>
      <c r="J4531" s="13" t="s">
        <v>1107</v>
      </c>
      <c r="K4531" s="38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4847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>Tabela14[[#This Row],[PR. ULT. COMP]]*Tabela14[[#This Row],[GIRO]]</f>
        <v>0</v>
      </c>
      <c r="I4532" s="12">
        <f>Tabela14[[#This Row],[PR. ULT. COMP]]*Tabela14[[#This Row],[ESTOQUE]]</f>
        <v>1413.8719999999998</v>
      </c>
      <c r="J4532" s="13" t="s">
        <v>1107</v>
      </c>
      <c r="K4532" s="38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4848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>Tabela14[[#This Row],[PR. ULT. COMP]]*Tabela14[[#This Row],[GIRO]]</f>
        <v>0</v>
      </c>
      <c r="I4533" s="12">
        <f>Tabela14[[#This Row],[PR. ULT. COMP]]*Tabela14[[#This Row],[ESTOQUE]]</f>
        <v>1418.1</v>
      </c>
      <c r="J4533" s="13" t="s">
        <v>1107</v>
      </c>
      <c r="K4533" s="38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4849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>Tabela14[[#This Row],[PR. ULT. COMP]]*Tabela14[[#This Row],[GIRO]]</f>
        <v>0</v>
      </c>
      <c r="I4534" s="12">
        <f>Tabela14[[#This Row],[PR. ULT. COMP]]*Tabela14[[#This Row],[ESTOQUE]]</f>
        <v>1428.5</v>
      </c>
      <c r="J4534" s="13" t="s">
        <v>1107</v>
      </c>
      <c r="K4534" s="38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4853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>Tabela14[[#This Row],[PR. ULT. COMP]]*Tabela14[[#This Row],[GIRO]]</f>
        <v>0</v>
      </c>
      <c r="I4535" s="12">
        <f>Tabela14[[#This Row],[PR. ULT. COMP]]*Tabela14[[#This Row],[ESTOQUE]]</f>
        <v>1440.39</v>
      </c>
      <c r="J4535" s="13" t="s">
        <v>1107</v>
      </c>
      <c r="K4535" s="38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4854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>Tabela14[[#This Row],[PR. ULT. COMP]]*Tabela14[[#This Row],[GIRO]]</f>
        <v>0</v>
      </c>
      <c r="I4536" s="12">
        <f>Tabela14[[#This Row],[PR. ULT. COMP]]*Tabela14[[#This Row],[ESTOQUE]]</f>
        <v>1447.92</v>
      </c>
      <c r="J4536" s="13" t="s">
        <v>1107</v>
      </c>
      <c r="K4536" s="38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4857</v>
      </c>
      <c r="D4537" s="9" t="s">
        <v>4858</v>
      </c>
      <c r="E4537" s="23">
        <v>0</v>
      </c>
      <c r="F4537" s="31">
        <v>9</v>
      </c>
      <c r="G4537" s="10">
        <v>161.22999999999999</v>
      </c>
      <c r="H4537" s="11">
        <f>Tabela14[[#This Row],[PR. ULT. COMP]]*Tabela14[[#This Row],[GIRO]]</f>
        <v>0</v>
      </c>
      <c r="I4537" s="12">
        <f>Tabela14[[#This Row],[PR. ULT. COMP]]*Tabela14[[#This Row],[ESTOQUE]]</f>
        <v>1451.07</v>
      </c>
      <c r="J4537" s="13" t="s">
        <v>1107</v>
      </c>
      <c r="K4537" s="38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4859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>Tabela14[[#This Row],[PR. ULT. COMP]]*Tabela14[[#This Row],[GIRO]]</f>
        <v>0</v>
      </c>
      <c r="I4538" s="12">
        <f>Tabela14[[#This Row],[PR. ULT. COMP]]*Tabela14[[#This Row],[ESTOQUE]]</f>
        <v>1453.32</v>
      </c>
      <c r="J4538" s="13" t="s">
        <v>1107</v>
      </c>
      <c r="K4538" s="38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4860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>Tabela14[[#This Row],[PR. ULT. COMP]]*Tabela14[[#This Row],[GIRO]]</f>
        <v>0</v>
      </c>
      <c r="I4539" s="12">
        <f>Tabela14[[#This Row],[PR. ULT. COMP]]*Tabela14[[#This Row],[ESTOQUE]]</f>
        <v>1459.35</v>
      </c>
      <c r="J4539" s="13" t="s">
        <v>1107</v>
      </c>
      <c r="K4539" s="38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4861</v>
      </c>
      <c r="D4540" s="9" t="s">
        <v>1110</v>
      </c>
      <c r="E4540" s="23">
        <v>0</v>
      </c>
      <c r="F4540" s="31">
        <v>22</v>
      </c>
      <c r="G4540" s="10">
        <v>66.92</v>
      </c>
      <c r="H4540" s="11">
        <f>Tabela14[[#This Row],[PR. ULT. COMP]]*Tabela14[[#This Row],[GIRO]]</f>
        <v>0</v>
      </c>
      <c r="I4540" s="12">
        <f>Tabela14[[#This Row],[PR. ULT. COMP]]*Tabela14[[#This Row],[ESTOQUE]]</f>
        <v>1472.24</v>
      </c>
      <c r="J4540" s="13" t="s">
        <v>1107</v>
      </c>
      <c r="K4540" s="38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4864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>Tabela14[[#This Row],[PR. ULT. COMP]]*Tabela14[[#This Row],[GIRO]]</f>
        <v>0</v>
      </c>
      <c r="I4541" s="12">
        <f>Tabela14[[#This Row],[PR. ULT. COMP]]*Tabela14[[#This Row],[ESTOQUE]]</f>
        <v>1484.6100000000001</v>
      </c>
      <c r="J4541" s="13" t="s">
        <v>1107</v>
      </c>
      <c r="K4541" s="38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4865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>Tabela14[[#This Row],[PR. ULT. COMP]]*Tabela14[[#This Row],[GIRO]]</f>
        <v>0</v>
      </c>
      <c r="I4542" s="12">
        <f>Tabela14[[#This Row],[PR. ULT. COMP]]*Tabela14[[#This Row],[ESTOQUE]]</f>
        <v>1490.6</v>
      </c>
      <c r="J4542" s="13" t="s">
        <v>1107</v>
      </c>
      <c r="K4542" s="38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4866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>Tabela14[[#This Row],[PR. ULT. COMP]]*Tabela14[[#This Row],[GIRO]]</f>
        <v>0</v>
      </c>
      <c r="I4543" s="12">
        <f>Tabela14[[#This Row],[PR. ULT. COMP]]*Tabela14[[#This Row],[ESTOQUE]]</f>
        <v>1503.78</v>
      </c>
      <c r="J4543" s="13" t="s">
        <v>1107</v>
      </c>
      <c r="K4543" s="38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4867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>Tabela14[[#This Row],[PR. ULT. COMP]]*Tabela14[[#This Row],[GIRO]]</f>
        <v>0</v>
      </c>
      <c r="I4544" s="12">
        <f>Tabela14[[#This Row],[PR. ULT. COMP]]*Tabela14[[#This Row],[ESTOQUE]]</f>
        <v>1504.8</v>
      </c>
      <c r="J4544" s="13" t="s">
        <v>1107</v>
      </c>
      <c r="K4544" s="38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4868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>Tabela14[[#This Row],[PR. ULT. COMP]]*Tabela14[[#This Row],[GIRO]]</f>
        <v>0</v>
      </c>
      <c r="I4545" s="12">
        <f>Tabela14[[#This Row],[PR. ULT. COMP]]*Tabela14[[#This Row],[ESTOQUE]]</f>
        <v>1505.92</v>
      </c>
      <c r="J4545" s="13" t="s">
        <v>1107</v>
      </c>
      <c r="K4545" s="38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4869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>Tabela14[[#This Row],[PR. ULT. COMP]]*Tabela14[[#This Row],[GIRO]]</f>
        <v>0</v>
      </c>
      <c r="I4546" s="12">
        <f>Tabela14[[#This Row],[PR. ULT. COMP]]*Tabela14[[#This Row],[ESTOQUE]]</f>
        <v>1513.7</v>
      </c>
      <c r="J4546" s="13" t="s">
        <v>1107</v>
      </c>
      <c r="K4546" s="38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4870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>Tabela14[[#This Row],[PR. ULT. COMP]]*Tabela14[[#This Row],[GIRO]]</f>
        <v>0</v>
      </c>
      <c r="I4547" s="12">
        <f>Tabela14[[#This Row],[PR. ULT. COMP]]*Tabela14[[#This Row],[ESTOQUE]]</f>
        <v>1519</v>
      </c>
      <c r="J4547" s="13" t="s">
        <v>1107</v>
      </c>
      <c r="K4547" s="38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4872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>Tabela14[[#This Row],[PR. ULT. COMP]]*Tabela14[[#This Row],[GIRO]]</f>
        <v>0</v>
      </c>
      <c r="I4548" s="12">
        <f>Tabela14[[#This Row],[PR. ULT. COMP]]*Tabela14[[#This Row],[ESTOQUE]]</f>
        <v>1521.6</v>
      </c>
      <c r="J4548" s="13" t="s">
        <v>1107</v>
      </c>
      <c r="K4548" s="38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4873</v>
      </c>
      <c r="D4549" s="9" t="s">
        <v>1142</v>
      </c>
      <c r="E4549" s="23">
        <v>0</v>
      </c>
      <c r="F4549" s="31">
        <v>5</v>
      </c>
      <c r="G4549" s="10">
        <v>304.39999999999998</v>
      </c>
      <c r="H4549" s="11">
        <f>Tabela14[[#This Row],[PR. ULT. COMP]]*Tabela14[[#This Row],[GIRO]]</f>
        <v>0</v>
      </c>
      <c r="I4549" s="12">
        <f>Tabela14[[#This Row],[PR. ULT. COMP]]*Tabela14[[#This Row],[ESTOQUE]]</f>
        <v>1522</v>
      </c>
      <c r="J4549" s="13" t="s">
        <v>1107</v>
      </c>
      <c r="K4549" s="38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4874</v>
      </c>
      <c r="D4550" s="16" t="s">
        <v>1142</v>
      </c>
      <c r="E4550" s="22">
        <v>0</v>
      </c>
      <c r="F4550" s="30">
        <v>5</v>
      </c>
      <c r="G4550" s="17">
        <v>304.39999999999998</v>
      </c>
      <c r="H4550" s="11">
        <f>Tabela14[[#This Row],[PR. ULT. COMP]]*Tabela14[[#This Row],[GIRO]]</f>
        <v>0</v>
      </c>
      <c r="I4550" s="12">
        <f>Tabela14[[#This Row],[PR. ULT. COMP]]*Tabela14[[#This Row],[ESTOQUE]]</f>
        <v>1522</v>
      </c>
      <c r="J4550" s="13" t="s">
        <v>1107</v>
      </c>
      <c r="K4550" s="38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4876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>Tabela14[[#This Row],[PR. ULT. COMP]]*Tabela14[[#This Row],[GIRO]]</f>
        <v>0</v>
      </c>
      <c r="I4551" s="12">
        <f>Tabela14[[#This Row],[PR. ULT. COMP]]*Tabela14[[#This Row],[ESTOQUE]]</f>
        <v>1540.72</v>
      </c>
      <c r="J4551" s="13" t="s">
        <v>1107</v>
      </c>
      <c r="K4551" s="38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4879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>Tabela14[[#This Row],[PR. ULT. COMP]]*Tabela14[[#This Row],[GIRO]]</f>
        <v>0</v>
      </c>
      <c r="I4552" s="12">
        <f>Tabela14[[#This Row],[PR. ULT. COMP]]*Tabela14[[#This Row],[ESTOQUE]]</f>
        <v>1558.5</v>
      </c>
      <c r="J4552" s="13" t="s">
        <v>1107</v>
      </c>
      <c r="K4552" s="38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4880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>Tabela14[[#This Row],[PR. ULT. COMP]]*Tabela14[[#This Row],[GIRO]]</f>
        <v>0</v>
      </c>
      <c r="I4553" s="12">
        <f>Tabela14[[#This Row],[PR. ULT. COMP]]*Tabela14[[#This Row],[ESTOQUE]]</f>
        <v>1560.6999999999998</v>
      </c>
      <c r="J4553" s="13" t="s">
        <v>1107</v>
      </c>
      <c r="K4553" s="38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4881</v>
      </c>
      <c r="D4554" s="16" t="s">
        <v>2500</v>
      </c>
      <c r="E4554" s="22">
        <v>0</v>
      </c>
      <c r="F4554" s="30">
        <v>8</v>
      </c>
      <c r="G4554" s="17">
        <v>195.44</v>
      </c>
      <c r="H4554" s="11">
        <f>Tabela14[[#This Row],[PR. ULT. COMP]]*Tabela14[[#This Row],[GIRO]]</f>
        <v>0</v>
      </c>
      <c r="I4554" s="12">
        <f>Tabela14[[#This Row],[PR. ULT. COMP]]*Tabela14[[#This Row],[ESTOQUE]]</f>
        <v>1563.52</v>
      </c>
      <c r="J4554" s="13" t="s">
        <v>1107</v>
      </c>
      <c r="K4554" s="38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4885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>Tabela14[[#This Row],[PR. ULT. COMP]]*Tabela14[[#This Row],[GIRO]]</f>
        <v>0</v>
      </c>
      <c r="I4555" s="12">
        <f>Tabela14[[#This Row],[PR. ULT. COMP]]*Tabela14[[#This Row],[ESTOQUE]]</f>
        <v>1578.5</v>
      </c>
      <c r="J4555" s="13" t="s">
        <v>1107</v>
      </c>
      <c r="K4555" s="38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4887</v>
      </c>
      <c r="D4556" s="9" t="s">
        <v>872</v>
      </c>
      <c r="E4556" s="23">
        <v>0</v>
      </c>
      <c r="F4556" s="31">
        <v>2</v>
      </c>
      <c r="G4556" s="10">
        <v>794.48</v>
      </c>
      <c r="H4556" s="11">
        <f>Tabela14[[#This Row],[PR. ULT. COMP]]*Tabela14[[#This Row],[GIRO]]</f>
        <v>0</v>
      </c>
      <c r="I4556" s="12">
        <f>Tabela14[[#This Row],[PR. ULT. COMP]]*Tabela14[[#This Row],[ESTOQUE]]</f>
        <v>1588.96</v>
      </c>
      <c r="J4556" s="13" t="s">
        <v>1107</v>
      </c>
      <c r="K4556" s="38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4889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>Tabela14[[#This Row],[PR. ULT. COMP]]*Tabela14[[#This Row],[GIRO]]</f>
        <v>0</v>
      </c>
      <c r="I4557" s="12">
        <f>Tabela14[[#This Row],[PR. ULT. COMP]]*Tabela14[[#This Row],[ESTOQUE]]</f>
        <v>1599.9998000000001</v>
      </c>
      <c r="J4557" s="13" t="s">
        <v>1107</v>
      </c>
      <c r="K4557" s="38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4890</v>
      </c>
      <c r="D4558" s="9" t="s">
        <v>4671</v>
      </c>
      <c r="E4558" s="23">
        <v>0</v>
      </c>
      <c r="F4558" s="31">
        <v>8</v>
      </c>
      <c r="G4558" s="10">
        <v>200</v>
      </c>
      <c r="H4558" s="11">
        <f>Tabela14[[#This Row],[PR. ULT. COMP]]*Tabela14[[#This Row],[GIRO]]</f>
        <v>0</v>
      </c>
      <c r="I4558" s="12">
        <f>Tabela14[[#This Row],[PR. ULT. COMP]]*Tabela14[[#This Row],[ESTOQUE]]</f>
        <v>1600</v>
      </c>
      <c r="J4558" s="13" t="s">
        <v>1107</v>
      </c>
      <c r="K4558" s="38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>Tabela14[[#This Row],[PR. ULT. COMP]]*Tabela14[[#This Row],[GIRO]]</f>
        <v>0</v>
      </c>
      <c r="I4559" s="12">
        <f>Tabela14[[#This Row],[PR. ULT. COMP]]*Tabela14[[#This Row],[ESTOQUE]]</f>
        <v>1605.78</v>
      </c>
      <c r="J4559" s="13" t="s">
        <v>1107</v>
      </c>
      <c r="K4559" s="38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4891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>Tabela14[[#This Row],[PR. ULT. COMP]]*Tabela14[[#This Row],[GIRO]]</f>
        <v>0</v>
      </c>
      <c r="I4560" s="12">
        <f>Tabela14[[#This Row],[PR. ULT. COMP]]*Tabela14[[#This Row],[ESTOQUE]]</f>
        <v>1611.9399999999998</v>
      </c>
      <c r="J4560" s="13" t="s">
        <v>1107</v>
      </c>
      <c r="K4560" s="38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4892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>Tabela14[[#This Row],[PR. ULT. COMP]]*Tabela14[[#This Row],[GIRO]]</f>
        <v>0</v>
      </c>
      <c r="I4561" s="12">
        <f>Tabela14[[#This Row],[PR. ULT. COMP]]*Tabela14[[#This Row],[ESTOQUE]]</f>
        <v>1614.9</v>
      </c>
      <c r="J4561" s="13" t="s">
        <v>1107</v>
      </c>
      <c r="K4561" s="38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>Tabela14[[#This Row],[PR. ULT. COMP]]*Tabela14[[#This Row],[GIRO]]</f>
        <v>0</v>
      </c>
      <c r="I4562" s="12">
        <f>Tabela14[[#This Row],[PR. ULT. COMP]]*Tabela14[[#This Row],[ESTOQUE]]</f>
        <v>1623.16</v>
      </c>
      <c r="J4562" s="13" t="s">
        <v>1107</v>
      </c>
      <c r="K4562" s="38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4895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>Tabela14[[#This Row],[PR. ULT. COMP]]*Tabela14[[#This Row],[GIRO]]</f>
        <v>0</v>
      </c>
      <c r="I4563" s="12">
        <f>Tabela14[[#This Row],[PR. ULT. COMP]]*Tabela14[[#This Row],[ESTOQUE]]</f>
        <v>1637.56</v>
      </c>
      <c r="J4563" s="13" t="s">
        <v>1107</v>
      </c>
      <c r="K4563" s="38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>Tabela14[[#This Row],[PR. ULT. COMP]]*Tabela14[[#This Row],[GIRO]]</f>
        <v>0</v>
      </c>
      <c r="I4564" s="12">
        <f>Tabela14[[#This Row],[PR. ULT. COMP]]*Tabela14[[#This Row],[ESTOQUE]]</f>
        <v>1660.16</v>
      </c>
      <c r="J4564" s="13" t="s">
        <v>1107</v>
      </c>
      <c r="K4564" s="38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840</v>
      </c>
      <c r="D4565" s="16" t="s">
        <v>838</v>
      </c>
      <c r="E4565" s="22">
        <v>0</v>
      </c>
      <c r="F4565" s="30">
        <v>359</v>
      </c>
      <c r="G4565" s="17">
        <v>4.7</v>
      </c>
      <c r="H4565" s="11">
        <f>Tabela14[[#This Row],[PR. ULT. COMP]]*Tabela14[[#This Row],[GIRO]]</f>
        <v>0</v>
      </c>
      <c r="I4565" s="12">
        <f>Tabela14[[#This Row],[PR. ULT. COMP]]*Tabela14[[#This Row],[ESTOQUE]]</f>
        <v>1687.3</v>
      </c>
      <c r="J4565" s="13" t="s">
        <v>1107</v>
      </c>
      <c r="K4565" s="38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4904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>Tabela14[[#This Row],[PR. ULT. COMP]]*Tabela14[[#This Row],[GIRO]]</f>
        <v>0</v>
      </c>
      <c r="I4566" s="12">
        <f>Tabela14[[#This Row],[PR. ULT. COMP]]*Tabela14[[#This Row],[ESTOQUE]]</f>
        <v>1693.8999999999999</v>
      </c>
      <c r="J4566" s="13" t="s">
        <v>1107</v>
      </c>
      <c r="K4566" s="38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4906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>Tabela14[[#This Row],[PR. ULT. COMP]]*Tabela14[[#This Row],[GIRO]]</f>
        <v>0</v>
      </c>
      <c r="I4567" s="12">
        <f>Tabela14[[#This Row],[PR. ULT. COMP]]*Tabela14[[#This Row],[ESTOQUE]]</f>
        <v>1702.47</v>
      </c>
      <c r="J4567" s="13" t="s">
        <v>1107</v>
      </c>
      <c r="K4567" s="38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4908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>Tabela14[[#This Row],[PR. ULT. COMP]]*Tabela14[[#This Row],[GIRO]]</f>
        <v>0</v>
      </c>
      <c r="I4568" s="12">
        <f>Tabela14[[#This Row],[PR. ULT. COMP]]*Tabela14[[#This Row],[ESTOQUE]]</f>
        <v>1710.18</v>
      </c>
      <c r="J4568" s="13" t="s">
        <v>1107</v>
      </c>
      <c r="K4568" s="38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4909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>Tabela14[[#This Row],[PR. ULT. COMP]]*Tabela14[[#This Row],[GIRO]]</f>
        <v>0</v>
      </c>
      <c r="I4569" s="12">
        <f>Tabela14[[#This Row],[PR. ULT. COMP]]*Tabela14[[#This Row],[ESTOQUE]]</f>
        <v>1723.3999999999999</v>
      </c>
      <c r="J4569" s="13" t="s">
        <v>1107</v>
      </c>
      <c r="K4569" s="38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4910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>Tabela14[[#This Row],[PR. ULT. COMP]]*Tabela14[[#This Row],[GIRO]]</f>
        <v>0</v>
      </c>
      <c r="I4570" s="12">
        <f>Tabela14[[#This Row],[PR. ULT. COMP]]*Tabela14[[#This Row],[ESTOQUE]]</f>
        <v>1737.44</v>
      </c>
      <c r="J4570" s="13" t="s">
        <v>1107</v>
      </c>
      <c r="K4570" s="38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4912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>Tabela14[[#This Row],[PR. ULT. COMP]]*Tabela14[[#This Row],[GIRO]]</f>
        <v>0</v>
      </c>
      <c r="I4571" s="12">
        <f>Tabela14[[#This Row],[PR. ULT. COMP]]*Tabela14[[#This Row],[ESTOQUE]]</f>
        <v>1749.1999999999998</v>
      </c>
      <c r="J4571" s="13" t="s">
        <v>1107</v>
      </c>
      <c r="K4571" s="38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4914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>Tabela14[[#This Row],[PR. ULT. COMP]]*Tabela14[[#This Row],[GIRO]]</f>
        <v>0</v>
      </c>
      <c r="I4572" s="12">
        <f>Tabela14[[#This Row],[PR. ULT. COMP]]*Tabela14[[#This Row],[ESTOQUE]]</f>
        <v>1758.6000000000001</v>
      </c>
      <c r="J4572" s="13" t="s">
        <v>1107</v>
      </c>
      <c r="K4572" s="38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4915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>Tabela14[[#This Row],[PR. ULT. COMP]]*Tabela14[[#This Row],[GIRO]]</f>
        <v>0</v>
      </c>
      <c r="I4573" s="12">
        <f>Tabela14[[#This Row],[PR. ULT. COMP]]*Tabela14[[#This Row],[ESTOQUE]]</f>
        <v>1759.3000000000002</v>
      </c>
      <c r="J4573" s="13" t="s">
        <v>1107</v>
      </c>
      <c r="K4573" s="38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4917</v>
      </c>
      <c r="D4574" s="16" t="s">
        <v>3620</v>
      </c>
      <c r="E4574" s="22">
        <v>0</v>
      </c>
      <c r="F4574" s="30">
        <v>22</v>
      </c>
      <c r="G4574" s="17">
        <v>80.3</v>
      </c>
      <c r="H4574" s="11">
        <f>Tabela14[[#This Row],[PR. ULT. COMP]]*Tabela14[[#This Row],[GIRO]]</f>
        <v>0</v>
      </c>
      <c r="I4574" s="12">
        <f>Tabela14[[#This Row],[PR. ULT. COMP]]*Tabela14[[#This Row],[ESTOQUE]]</f>
        <v>1766.6</v>
      </c>
      <c r="J4574" s="13" t="s">
        <v>1107</v>
      </c>
      <c r="K4574" s="38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4918</v>
      </c>
      <c r="D4575" s="16" t="s">
        <v>3978</v>
      </c>
      <c r="E4575" s="22">
        <v>0</v>
      </c>
      <c r="F4575" s="30">
        <v>9</v>
      </c>
      <c r="G4575" s="17">
        <v>196.3</v>
      </c>
      <c r="H4575" s="11">
        <f>Tabela14[[#This Row],[PR. ULT. COMP]]*Tabela14[[#This Row],[GIRO]]</f>
        <v>0</v>
      </c>
      <c r="I4575" s="12">
        <f>Tabela14[[#This Row],[PR. ULT. COMP]]*Tabela14[[#This Row],[ESTOQUE]]</f>
        <v>1766.7</v>
      </c>
      <c r="J4575" s="13" t="s">
        <v>1107</v>
      </c>
      <c r="K4575" s="38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4920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>Tabela14[[#This Row],[PR. ULT. COMP]]*Tabela14[[#This Row],[GIRO]]</f>
        <v>0</v>
      </c>
      <c r="I4576" s="12">
        <f>Tabela14[[#This Row],[PR. ULT. COMP]]*Tabela14[[#This Row],[ESTOQUE]]</f>
        <v>1785.69</v>
      </c>
      <c r="J4576" s="13" t="s">
        <v>1107</v>
      </c>
      <c r="K4576" s="38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4921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>Tabela14[[#This Row],[PR. ULT. COMP]]*Tabela14[[#This Row],[GIRO]]</f>
        <v>0</v>
      </c>
      <c r="I4577" s="12">
        <f>Tabela14[[#This Row],[PR. ULT. COMP]]*Tabela14[[#This Row],[ESTOQUE]]</f>
        <v>1786.4351999999999</v>
      </c>
      <c r="J4577" s="13" t="s">
        <v>1107</v>
      </c>
      <c r="K4577" s="38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4922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>Tabela14[[#This Row],[PR. ULT. COMP]]*Tabela14[[#This Row],[GIRO]]</f>
        <v>0</v>
      </c>
      <c r="I4578" s="12">
        <f>Tabela14[[#This Row],[PR. ULT. COMP]]*Tabela14[[#This Row],[ESTOQUE]]</f>
        <v>1787.2543000000001</v>
      </c>
      <c r="J4578" s="13" t="s">
        <v>1107</v>
      </c>
      <c r="K4578" s="38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4925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>Tabela14[[#This Row],[PR. ULT. COMP]]*Tabela14[[#This Row],[GIRO]]</f>
        <v>0</v>
      </c>
      <c r="I4579" s="12">
        <f>Tabela14[[#This Row],[PR. ULT. COMP]]*Tabela14[[#This Row],[ESTOQUE]]</f>
        <v>1806</v>
      </c>
      <c r="J4579" s="13" t="s">
        <v>1107</v>
      </c>
      <c r="K4579" s="38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4927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>Tabela14[[#This Row],[PR. ULT. COMP]]*Tabela14[[#This Row],[GIRO]]</f>
        <v>0</v>
      </c>
      <c r="I4580" s="12">
        <f>Tabela14[[#This Row],[PR. ULT. COMP]]*Tabela14[[#This Row],[ESTOQUE]]</f>
        <v>1837.3500000000001</v>
      </c>
      <c r="J4580" s="13" t="s">
        <v>1107</v>
      </c>
      <c r="K4580" s="38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4929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>Tabela14[[#This Row],[PR. ULT. COMP]]*Tabela14[[#This Row],[GIRO]]</f>
        <v>0</v>
      </c>
      <c r="I4581" s="12">
        <f>Tabela14[[#This Row],[PR. ULT. COMP]]*Tabela14[[#This Row],[ESTOQUE]]</f>
        <v>1849.36</v>
      </c>
      <c r="J4581" s="13" t="s">
        <v>1107</v>
      </c>
      <c r="K4581" s="38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4930</v>
      </c>
      <c r="D4582" s="9" t="s">
        <v>2129</v>
      </c>
      <c r="E4582" s="23">
        <v>0</v>
      </c>
      <c r="F4582" s="31">
        <v>17</v>
      </c>
      <c r="G4582" s="10">
        <v>108.89</v>
      </c>
      <c r="H4582" s="11">
        <f>Tabela14[[#This Row],[PR. ULT. COMP]]*Tabela14[[#This Row],[GIRO]]</f>
        <v>0</v>
      </c>
      <c r="I4582" s="12">
        <f>Tabela14[[#This Row],[PR. ULT. COMP]]*Tabela14[[#This Row],[ESTOQUE]]</f>
        <v>1851.13</v>
      </c>
      <c r="J4582" s="13" t="s">
        <v>1107</v>
      </c>
      <c r="K4582" s="38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>Tabela14[[#This Row],[PR. ULT. COMP]]*Tabela14[[#This Row],[GIRO]]</f>
        <v>0</v>
      </c>
      <c r="I4583" s="12">
        <f>Tabela14[[#This Row],[PR. ULT. COMP]]*Tabela14[[#This Row],[ESTOQUE]]</f>
        <v>1866.6</v>
      </c>
      <c r="J4583" s="13" t="s">
        <v>1107</v>
      </c>
      <c r="K4583" s="38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4933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>Tabela14[[#This Row],[PR. ULT. COMP]]*Tabela14[[#This Row],[GIRO]]</f>
        <v>0</v>
      </c>
      <c r="I4584" s="12">
        <f>Tabela14[[#This Row],[PR. ULT. COMP]]*Tabela14[[#This Row],[ESTOQUE]]</f>
        <v>1869.1200000000001</v>
      </c>
      <c r="J4584" s="13" t="s">
        <v>1107</v>
      </c>
      <c r="K4584" s="38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4934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>Tabela14[[#This Row],[PR. ULT. COMP]]*Tabela14[[#This Row],[GIRO]]</f>
        <v>0</v>
      </c>
      <c r="I4585" s="12">
        <f>Tabela14[[#This Row],[PR. ULT. COMP]]*Tabela14[[#This Row],[ESTOQUE]]</f>
        <v>1873.44</v>
      </c>
      <c r="J4585" s="13" t="s">
        <v>1107</v>
      </c>
      <c r="K4585" s="38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4936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>Tabela14[[#This Row],[PR. ULT. COMP]]*Tabela14[[#This Row],[GIRO]]</f>
        <v>0</v>
      </c>
      <c r="I4586" s="12">
        <f>Tabela14[[#This Row],[PR. ULT. COMP]]*Tabela14[[#This Row],[ESTOQUE]]</f>
        <v>1876.49</v>
      </c>
      <c r="J4586" s="13" t="s">
        <v>1107</v>
      </c>
      <c r="K4586" s="38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4938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>Tabela14[[#This Row],[PR. ULT. COMP]]*Tabela14[[#This Row],[GIRO]]</f>
        <v>0</v>
      </c>
      <c r="I4587" s="12">
        <f>Tabela14[[#This Row],[PR. ULT. COMP]]*Tabela14[[#This Row],[ESTOQUE]]</f>
        <v>1878</v>
      </c>
      <c r="J4587" s="13" t="s">
        <v>1107</v>
      </c>
      <c r="K4587" s="38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4940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>Tabela14[[#This Row],[PR. ULT. COMP]]*Tabela14[[#This Row],[GIRO]]</f>
        <v>0</v>
      </c>
      <c r="I4588" s="12">
        <f>Tabela14[[#This Row],[PR. ULT. COMP]]*Tabela14[[#This Row],[ESTOQUE]]</f>
        <v>1888.29</v>
      </c>
      <c r="J4588" s="13" t="s">
        <v>1107</v>
      </c>
      <c r="K4588" s="38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4942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>Tabela14[[#This Row],[PR. ULT. COMP]]*Tabela14[[#This Row],[GIRO]]</f>
        <v>0</v>
      </c>
      <c r="I4589" s="12">
        <f>Tabela14[[#This Row],[PR. ULT. COMP]]*Tabela14[[#This Row],[ESTOQUE]]</f>
        <v>1898.45</v>
      </c>
      <c r="J4589" s="13" t="s">
        <v>1107</v>
      </c>
      <c r="K4589" s="38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4943</v>
      </c>
      <c r="D4590" s="9" t="s">
        <v>845</v>
      </c>
      <c r="E4590" s="23">
        <v>0</v>
      </c>
      <c r="F4590" s="31">
        <v>1</v>
      </c>
      <c r="G4590" s="10">
        <v>1900.01</v>
      </c>
      <c r="H4590" s="11">
        <f>Tabela14[[#This Row],[PR. ULT. COMP]]*Tabela14[[#This Row],[GIRO]]</f>
        <v>0</v>
      </c>
      <c r="I4590" s="12">
        <f>Tabela14[[#This Row],[PR. ULT. COMP]]*Tabela14[[#This Row],[ESTOQUE]]</f>
        <v>1900.01</v>
      </c>
      <c r="J4590" s="13" t="s">
        <v>1107</v>
      </c>
      <c r="K4590" s="38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4944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>Tabela14[[#This Row],[PR. ULT. COMP]]*Tabela14[[#This Row],[GIRO]]</f>
        <v>0</v>
      </c>
      <c r="I4591" s="12">
        <f>Tabela14[[#This Row],[PR. ULT. COMP]]*Tabela14[[#This Row],[ESTOQUE]]</f>
        <v>1900.5</v>
      </c>
      <c r="J4591" s="13" t="s">
        <v>1107</v>
      </c>
      <c r="K4591" s="38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4946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>Tabela14[[#This Row],[PR. ULT. COMP]]*Tabela14[[#This Row],[GIRO]]</f>
        <v>0</v>
      </c>
      <c r="I4592" s="12">
        <f>Tabela14[[#This Row],[PR. ULT. COMP]]*Tabela14[[#This Row],[ESTOQUE]]</f>
        <v>1908.6200000000001</v>
      </c>
      <c r="J4592" s="13" t="s">
        <v>1107</v>
      </c>
      <c r="K4592" s="38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4947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>Tabela14[[#This Row],[PR. ULT. COMP]]*Tabela14[[#This Row],[GIRO]]</f>
        <v>0</v>
      </c>
      <c r="I4593" s="12">
        <f>Tabela14[[#This Row],[PR. ULT. COMP]]*Tabela14[[#This Row],[ESTOQUE]]</f>
        <v>1920.52</v>
      </c>
      <c r="J4593" s="13" t="s">
        <v>1107</v>
      </c>
      <c r="K4593" s="38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4948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>Tabela14[[#This Row],[PR. ULT. COMP]]*Tabela14[[#This Row],[GIRO]]</f>
        <v>0</v>
      </c>
      <c r="I4594" s="12">
        <f>Tabela14[[#This Row],[PR. ULT. COMP]]*Tabela14[[#This Row],[ESTOQUE]]</f>
        <v>1924.1</v>
      </c>
      <c r="J4594" s="13" t="s">
        <v>1107</v>
      </c>
      <c r="K4594" s="38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4954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>Tabela14[[#This Row],[PR. ULT. COMP]]*Tabela14[[#This Row],[GIRO]]</f>
        <v>0</v>
      </c>
      <c r="I4595" s="12">
        <f>Tabela14[[#This Row],[PR. ULT. COMP]]*Tabela14[[#This Row],[ESTOQUE]]</f>
        <v>1942.0947000000001</v>
      </c>
      <c r="J4595" s="13" t="s">
        <v>1107</v>
      </c>
      <c r="K4595" s="38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4955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>Tabela14[[#This Row],[PR. ULT. COMP]]*Tabela14[[#This Row],[GIRO]]</f>
        <v>0</v>
      </c>
      <c r="I4596" s="12">
        <f>Tabela14[[#This Row],[PR. ULT. COMP]]*Tabela14[[#This Row],[ESTOQUE]]</f>
        <v>1953.9900000000002</v>
      </c>
      <c r="J4596" s="13" t="s">
        <v>1107</v>
      </c>
      <c r="K4596" s="38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4956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>Tabela14[[#This Row],[PR. ULT. COMP]]*Tabela14[[#This Row],[GIRO]]</f>
        <v>0</v>
      </c>
      <c r="I4597" s="12">
        <f>Tabela14[[#This Row],[PR. ULT. COMP]]*Tabela14[[#This Row],[ESTOQUE]]</f>
        <v>1956.15</v>
      </c>
      <c r="J4597" s="13" t="s">
        <v>1107</v>
      </c>
      <c r="K4597" s="38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4957</v>
      </c>
      <c r="D4598" s="9" t="s">
        <v>3978</v>
      </c>
      <c r="E4598" s="23">
        <v>0</v>
      </c>
      <c r="F4598" s="31">
        <v>6</v>
      </c>
      <c r="G4598" s="10">
        <v>327.10000000000002</v>
      </c>
      <c r="H4598" s="11">
        <f>Tabela14[[#This Row],[PR. ULT. COMP]]*Tabela14[[#This Row],[GIRO]]</f>
        <v>0</v>
      </c>
      <c r="I4598" s="12">
        <f>Tabela14[[#This Row],[PR. ULT. COMP]]*Tabela14[[#This Row],[ESTOQUE]]</f>
        <v>1962.6000000000001</v>
      </c>
      <c r="J4598" s="13" t="s">
        <v>1107</v>
      </c>
      <c r="K4598" s="38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4959</v>
      </c>
      <c r="D4599" s="9" t="s">
        <v>3667</v>
      </c>
      <c r="E4599" s="23">
        <v>0</v>
      </c>
      <c r="F4599" s="31">
        <v>66</v>
      </c>
      <c r="G4599" s="10">
        <v>30</v>
      </c>
      <c r="H4599" s="11">
        <f>Tabela14[[#This Row],[PR. ULT. COMP]]*Tabela14[[#This Row],[GIRO]]</f>
        <v>0</v>
      </c>
      <c r="I4599" s="12">
        <f>Tabela14[[#This Row],[PR. ULT. COMP]]*Tabela14[[#This Row],[ESTOQUE]]</f>
        <v>1980</v>
      </c>
      <c r="J4599" s="13" t="s">
        <v>1107</v>
      </c>
      <c r="K4599" s="38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4960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>Tabela14[[#This Row],[PR. ULT. COMP]]*Tabela14[[#This Row],[GIRO]]</f>
        <v>0</v>
      </c>
      <c r="I4600" s="12">
        <f>Tabela14[[#This Row],[PR. ULT. COMP]]*Tabela14[[#This Row],[ESTOQUE]]</f>
        <v>1993.8799999999999</v>
      </c>
      <c r="J4600" s="13" t="s">
        <v>1107</v>
      </c>
      <c r="K4600" s="38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4964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>Tabela14[[#This Row],[PR. ULT. COMP]]*Tabela14[[#This Row],[GIRO]]</f>
        <v>0</v>
      </c>
      <c r="I4601" s="12">
        <f>Tabela14[[#This Row],[PR. ULT. COMP]]*Tabela14[[#This Row],[ESTOQUE]]</f>
        <v>2032.3200000000002</v>
      </c>
      <c r="J4601" s="13" t="s">
        <v>1107</v>
      </c>
      <c r="K4601" s="38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4966</v>
      </c>
      <c r="D4602" s="16" t="s">
        <v>831</v>
      </c>
      <c r="E4602" s="22">
        <v>0</v>
      </c>
      <c r="F4602" s="30">
        <v>20</v>
      </c>
      <c r="G4602" s="17">
        <v>101.86</v>
      </c>
      <c r="H4602" s="11">
        <f>Tabela14[[#This Row],[PR. ULT. COMP]]*Tabela14[[#This Row],[GIRO]]</f>
        <v>0</v>
      </c>
      <c r="I4602" s="12">
        <f>Tabela14[[#This Row],[PR. ULT. COMP]]*Tabela14[[#This Row],[ESTOQUE]]</f>
        <v>2037.2</v>
      </c>
      <c r="J4602" s="13" t="s">
        <v>1107</v>
      </c>
      <c r="K4602" s="38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4967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>Tabela14[[#This Row],[PR. ULT. COMP]]*Tabela14[[#This Row],[GIRO]]</f>
        <v>0</v>
      </c>
      <c r="I4603" s="12">
        <f>Tabela14[[#This Row],[PR. ULT. COMP]]*Tabela14[[#This Row],[ESTOQUE]]</f>
        <v>2037.42</v>
      </c>
      <c r="J4603" s="13" t="s">
        <v>1107</v>
      </c>
      <c r="K4603" s="38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4970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>Tabela14[[#This Row],[PR. ULT. COMP]]*Tabela14[[#This Row],[GIRO]]</f>
        <v>0</v>
      </c>
      <c r="I4604" s="12">
        <f>Tabela14[[#This Row],[PR. ULT. COMP]]*Tabela14[[#This Row],[ESTOQUE]]</f>
        <v>2043.3000000000002</v>
      </c>
      <c r="J4604" s="13" t="s">
        <v>1107</v>
      </c>
      <c r="K4604" s="38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4972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>Tabela14[[#This Row],[PR. ULT. COMP]]*Tabela14[[#This Row],[GIRO]]</f>
        <v>0</v>
      </c>
      <c r="I4605" s="12">
        <f>Tabela14[[#This Row],[PR. ULT. COMP]]*Tabela14[[#This Row],[ESTOQUE]]</f>
        <v>2066.0499999999997</v>
      </c>
      <c r="J4605" s="13" t="s">
        <v>1107</v>
      </c>
      <c r="K4605" s="38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4975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>Tabela14[[#This Row],[PR. ULT. COMP]]*Tabela14[[#This Row],[GIRO]]</f>
        <v>0</v>
      </c>
      <c r="I4606" s="12">
        <f>Tabela14[[#This Row],[PR. ULT. COMP]]*Tabela14[[#This Row],[ESTOQUE]]</f>
        <v>2108.34</v>
      </c>
      <c r="J4606" s="13" t="s">
        <v>1107</v>
      </c>
      <c r="K4606" s="38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>Tabela14[[#This Row],[PR. ULT. COMP]]*Tabela14[[#This Row],[GIRO]]</f>
        <v>0</v>
      </c>
      <c r="I4607" s="12">
        <f>Tabela14[[#This Row],[PR. ULT. COMP]]*Tabela14[[#This Row],[ESTOQUE]]</f>
        <v>2135.2199999999998</v>
      </c>
      <c r="J4607" s="13" t="s">
        <v>1107</v>
      </c>
      <c r="K4607" s="38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4976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>Tabela14[[#This Row],[PR. ULT. COMP]]*Tabela14[[#This Row],[GIRO]]</f>
        <v>0</v>
      </c>
      <c r="I4608" s="12">
        <f>Tabela14[[#This Row],[PR. ULT. COMP]]*Tabela14[[#This Row],[ESTOQUE]]</f>
        <v>2147.4062999999996</v>
      </c>
      <c r="J4608" s="13" t="s">
        <v>1107</v>
      </c>
      <c r="K4608" s="38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4977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>Tabela14[[#This Row],[PR. ULT. COMP]]*Tabela14[[#This Row],[GIRO]]</f>
        <v>0</v>
      </c>
      <c r="I4609" s="12">
        <f>Tabela14[[#This Row],[PR. ULT. COMP]]*Tabela14[[#This Row],[ESTOQUE]]</f>
        <v>2158.23</v>
      </c>
      <c r="J4609" s="13" t="s">
        <v>1107</v>
      </c>
      <c r="K4609" s="38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4979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>Tabela14[[#This Row],[PR. ULT. COMP]]*Tabela14[[#This Row],[GIRO]]</f>
        <v>0</v>
      </c>
      <c r="I4610" s="12">
        <f>Tabela14[[#This Row],[PR. ULT. COMP]]*Tabela14[[#This Row],[ESTOQUE]]</f>
        <v>2175.1999999999998</v>
      </c>
      <c r="J4610" s="13" t="s">
        <v>1107</v>
      </c>
      <c r="K4610" s="38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4980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>Tabela14[[#This Row],[PR. ULT. COMP]]*Tabela14[[#This Row],[GIRO]]</f>
        <v>0</v>
      </c>
      <c r="I4611" s="12">
        <f>Tabela14[[#This Row],[PR. ULT. COMP]]*Tabela14[[#This Row],[ESTOQUE]]</f>
        <v>2185.9</v>
      </c>
      <c r="J4611" s="13" t="s">
        <v>1107</v>
      </c>
      <c r="K4611" s="38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>Tabela14[[#This Row],[PR. ULT. COMP]]*Tabela14[[#This Row],[GIRO]]</f>
        <v>0</v>
      </c>
      <c r="I4612" s="12">
        <f>Tabela14[[#This Row],[PR. ULT. COMP]]*Tabela14[[#This Row],[ESTOQUE]]</f>
        <v>2198</v>
      </c>
      <c r="J4612" s="13" t="s">
        <v>1107</v>
      </c>
      <c r="K4612" s="38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>Tabela14[[#This Row],[PR. ULT. COMP]]*Tabela14[[#This Row],[GIRO]]</f>
        <v>0</v>
      </c>
      <c r="I4613" s="12">
        <f>Tabela14[[#This Row],[PR. ULT. COMP]]*Tabela14[[#This Row],[ESTOQUE]]</f>
        <v>2211.6</v>
      </c>
      <c r="J4613" s="13" t="s">
        <v>1107</v>
      </c>
      <c r="K4613" s="38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4982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>Tabela14[[#This Row],[PR. ULT. COMP]]*Tabela14[[#This Row],[GIRO]]</f>
        <v>0</v>
      </c>
      <c r="I4614" s="12">
        <f>Tabela14[[#This Row],[PR. ULT. COMP]]*Tabela14[[#This Row],[ESTOQUE]]</f>
        <v>2219.3824</v>
      </c>
      <c r="J4614" s="13" t="s">
        <v>1107</v>
      </c>
      <c r="K4614" s="38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4983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>Tabela14[[#This Row],[PR. ULT. COMP]]*Tabela14[[#This Row],[GIRO]]</f>
        <v>0</v>
      </c>
      <c r="I4615" s="12">
        <f>Tabela14[[#This Row],[PR. ULT. COMP]]*Tabela14[[#This Row],[ESTOQUE]]</f>
        <v>2220.35</v>
      </c>
      <c r="J4615" s="13" t="s">
        <v>1107</v>
      </c>
      <c r="K4615" s="38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4984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>Tabela14[[#This Row],[PR. ULT. COMP]]*Tabela14[[#This Row],[GIRO]]</f>
        <v>0</v>
      </c>
      <c r="I4616" s="12">
        <f>Tabela14[[#This Row],[PR. ULT. COMP]]*Tabela14[[#This Row],[ESTOQUE]]</f>
        <v>2221.5</v>
      </c>
      <c r="J4616" s="13" t="s">
        <v>1107</v>
      </c>
      <c r="K4616" s="38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4985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>Tabela14[[#This Row],[PR. ULT. COMP]]*Tabela14[[#This Row],[GIRO]]</f>
        <v>0</v>
      </c>
      <c r="I4617" s="12">
        <f>Tabela14[[#This Row],[PR. ULT. COMP]]*Tabela14[[#This Row],[ESTOQUE]]</f>
        <v>2228.75</v>
      </c>
      <c r="J4617" s="13" t="s">
        <v>1107</v>
      </c>
      <c r="K4617" s="38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4987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>Tabela14[[#This Row],[PR. ULT. COMP]]*Tabela14[[#This Row],[GIRO]]</f>
        <v>0</v>
      </c>
      <c r="I4618" s="12">
        <f>Tabela14[[#This Row],[PR. ULT. COMP]]*Tabela14[[#This Row],[ESTOQUE]]</f>
        <v>2256</v>
      </c>
      <c r="J4618" s="13" t="s">
        <v>1107</v>
      </c>
      <c r="K4618" s="38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4990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>Tabela14[[#This Row],[PR. ULT. COMP]]*Tabela14[[#This Row],[GIRO]]</f>
        <v>0</v>
      </c>
      <c r="I4619" s="12">
        <f>Tabela14[[#This Row],[PR. ULT. COMP]]*Tabela14[[#This Row],[ESTOQUE]]</f>
        <v>2271.1999999999998</v>
      </c>
      <c r="J4619" s="13" t="s">
        <v>1107</v>
      </c>
      <c r="K4619" s="38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4991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>Tabela14[[#This Row],[PR. ULT. COMP]]*Tabela14[[#This Row],[GIRO]]</f>
        <v>0</v>
      </c>
      <c r="I4620" s="12">
        <f>Tabela14[[#This Row],[PR. ULT. COMP]]*Tabela14[[#This Row],[ESTOQUE]]</f>
        <v>2272.4</v>
      </c>
      <c r="J4620" s="13" t="s">
        <v>1107</v>
      </c>
      <c r="K4620" s="38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4993</v>
      </c>
      <c r="D4621" s="16" t="s">
        <v>845</v>
      </c>
      <c r="E4621" s="22">
        <v>0</v>
      </c>
      <c r="F4621" s="30">
        <v>6</v>
      </c>
      <c r="G4621" s="17">
        <v>380</v>
      </c>
      <c r="H4621" s="11">
        <f>Tabela14[[#This Row],[PR. ULT. COMP]]*Tabela14[[#This Row],[GIRO]]</f>
        <v>0</v>
      </c>
      <c r="I4621" s="12">
        <f>Tabela14[[#This Row],[PR. ULT. COMP]]*Tabela14[[#This Row],[ESTOQUE]]</f>
        <v>2280</v>
      </c>
      <c r="J4621" s="13" t="s">
        <v>1107</v>
      </c>
      <c r="K4621" s="38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4996</v>
      </c>
      <c r="D4622" s="9" t="s">
        <v>1116</v>
      </c>
      <c r="E4622" s="23">
        <v>0</v>
      </c>
      <c r="F4622" s="31">
        <v>410</v>
      </c>
      <c r="G4622" s="10">
        <v>5.71</v>
      </c>
      <c r="H4622" s="11">
        <f>Tabela14[[#This Row],[PR. ULT. COMP]]*Tabela14[[#This Row],[GIRO]]</f>
        <v>0</v>
      </c>
      <c r="I4622" s="12">
        <f>Tabela14[[#This Row],[PR. ULT. COMP]]*Tabela14[[#This Row],[ESTOQUE]]</f>
        <v>2341.1</v>
      </c>
      <c r="J4622" s="13" t="s">
        <v>1107</v>
      </c>
      <c r="K4622" s="38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4999</v>
      </c>
      <c r="D4623" s="9" t="s">
        <v>4444</v>
      </c>
      <c r="E4623" s="23">
        <v>0</v>
      </c>
      <c r="F4623" s="31">
        <v>10</v>
      </c>
      <c r="G4623" s="10">
        <v>235</v>
      </c>
      <c r="H4623" s="11">
        <f>Tabela14[[#This Row],[PR. ULT. COMP]]*Tabela14[[#This Row],[GIRO]]</f>
        <v>0</v>
      </c>
      <c r="I4623" s="12">
        <f>Tabela14[[#This Row],[PR. ULT. COMP]]*Tabela14[[#This Row],[ESTOQUE]]</f>
        <v>2350</v>
      </c>
      <c r="J4623" s="13" t="s">
        <v>1107</v>
      </c>
      <c r="K4623" s="38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5004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>Tabela14[[#This Row],[PR. ULT. COMP]]*Tabela14[[#This Row],[GIRO]]</f>
        <v>0</v>
      </c>
      <c r="I4624" s="12">
        <f>Tabela14[[#This Row],[PR. ULT. COMP]]*Tabela14[[#This Row],[ESTOQUE]]</f>
        <v>2375.7599999999998</v>
      </c>
      <c r="J4624" s="13" t="s">
        <v>1107</v>
      </c>
      <c r="K4624" s="38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5005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>Tabela14[[#This Row],[PR. ULT. COMP]]*Tabela14[[#This Row],[GIRO]]</f>
        <v>0</v>
      </c>
      <c r="I4625" s="12">
        <f>Tabela14[[#This Row],[PR. ULT. COMP]]*Tabela14[[#This Row],[ESTOQUE]]</f>
        <v>2394.81</v>
      </c>
      <c r="J4625" s="13" t="s">
        <v>1107</v>
      </c>
      <c r="K4625" s="38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5006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>Tabela14[[#This Row],[PR. ULT. COMP]]*Tabela14[[#This Row],[GIRO]]</f>
        <v>0</v>
      </c>
      <c r="I4626" s="12">
        <f>Tabela14[[#This Row],[PR. ULT. COMP]]*Tabela14[[#This Row],[ESTOQUE]]</f>
        <v>2400.1999999999998</v>
      </c>
      <c r="J4626" s="13" t="s">
        <v>1107</v>
      </c>
      <c r="K4626" s="38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5007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>Tabela14[[#This Row],[PR. ULT. COMP]]*Tabela14[[#This Row],[GIRO]]</f>
        <v>0</v>
      </c>
      <c r="I4627" s="12">
        <f>Tabela14[[#This Row],[PR. ULT. COMP]]*Tabela14[[#This Row],[ESTOQUE]]</f>
        <v>2410.7400000000002</v>
      </c>
      <c r="J4627" s="13" t="s">
        <v>1107</v>
      </c>
      <c r="K4627" s="38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5010</v>
      </c>
      <c r="D4628" s="9" t="s">
        <v>4306</v>
      </c>
      <c r="E4628" s="23">
        <v>0</v>
      </c>
      <c r="F4628" s="31">
        <v>1</v>
      </c>
      <c r="G4628" s="10">
        <v>2422.69</v>
      </c>
      <c r="H4628" s="11">
        <f>Tabela14[[#This Row],[PR. ULT. COMP]]*Tabela14[[#This Row],[GIRO]]</f>
        <v>0</v>
      </c>
      <c r="I4628" s="12">
        <f>Tabela14[[#This Row],[PR. ULT. COMP]]*Tabela14[[#This Row],[ESTOQUE]]</f>
        <v>2422.69</v>
      </c>
      <c r="J4628" s="13" t="s">
        <v>1107</v>
      </c>
      <c r="K4628" s="38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5014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>Tabela14[[#This Row],[PR. ULT. COMP]]*Tabela14[[#This Row],[GIRO]]</f>
        <v>0</v>
      </c>
      <c r="I4629" s="12">
        <f>Tabela14[[#This Row],[PR. ULT. COMP]]*Tabela14[[#This Row],[ESTOQUE]]</f>
        <v>2461.2000000000003</v>
      </c>
      <c r="J4629" s="13" t="s">
        <v>1107</v>
      </c>
      <c r="K4629" s="38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5017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>Tabela14[[#This Row],[PR. ULT. COMP]]*Tabela14[[#This Row],[GIRO]]</f>
        <v>0</v>
      </c>
      <c r="I4630" s="12">
        <f>Tabela14[[#This Row],[PR. ULT. COMP]]*Tabela14[[#This Row],[ESTOQUE]]</f>
        <v>2465.2600000000002</v>
      </c>
      <c r="J4630" s="13" t="s">
        <v>1107</v>
      </c>
      <c r="K4630" s="38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5019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>Tabela14[[#This Row],[PR. ULT. COMP]]*Tabela14[[#This Row],[GIRO]]</f>
        <v>0</v>
      </c>
      <c r="I4631" s="12">
        <f>Tabela14[[#This Row],[PR. ULT. COMP]]*Tabela14[[#This Row],[ESTOQUE]]</f>
        <v>2473.5</v>
      </c>
      <c r="J4631" s="13" t="s">
        <v>1107</v>
      </c>
      <c r="K4631" s="38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5020</v>
      </c>
      <c r="D4632" s="9" t="s">
        <v>1116</v>
      </c>
      <c r="E4632" s="23">
        <v>0</v>
      </c>
      <c r="F4632" s="31">
        <v>17</v>
      </c>
      <c r="G4632" s="10">
        <v>146.44</v>
      </c>
      <c r="H4632" s="11">
        <f>Tabela14[[#This Row],[PR. ULT. COMP]]*Tabela14[[#This Row],[GIRO]]</f>
        <v>0</v>
      </c>
      <c r="I4632" s="12">
        <f>Tabela14[[#This Row],[PR. ULT. COMP]]*Tabela14[[#This Row],[ESTOQUE]]</f>
        <v>2489.48</v>
      </c>
      <c r="J4632" s="13" t="s">
        <v>1107</v>
      </c>
      <c r="K4632" s="38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5021</v>
      </c>
      <c r="D4633" s="16" t="s">
        <v>2500</v>
      </c>
      <c r="E4633" s="22">
        <v>0</v>
      </c>
      <c r="F4633" s="30">
        <v>12</v>
      </c>
      <c r="G4633" s="17">
        <v>207.77</v>
      </c>
      <c r="H4633" s="11">
        <f>Tabela14[[#This Row],[PR. ULT. COMP]]*Tabela14[[#This Row],[GIRO]]</f>
        <v>0</v>
      </c>
      <c r="I4633" s="12">
        <f>Tabela14[[#This Row],[PR. ULT. COMP]]*Tabela14[[#This Row],[ESTOQUE]]</f>
        <v>2493.2400000000002</v>
      </c>
      <c r="J4633" s="13" t="s">
        <v>1107</v>
      </c>
      <c r="K4633" s="38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5022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>Tabela14[[#This Row],[PR. ULT. COMP]]*Tabela14[[#This Row],[GIRO]]</f>
        <v>0</v>
      </c>
      <c r="I4634" s="12">
        <f>Tabela14[[#This Row],[PR. ULT. COMP]]*Tabela14[[#This Row],[ESTOQUE]]</f>
        <v>2527.8999999999996</v>
      </c>
      <c r="J4634" s="13" t="s">
        <v>1107</v>
      </c>
      <c r="K4634" s="38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5023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>Tabela14[[#This Row],[PR. ULT. COMP]]*Tabela14[[#This Row],[GIRO]]</f>
        <v>0</v>
      </c>
      <c r="I4635" s="12">
        <f>Tabela14[[#This Row],[PR. ULT. COMP]]*Tabela14[[#This Row],[ESTOQUE]]</f>
        <v>2538.6000000000004</v>
      </c>
      <c r="J4635" s="13" t="s">
        <v>1107</v>
      </c>
      <c r="K4635" s="38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5025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>Tabela14[[#This Row],[PR. ULT. COMP]]*Tabela14[[#This Row],[GIRO]]</f>
        <v>0</v>
      </c>
      <c r="I4636" s="12">
        <f>Tabela14[[#This Row],[PR. ULT. COMP]]*Tabela14[[#This Row],[ESTOQUE]]</f>
        <v>2545.87</v>
      </c>
      <c r="J4636" s="13" t="s">
        <v>1107</v>
      </c>
      <c r="K4636" s="38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5026</v>
      </c>
      <c r="D4637" s="9" t="s">
        <v>831</v>
      </c>
      <c r="E4637" s="23">
        <v>0</v>
      </c>
      <c r="F4637" s="31">
        <v>25</v>
      </c>
      <c r="G4637" s="10">
        <v>101.86</v>
      </c>
      <c r="H4637" s="11">
        <f>Tabela14[[#This Row],[PR. ULT. COMP]]*Tabela14[[#This Row],[GIRO]]</f>
        <v>0</v>
      </c>
      <c r="I4637" s="12">
        <f>Tabela14[[#This Row],[PR. ULT. COMP]]*Tabela14[[#This Row],[ESTOQUE]]</f>
        <v>2546.5</v>
      </c>
      <c r="J4637" s="13" t="s">
        <v>1107</v>
      </c>
      <c r="K4637" s="38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5029</v>
      </c>
      <c r="D4638" s="16" t="s">
        <v>1311</v>
      </c>
      <c r="E4638" s="22">
        <v>0</v>
      </c>
      <c r="F4638" s="30">
        <v>600</v>
      </c>
      <c r="G4638" s="17">
        <v>4.33</v>
      </c>
      <c r="H4638" s="11">
        <f>Tabela14[[#This Row],[PR. ULT. COMP]]*Tabela14[[#This Row],[GIRO]]</f>
        <v>0</v>
      </c>
      <c r="I4638" s="12">
        <f>Tabela14[[#This Row],[PR. ULT. COMP]]*Tabela14[[#This Row],[ESTOQUE]]</f>
        <v>2598</v>
      </c>
      <c r="J4638" s="13" t="s">
        <v>1107</v>
      </c>
      <c r="K4638" s="38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5032</v>
      </c>
      <c r="D4639" s="9" t="s">
        <v>2515</v>
      </c>
      <c r="E4639" s="23">
        <v>0</v>
      </c>
      <c r="F4639" s="31">
        <v>18</v>
      </c>
      <c r="G4639" s="10">
        <v>146.6</v>
      </c>
      <c r="H4639" s="11">
        <f>Tabela14[[#This Row],[PR. ULT. COMP]]*Tabela14[[#This Row],[GIRO]]</f>
        <v>0</v>
      </c>
      <c r="I4639" s="12">
        <f>Tabela14[[#This Row],[PR. ULT. COMP]]*Tabela14[[#This Row],[ESTOQUE]]</f>
        <v>2638.7999999999997</v>
      </c>
      <c r="J4639" s="13" t="s">
        <v>1107</v>
      </c>
      <c r="K4639" s="38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5036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>Tabela14[[#This Row],[PR. ULT. COMP]]*Tabela14[[#This Row],[GIRO]]</f>
        <v>0</v>
      </c>
      <c r="I4640" s="12">
        <f>Tabela14[[#This Row],[PR. ULT. COMP]]*Tabela14[[#This Row],[ESTOQUE]]</f>
        <v>2682.8822</v>
      </c>
      <c r="J4640" s="13" t="s">
        <v>1107</v>
      </c>
      <c r="K4640" s="38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>Tabela14[[#This Row],[PR. ULT. COMP]]*Tabela14[[#This Row],[GIRO]]</f>
        <v>0</v>
      </c>
      <c r="I4641" s="12">
        <f>Tabela14[[#This Row],[PR. ULT. COMP]]*Tabela14[[#This Row],[ESTOQUE]]</f>
        <v>2702.7</v>
      </c>
      <c r="J4641" s="13" t="s">
        <v>1107</v>
      </c>
      <c r="K4641" s="38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821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>Tabela14[[#This Row],[PR. ULT. COMP]]*Tabela14[[#This Row],[GIRO]]</f>
        <v>0</v>
      </c>
      <c r="I4642" s="12">
        <f>Tabela14[[#This Row],[PR. ULT. COMP]]*Tabela14[[#This Row],[ESTOQUE]]</f>
        <v>2780.7</v>
      </c>
      <c r="J4642" s="13" t="s">
        <v>1107</v>
      </c>
      <c r="K4642" s="38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5043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>Tabela14[[#This Row],[PR. ULT. COMP]]*Tabela14[[#This Row],[GIRO]]</f>
        <v>0</v>
      </c>
      <c r="I4643" s="12">
        <f>Tabela14[[#This Row],[PR. ULT. COMP]]*Tabela14[[#This Row],[ESTOQUE]]</f>
        <v>2803.6142999999997</v>
      </c>
      <c r="J4643" s="13" t="s">
        <v>1107</v>
      </c>
      <c r="K4643" s="38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5047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>Tabela14[[#This Row],[PR. ULT. COMP]]*Tabela14[[#This Row],[GIRO]]</f>
        <v>0</v>
      </c>
      <c r="I4644" s="12">
        <f>Tabela14[[#This Row],[PR. ULT. COMP]]*Tabela14[[#This Row],[ESTOQUE]]</f>
        <v>2831.5</v>
      </c>
      <c r="J4644" s="13" t="s">
        <v>1107</v>
      </c>
      <c r="K4644" s="38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5048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>Tabela14[[#This Row],[PR. ULT. COMP]]*Tabela14[[#This Row],[GIRO]]</f>
        <v>0</v>
      </c>
      <c r="I4645" s="12">
        <f>Tabela14[[#This Row],[PR. ULT. COMP]]*Tabela14[[#This Row],[ESTOQUE]]</f>
        <v>2858.076</v>
      </c>
      <c r="J4645" s="13" t="s">
        <v>1107</v>
      </c>
      <c r="K4645" s="38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5051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>Tabela14[[#This Row],[PR. ULT. COMP]]*Tabela14[[#This Row],[GIRO]]</f>
        <v>0</v>
      </c>
      <c r="I4646" s="12">
        <f>Tabela14[[#This Row],[PR. ULT. COMP]]*Tabela14[[#This Row],[ESTOQUE]]</f>
        <v>2889.6</v>
      </c>
      <c r="J4646" s="13" t="s">
        <v>1107</v>
      </c>
      <c r="K4646" s="38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5053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>Tabela14[[#This Row],[PR. ULT. COMP]]*Tabela14[[#This Row],[GIRO]]</f>
        <v>0</v>
      </c>
      <c r="I4647" s="12">
        <f>Tabela14[[#This Row],[PR. ULT. COMP]]*Tabela14[[#This Row],[ESTOQUE]]</f>
        <v>2909.06</v>
      </c>
      <c r="J4647" s="13" t="s">
        <v>1107</v>
      </c>
      <c r="K4647" s="38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5061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>Tabela14[[#This Row],[PR. ULT. COMP]]*Tabela14[[#This Row],[GIRO]]</f>
        <v>0</v>
      </c>
      <c r="I4648" s="12">
        <f>Tabela14[[#This Row],[PR. ULT. COMP]]*Tabela14[[#This Row],[ESTOQUE]]</f>
        <v>3019.86</v>
      </c>
      <c r="J4648" s="13" t="s">
        <v>1107</v>
      </c>
      <c r="K4648" s="38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5063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>Tabela14[[#This Row],[PR. ULT. COMP]]*Tabela14[[#This Row],[GIRO]]</f>
        <v>0</v>
      </c>
      <c r="I4649" s="12">
        <f>Tabela14[[#This Row],[PR. ULT. COMP]]*Tabela14[[#This Row],[ESTOQUE]]</f>
        <v>3026</v>
      </c>
      <c r="J4649" s="13" t="s">
        <v>1107</v>
      </c>
      <c r="K4649" s="38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5067</v>
      </c>
      <c r="D4650" s="9" t="s">
        <v>831</v>
      </c>
      <c r="E4650" s="23">
        <v>0</v>
      </c>
      <c r="F4650" s="31">
        <v>30</v>
      </c>
      <c r="G4650" s="10">
        <v>104.5</v>
      </c>
      <c r="H4650" s="11">
        <f>Tabela14[[#This Row],[PR. ULT. COMP]]*Tabela14[[#This Row],[GIRO]]</f>
        <v>0</v>
      </c>
      <c r="I4650" s="12">
        <f>Tabela14[[#This Row],[PR. ULT. COMP]]*Tabela14[[#This Row],[ESTOQUE]]</f>
        <v>3135</v>
      </c>
      <c r="J4650" s="13" t="s">
        <v>1107</v>
      </c>
      <c r="K4650" s="38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5068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>Tabela14[[#This Row],[PR. ULT. COMP]]*Tabela14[[#This Row],[GIRO]]</f>
        <v>0</v>
      </c>
      <c r="I4651" s="12">
        <f>Tabela14[[#This Row],[PR. ULT. COMP]]*Tabela14[[#This Row],[ESTOQUE]]</f>
        <v>3136.77</v>
      </c>
      <c r="J4651" s="13" t="s">
        <v>1107</v>
      </c>
      <c r="K4651" s="38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5070</v>
      </c>
      <c r="D4652" s="9" t="s">
        <v>2918</v>
      </c>
      <c r="E4652" s="23">
        <v>0</v>
      </c>
      <c r="F4652" s="31">
        <v>5</v>
      </c>
      <c r="G4652" s="10">
        <v>633.14</v>
      </c>
      <c r="H4652" s="11">
        <f>Tabela14[[#This Row],[PR. ULT. COMP]]*Tabela14[[#This Row],[GIRO]]</f>
        <v>0</v>
      </c>
      <c r="I4652" s="12">
        <f>Tabela14[[#This Row],[PR. ULT. COMP]]*Tabela14[[#This Row],[ESTOQUE]]</f>
        <v>3165.7</v>
      </c>
      <c r="J4652" s="13" t="s">
        <v>1107</v>
      </c>
      <c r="K4652" s="38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5072</v>
      </c>
      <c r="D4653" s="16" t="s">
        <v>4306</v>
      </c>
      <c r="E4653" s="22">
        <v>0</v>
      </c>
      <c r="F4653" s="30">
        <v>2</v>
      </c>
      <c r="G4653" s="17">
        <v>1597.78</v>
      </c>
      <c r="H4653" s="11">
        <f>Tabela14[[#This Row],[PR. ULT. COMP]]*Tabela14[[#This Row],[GIRO]]</f>
        <v>0</v>
      </c>
      <c r="I4653" s="12">
        <f>Tabela14[[#This Row],[PR. ULT. COMP]]*Tabela14[[#This Row],[ESTOQUE]]</f>
        <v>3195.56</v>
      </c>
      <c r="J4653" s="13" t="s">
        <v>1107</v>
      </c>
      <c r="K4653" s="38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5073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>Tabela14[[#This Row],[PR. ULT. COMP]]*Tabela14[[#This Row],[GIRO]]</f>
        <v>0</v>
      </c>
      <c r="I4654" s="12">
        <f>Tabela14[[#This Row],[PR. ULT. COMP]]*Tabela14[[#This Row],[ESTOQUE]]</f>
        <v>3197.7</v>
      </c>
      <c r="J4654" s="13" t="s">
        <v>1107</v>
      </c>
      <c r="K4654" s="38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5074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>Tabela14[[#This Row],[PR. ULT. COMP]]*Tabela14[[#This Row],[GIRO]]</f>
        <v>0</v>
      </c>
      <c r="I4655" s="12">
        <f>Tabela14[[#This Row],[PR. ULT. COMP]]*Tabela14[[#This Row],[ESTOQUE]]</f>
        <v>3198.8</v>
      </c>
      <c r="J4655" s="13" t="s">
        <v>1107</v>
      </c>
      <c r="K4655" s="38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5075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>Tabela14[[#This Row],[PR. ULT. COMP]]*Tabela14[[#This Row],[GIRO]]</f>
        <v>0</v>
      </c>
      <c r="I4656" s="12">
        <f>Tabela14[[#This Row],[PR. ULT. COMP]]*Tabela14[[#This Row],[ESTOQUE]]</f>
        <v>3222.12</v>
      </c>
      <c r="J4656" s="13" t="s">
        <v>1107</v>
      </c>
      <c r="K4656" s="38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5076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>Tabela14[[#This Row],[PR. ULT. COMP]]*Tabela14[[#This Row],[GIRO]]</f>
        <v>0</v>
      </c>
      <c r="I4657" s="12">
        <f>Tabela14[[#This Row],[PR. ULT. COMP]]*Tabela14[[#This Row],[ESTOQUE]]</f>
        <v>3228.54</v>
      </c>
      <c r="J4657" s="13" t="s">
        <v>1107</v>
      </c>
      <c r="K4657" s="38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5078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>Tabela14[[#This Row],[PR. ULT. COMP]]*Tabela14[[#This Row],[GIRO]]</f>
        <v>0</v>
      </c>
      <c r="I4658" s="12">
        <f>Tabela14[[#This Row],[PR. ULT. COMP]]*Tabela14[[#This Row],[ESTOQUE]]</f>
        <v>3249.8199999999997</v>
      </c>
      <c r="J4658" s="13" t="s">
        <v>1107</v>
      </c>
      <c r="K4658" s="38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5079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>Tabela14[[#This Row],[PR. ULT. COMP]]*Tabela14[[#This Row],[GIRO]]</f>
        <v>0</v>
      </c>
      <c r="I4659" s="12">
        <f>Tabela14[[#This Row],[PR. ULT. COMP]]*Tabela14[[#This Row],[ESTOQUE]]</f>
        <v>3274.96</v>
      </c>
      <c r="J4659" s="13" t="s">
        <v>1107</v>
      </c>
      <c r="K4659" s="38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5080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>Tabela14[[#This Row],[PR. ULT. COMP]]*Tabela14[[#This Row],[GIRO]]</f>
        <v>0</v>
      </c>
      <c r="I4660" s="12">
        <f>Tabela14[[#This Row],[PR. ULT. COMP]]*Tabela14[[#This Row],[ESTOQUE]]</f>
        <v>3301.48</v>
      </c>
      <c r="J4660" s="13" t="s">
        <v>1107</v>
      </c>
      <c r="K4660" s="38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5082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>Tabela14[[#This Row],[PR. ULT. COMP]]*Tabela14[[#This Row],[GIRO]]</f>
        <v>0</v>
      </c>
      <c r="I4661" s="12">
        <f>Tabela14[[#This Row],[PR. ULT. COMP]]*Tabela14[[#This Row],[ESTOQUE]]</f>
        <v>3333.06</v>
      </c>
      <c r="J4661" s="13" t="s">
        <v>1107</v>
      </c>
      <c r="K4661" s="38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5083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>Tabela14[[#This Row],[PR. ULT. COMP]]*Tabela14[[#This Row],[GIRO]]</f>
        <v>0</v>
      </c>
      <c r="I4662" s="12">
        <f>Tabela14[[#This Row],[PR. ULT. COMP]]*Tabela14[[#This Row],[ESTOQUE]]</f>
        <v>3357.12</v>
      </c>
      <c r="J4662" s="13" t="s">
        <v>1107</v>
      </c>
      <c r="K4662" s="38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5087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>Tabela14[[#This Row],[PR. ULT. COMP]]*Tabela14[[#This Row],[GIRO]]</f>
        <v>0</v>
      </c>
      <c r="I4663" s="12">
        <f>Tabela14[[#This Row],[PR. ULT. COMP]]*Tabela14[[#This Row],[ESTOQUE]]</f>
        <v>3426.48</v>
      </c>
      <c r="J4663" s="13" t="s">
        <v>1107</v>
      </c>
      <c r="K4663" s="38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5088</v>
      </c>
      <c r="D4664" s="9" t="s">
        <v>1116</v>
      </c>
      <c r="E4664" s="23">
        <v>0</v>
      </c>
      <c r="F4664" s="31">
        <v>11.44</v>
      </c>
      <c r="G4664" s="10">
        <v>302.77999999999997</v>
      </c>
      <c r="H4664" s="11">
        <f>Tabela14[[#This Row],[PR. ULT. COMP]]*Tabela14[[#This Row],[GIRO]]</f>
        <v>0</v>
      </c>
      <c r="I4664" s="12">
        <f>Tabela14[[#This Row],[PR. ULT. COMP]]*Tabela14[[#This Row],[ESTOQUE]]</f>
        <v>3463.8031999999994</v>
      </c>
      <c r="J4664" s="13" t="s">
        <v>1107</v>
      </c>
      <c r="K4664" s="38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5089</v>
      </c>
      <c r="D4665" s="16" t="s">
        <v>1311</v>
      </c>
      <c r="E4665" s="22">
        <v>0</v>
      </c>
      <c r="F4665" s="30">
        <v>50</v>
      </c>
      <c r="G4665" s="17">
        <v>69.37</v>
      </c>
      <c r="H4665" s="11">
        <f>Tabela14[[#This Row],[PR. ULT. COMP]]*Tabela14[[#This Row],[GIRO]]</f>
        <v>0</v>
      </c>
      <c r="I4665" s="12">
        <f>Tabela14[[#This Row],[PR. ULT. COMP]]*Tabela14[[#This Row],[ESTOQUE]]</f>
        <v>3468.5</v>
      </c>
      <c r="J4665" s="13" t="s">
        <v>1107</v>
      </c>
      <c r="K4665" s="38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>Tabela14[[#This Row],[PR. ULT. COMP]]*Tabela14[[#This Row],[GIRO]]</f>
        <v>0</v>
      </c>
      <c r="I4666" s="12">
        <f>Tabela14[[#This Row],[PR. ULT. COMP]]*Tabela14[[#This Row],[ESTOQUE]]</f>
        <v>3469.06</v>
      </c>
      <c r="J4666" s="13" t="s">
        <v>1107</v>
      </c>
      <c r="K4666" s="38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5090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>Tabela14[[#This Row],[PR. ULT. COMP]]*Tabela14[[#This Row],[GIRO]]</f>
        <v>0</v>
      </c>
      <c r="I4667" s="12">
        <f>Tabela14[[#This Row],[PR. ULT. COMP]]*Tabela14[[#This Row],[ESTOQUE]]</f>
        <v>3469.47</v>
      </c>
      <c r="J4667" s="13" t="s">
        <v>1107</v>
      </c>
      <c r="K4667" s="38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5100</v>
      </c>
      <c r="D4668" s="9" t="s">
        <v>845</v>
      </c>
      <c r="E4668" s="23">
        <v>0</v>
      </c>
      <c r="F4668" s="31">
        <v>2</v>
      </c>
      <c r="G4668" s="10">
        <v>1900.01</v>
      </c>
      <c r="H4668" s="11">
        <f>Tabela14[[#This Row],[PR. ULT. COMP]]*Tabela14[[#This Row],[GIRO]]</f>
        <v>0</v>
      </c>
      <c r="I4668" s="12">
        <f>Tabela14[[#This Row],[PR. ULT. COMP]]*Tabela14[[#This Row],[ESTOQUE]]</f>
        <v>3800.02</v>
      </c>
      <c r="J4668" s="13" t="s">
        <v>1107</v>
      </c>
      <c r="K4668" s="38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5101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>Tabela14[[#This Row],[PR. ULT. COMP]]*Tabela14[[#This Row],[GIRO]]</f>
        <v>0</v>
      </c>
      <c r="I4669" s="12">
        <f>Tabela14[[#This Row],[PR. ULT. COMP]]*Tabela14[[#This Row],[ESTOQUE]]</f>
        <v>3825.7999999999997</v>
      </c>
      <c r="J4669" s="13" t="s">
        <v>1107</v>
      </c>
      <c r="K4669" s="38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5102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>Tabela14[[#This Row],[PR. ULT. COMP]]*Tabela14[[#This Row],[GIRO]]</f>
        <v>0</v>
      </c>
      <c r="I4670" s="12">
        <f>Tabela14[[#This Row],[PR. ULT. COMP]]*Tabela14[[#This Row],[ESTOQUE]]</f>
        <v>3834.96</v>
      </c>
      <c r="J4670" s="13" t="s">
        <v>1107</v>
      </c>
      <c r="K4670" s="38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5103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>Tabela14[[#This Row],[PR. ULT. COMP]]*Tabela14[[#This Row],[GIRO]]</f>
        <v>0</v>
      </c>
      <c r="I4671" s="12">
        <f>Tabela14[[#This Row],[PR. ULT. COMP]]*Tabela14[[#This Row],[ESTOQUE]]</f>
        <v>3839.28</v>
      </c>
      <c r="J4671" s="13" t="s">
        <v>1107</v>
      </c>
      <c r="K4671" s="38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5106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>Tabela14[[#This Row],[PR. ULT. COMP]]*Tabela14[[#This Row],[GIRO]]</f>
        <v>0</v>
      </c>
      <c r="I4672" s="12">
        <f>Tabela14[[#This Row],[PR. ULT. COMP]]*Tabela14[[#This Row],[ESTOQUE]]</f>
        <v>3957.03</v>
      </c>
      <c r="J4672" s="13" t="s">
        <v>1107</v>
      </c>
      <c r="K4672" s="38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5107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>Tabela14[[#This Row],[PR. ULT. COMP]]*Tabela14[[#This Row],[GIRO]]</f>
        <v>0</v>
      </c>
      <c r="I4673" s="12">
        <f>Tabela14[[#This Row],[PR. ULT. COMP]]*Tabela14[[#This Row],[ESTOQUE]]</f>
        <v>3994.4</v>
      </c>
      <c r="J4673" s="13" t="s">
        <v>1107</v>
      </c>
      <c r="K4673" s="38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5108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>Tabela14[[#This Row],[PR. ULT. COMP]]*Tabela14[[#This Row],[GIRO]]</f>
        <v>0</v>
      </c>
      <c r="I4674" s="12">
        <f>Tabela14[[#This Row],[PR. ULT. COMP]]*Tabela14[[#This Row],[ESTOQUE]]</f>
        <v>4023.7499999999995</v>
      </c>
      <c r="J4674" s="13" t="s">
        <v>1107</v>
      </c>
      <c r="K4674" s="38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5109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>Tabela14[[#This Row],[PR. ULT. COMP]]*Tabela14[[#This Row],[GIRO]]</f>
        <v>0</v>
      </c>
      <c r="I4675" s="12">
        <f>Tabela14[[#This Row],[PR. ULT. COMP]]*Tabela14[[#This Row],[ESTOQUE]]</f>
        <v>4055.136</v>
      </c>
      <c r="J4675" s="13" t="s">
        <v>1107</v>
      </c>
      <c r="K4675" s="38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5110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>Tabela14[[#This Row],[PR. ULT. COMP]]*Tabela14[[#This Row],[GIRO]]</f>
        <v>0</v>
      </c>
      <c r="I4676" s="12">
        <f>Tabela14[[#This Row],[PR. ULT. COMP]]*Tabela14[[#This Row],[ESTOQUE]]</f>
        <v>4055.31</v>
      </c>
      <c r="J4676" s="13" t="s">
        <v>1107</v>
      </c>
      <c r="K4676" s="38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5111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>Tabela14[[#This Row],[PR. ULT. COMP]]*Tabela14[[#This Row],[GIRO]]</f>
        <v>0</v>
      </c>
      <c r="I4677" s="12">
        <f>Tabela14[[#This Row],[PR. ULT. COMP]]*Tabela14[[#This Row],[ESTOQUE]]</f>
        <v>4061.9610000000002</v>
      </c>
      <c r="J4677" s="13" t="s">
        <v>1107</v>
      </c>
      <c r="K4677" s="38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>Tabela14[[#This Row],[PR. ULT. COMP]]*Tabela14[[#This Row],[GIRO]]</f>
        <v>0</v>
      </c>
      <c r="I4678" s="12">
        <f>Tabela14[[#This Row],[PR. ULT. COMP]]*Tabela14[[#This Row],[ESTOQUE]]</f>
        <v>4064.25</v>
      </c>
      <c r="J4678" s="13" t="s">
        <v>1107</v>
      </c>
      <c r="K4678" s="38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5112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>Tabela14[[#This Row],[PR. ULT. COMP]]*Tabela14[[#This Row],[GIRO]]</f>
        <v>0</v>
      </c>
      <c r="I4679" s="12">
        <f>Tabela14[[#This Row],[PR. ULT. COMP]]*Tabela14[[#This Row],[ESTOQUE]]</f>
        <v>4099.2</v>
      </c>
      <c r="J4679" s="13" t="s">
        <v>1107</v>
      </c>
      <c r="K4679" s="38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5113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>Tabela14[[#This Row],[PR. ULT. COMP]]*Tabela14[[#This Row],[GIRO]]</f>
        <v>0</v>
      </c>
      <c r="I4680" s="12">
        <f>Tabela14[[#This Row],[PR. ULT. COMP]]*Tabela14[[#This Row],[ESTOQUE]]</f>
        <v>4107.6000000000004</v>
      </c>
      <c r="J4680" s="13" t="s">
        <v>1107</v>
      </c>
      <c r="K4680" s="38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5115</v>
      </c>
      <c r="D4681" s="16" t="s">
        <v>1412</v>
      </c>
      <c r="E4681" s="22">
        <v>0</v>
      </c>
      <c r="F4681" s="30">
        <v>2</v>
      </c>
      <c r="G4681" s="17">
        <v>2069</v>
      </c>
      <c r="H4681" s="11">
        <f>Tabela14[[#This Row],[PR. ULT. COMP]]*Tabela14[[#This Row],[GIRO]]</f>
        <v>0</v>
      </c>
      <c r="I4681" s="12">
        <f>Tabela14[[#This Row],[PR. ULT. COMP]]*Tabela14[[#This Row],[ESTOQUE]]</f>
        <v>4138</v>
      </c>
      <c r="J4681" s="13" t="s">
        <v>1107</v>
      </c>
      <c r="K4681" s="38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5118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>Tabela14[[#This Row],[PR. ULT. COMP]]*Tabela14[[#This Row],[GIRO]]</f>
        <v>0</v>
      </c>
      <c r="I4682" s="12">
        <f>Tabela14[[#This Row],[PR. ULT. COMP]]*Tabela14[[#This Row],[ESTOQUE]]</f>
        <v>4182.2433000000001</v>
      </c>
      <c r="J4682" s="13" t="s">
        <v>1107</v>
      </c>
      <c r="K4682" s="38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5119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>Tabela14[[#This Row],[PR. ULT. COMP]]*Tabela14[[#This Row],[GIRO]]</f>
        <v>0</v>
      </c>
      <c r="I4683" s="12">
        <f>Tabela14[[#This Row],[PR. ULT. COMP]]*Tabela14[[#This Row],[ESTOQUE]]</f>
        <v>4266</v>
      </c>
      <c r="J4683" s="13" t="s">
        <v>1107</v>
      </c>
      <c r="K4683" s="38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>Tabela14[[#This Row],[PR. ULT. COMP]]*Tabela14[[#This Row],[GIRO]]</f>
        <v>0</v>
      </c>
      <c r="I4684" s="12">
        <f>Tabela14[[#This Row],[PR. ULT. COMP]]*Tabela14[[#This Row],[ESTOQUE]]</f>
        <v>4353.7699999999995</v>
      </c>
      <c r="J4684" s="13" t="s">
        <v>1107</v>
      </c>
      <c r="K4684" s="38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5122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>Tabela14[[#This Row],[PR. ULT. COMP]]*Tabela14[[#This Row],[GIRO]]</f>
        <v>0</v>
      </c>
      <c r="I4685" s="12">
        <f>Tabela14[[#This Row],[PR. ULT. COMP]]*Tabela14[[#This Row],[ESTOQUE]]</f>
        <v>4356.42</v>
      </c>
      <c r="J4685" s="13" t="s">
        <v>1107</v>
      </c>
      <c r="K4685" s="38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5123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>Tabela14[[#This Row],[PR. ULT. COMP]]*Tabela14[[#This Row],[GIRO]]</f>
        <v>0</v>
      </c>
      <c r="I4686" s="12">
        <f>Tabela14[[#This Row],[PR. ULT. COMP]]*Tabela14[[#This Row],[ESTOQUE]]</f>
        <v>4394.7000000000007</v>
      </c>
      <c r="J4686" s="13" t="s">
        <v>1107</v>
      </c>
      <c r="K4686" s="38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5126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>Tabela14[[#This Row],[PR. ULT. COMP]]*Tabela14[[#This Row],[GIRO]]</f>
        <v>0</v>
      </c>
      <c r="I4687" s="12">
        <f>Tabela14[[#This Row],[PR. ULT. COMP]]*Tabela14[[#This Row],[ESTOQUE]]</f>
        <v>4474.12</v>
      </c>
      <c r="J4687" s="13" t="s">
        <v>1107</v>
      </c>
      <c r="K4687" s="38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5128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>Tabela14[[#This Row],[PR. ULT. COMP]]*Tabela14[[#This Row],[GIRO]]</f>
        <v>0</v>
      </c>
      <c r="I4688" s="12">
        <f>Tabela14[[#This Row],[PR. ULT. COMP]]*Tabela14[[#This Row],[ESTOQUE]]</f>
        <v>4500.18</v>
      </c>
      <c r="J4688" s="13" t="s">
        <v>1107</v>
      </c>
      <c r="K4688" s="38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>Tabela14[[#This Row],[PR. ULT. COMP]]*Tabela14[[#This Row],[GIRO]]</f>
        <v>0</v>
      </c>
      <c r="I4689" s="12">
        <f>Tabela14[[#This Row],[PR. ULT. COMP]]*Tabela14[[#This Row],[ESTOQUE]]</f>
        <v>4530.6000000000004</v>
      </c>
      <c r="J4689" s="13" t="s">
        <v>1107</v>
      </c>
      <c r="K4689" s="38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5130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>Tabela14[[#This Row],[PR. ULT. COMP]]*Tabela14[[#This Row],[GIRO]]</f>
        <v>0</v>
      </c>
      <c r="I4690" s="12">
        <f>Tabela14[[#This Row],[PR. ULT. COMP]]*Tabela14[[#This Row],[ESTOQUE]]</f>
        <v>4551.76</v>
      </c>
      <c r="J4690" s="13" t="s">
        <v>1107</v>
      </c>
      <c r="K4690" s="38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5135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>Tabela14[[#This Row],[PR. ULT. COMP]]*Tabela14[[#This Row],[GIRO]]</f>
        <v>0</v>
      </c>
      <c r="I4691" s="12">
        <f>Tabela14[[#This Row],[PR. ULT. COMP]]*Tabela14[[#This Row],[ESTOQUE]]</f>
        <v>4798.16</v>
      </c>
      <c r="J4691" s="13" t="s">
        <v>1107</v>
      </c>
      <c r="K4691" s="38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5136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>Tabela14[[#This Row],[PR. ULT. COMP]]*Tabela14[[#This Row],[GIRO]]</f>
        <v>0</v>
      </c>
      <c r="I4692" s="12">
        <f>Tabela14[[#This Row],[PR. ULT. COMP]]*Tabela14[[#This Row],[ESTOQUE]]</f>
        <v>4831.71</v>
      </c>
      <c r="J4692" s="13" t="s">
        <v>1107</v>
      </c>
      <c r="K4692" s="38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5137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>Tabela14[[#This Row],[PR. ULT. COMP]]*Tabela14[[#This Row],[GIRO]]</f>
        <v>0</v>
      </c>
      <c r="I4693" s="12">
        <f>Tabela14[[#This Row],[PR. ULT. COMP]]*Tabela14[[#This Row],[ESTOQUE]]</f>
        <v>4911.3599999999997</v>
      </c>
      <c r="J4693" s="13" t="s">
        <v>1107</v>
      </c>
      <c r="K4693" s="38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5142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>Tabela14[[#This Row],[PR. ULT. COMP]]*Tabela14[[#This Row],[GIRO]]</f>
        <v>0</v>
      </c>
      <c r="I4694" s="12">
        <f>Tabela14[[#This Row],[PR. ULT. COMP]]*Tabela14[[#This Row],[ESTOQUE]]</f>
        <v>5221.8</v>
      </c>
      <c r="J4694" s="13" t="s">
        <v>1107</v>
      </c>
      <c r="K4694" s="38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5145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>Tabela14[[#This Row],[PR. ULT. COMP]]*Tabela14[[#This Row],[GIRO]]</f>
        <v>0</v>
      </c>
      <c r="I4695" s="12">
        <f>Tabela14[[#This Row],[PR. ULT. COMP]]*Tabela14[[#This Row],[ESTOQUE]]</f>
        <v>5289.92</v>
      </c>
      <c r="J4695" s="13" t="s">
        <v>1107</v>
      </c>
      <c r="K4695" s="38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5146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>Tabela14[[#This Row],[PR. ULT. COMP]]*Tabela14[[#This Row],[GIRO]]</f>
        <v>0</v>
      </c>
      <c r="I4696" s="12">
        <f>Tabela14[[#This Row],[PR. ULT. COMP]]*Tabela14[[#This Row],[ESTOQUE]]</f>
        <v>5361.5999999999995</v>
      </c>
      <c r="J4696" s="13" t="s">
        <v>1107</v>
      </c>
      <c r="K4696" s="38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5148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>Tabela14[[#This Row],[PR. ULT. COMP]]*Tabela14[[#This Row],[GIRO]]</f>
        <v>0</v>
      </c>
      <c r="I4697" s="12">
        <f>Tabela14[[#This Row],[PR. ULT. COMP]]*Tabela14[[#This Row],[ESTOQUE]]</f>
        <v>5420</v>
      </c>
      <c r="J4697" s="13" t="s">
        <v>1107</v>
      </c>
      <c r="K4697" s="38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824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>Tabela14[[#This Row],[PR. ULT. COMP]]*Tabela14[[#This Row],[GIRO]]</f>
        <v>0</v>
      </c>
      <c r="I4698" s="12">
        <f>Tabela14[[#This Row],[PR. ULT. COMP]]*Tabela14[[#This Row],[ESTOQUE]]</f>
        <v>5448.9</v>
      </c>
      <c r="J4698" s="13" t="s">
        <v>1107</v>
      </c>
      <c r="K4698" s="38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5149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>Tabela14[[#This Row],[PR. ULT. COMP]]*Tabela14[[#This Row],[GIRO]]</f>
        <v>0</v>
      </c>
      <c r="I4699" s="12">
        <f>Tabela14[[#This Row],[PR. ULT. COMP]]*Tabela14[[#This Row],[ESTOQUE]]</f>
        <v>5511.24</v>
      </c>
      <c r="J4699" s="13" t="s">
        <v>1107</v>
      </c>
      <c r="K4699" s="38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5151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>Tabela14[[#This Row],[PR. ULT. COMP]]*Tabela14[[#This Row],[GIRO]]</f>
        <v>0</v>
      </c>
      <c r="I4700" s="12">
        <f>Tabela14[[#This Row],[PR. ULT. COMP]]*Tabela14[[#This Row],[ESTOQUE]]</f>
        <v>5687.37</v>
      </c>
      <c r="J4700" s="13" t="s">
        <v>1107</v>
      </c>
      <c r="K4700" s="38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>Tabela14[[#This Row],[PR. ULT. COMP]]*Tabela14[[#This Row],[GIRO]]</f>
        <v>0</v>
      </c>
      <c r="I4701" s="12">
        <f>Tabela14[[#This Row],[PR. ULT. COMP]]*Tabela14[[#This Row],[ESTOQUE]]</f>
        <v>5775.9000000000005</v>
      </c>
      <c r="J4701" s="13" t="s">
        <v>1107</v>
      </c>
      <c r="K4701" s="38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5153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>Tabela14[[#This Row],[PR. ULT. COMP]]*Tabela14[[#This Row],[GIRO]]</f>
        <v>0</v>
      </c>
      <c r="I4702" s="12">
        <f>Tabela14[[#This Row],[PR. ULT. COMP]]*Tabela14[[#This Row],[ESTOQUE]]</f>
        <v>5807.6814999999997</v>
      </c>
      <c r="J4702" s="13" t="s">
        <v>1107</v>
      </c>
      <c r="K4702" s="38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5154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>Tabela14[[#This Row],[PR. ULT. COMP]]*Tabela14[[#This Row],[GIRO]]</f>
        <v>0</v>
      </c>
      <c r="I4703" s="12">
        <f>Tabela14[[#This Row],[PR. ULT. COMP]]*Tabela14[[#This Row],[ESTOQUE]]</f>
        <v>5821.92</v>
      </c>
      <c r="J4703" s="13" t="s">
        <v>1107</v>
      </c>
      <c r="K4703" s="38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5156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>Tabela14[[#This Row],[PR. ULT. COMP]]*Tabela14[[#This Row],[GIRO]]</f>
        <v>0</v>
      </c>
      <c r="I4704" s="12">
        <f>Tabela14[[#This Row],[PR. ULT. COMP]]*Tabela14[[#This Row],[ESTOQUE]]</f>
        <v>5900.84</v>
      </c>
      <c r="J4704" s="13" t="s">
        <v>1107</v>
      </c>
      <c r="K4704" s="38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5158</v>
      </c>
      <c r="D4705" s="9" t="s">
        <v>2500</v>
      </c>
      <c r="E4705" s="23">
        <v>0</v>
      </c>
      <c r="F4705" s="31">
        <v>27</v>
      </c>
      <c r="G4705" s="10">
        <v>225.29</v>
      </c>
      <c r="H4705" s="11">
        <f>Tabela14[[#This Row],[PR. ULT. COMP]]*Tabela14[[#This Row],[GIRO]]</f>
        <v>0</v>
      </c>
      <c r="I4705" s="12">
        <f>Tabela14[[#This Row],[PR. ULT. COMP]]*Tabela14[[#This Row],[ESTOQUE]]</f>
        <v>6082.83</v>
      </c>
      <c r="J4705" s="13" t="s">
        <v>1107</v>
      </c>
      <c r="K4705" s="38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5160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>Tabela14[[#This Row],[PR. ULT. COMP]]*Tabela14[[#This Row],[GIRO]]</f>
        <v>0</v>
      </c>
      <c r="I4706" s="12">
        <f>Tabela14[[#This Row],[PR. ULT. COMP]]*Tabela14[[#This Row],[ESTOQUE]]</f>
        <v>6117.2000000000007</v>
      </c>
      <c r="J4706" s="13" t="s">
        <v>1107</v>
      </c>
      <c r="K4706" s="38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5169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>Tabela14[[#This Row],[PR. ULT. COMP]]*Tabela14[[#This Row],[GIRO]]</f>
        <v>0</v>
      </c>
      <c r="I4707" s="12">
        <f>Tabela14[[#This Row],[PR. ULT. COMP]]*Tabela14[[#This Row],[ESTOQUE]]</f>
        <v>6594.08</v>
      </c>
      <c r="J4707" s="13" t="s">
        <v>1107</v>
      </c>
      <c r="K4707" s="38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>Tabela14[[#This Row],[PR. ULT. COMP]]*Tabela14[[#This Row],[GIRO]]</f>
        <v>0</v>
      </c>
      <c r="I4708" s="12">
        <f>Tabela14[[#This Row],[PR. ULT. COMP]]*Tabela14[[#This Row],[ESTOQUE]]</f>
        <v>6624.95</v>
      </c>
      <c r="J4708" s="13" t="s">
        <v>1107</v>
      </c>
      <c r="K4708" s="38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5172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>Tabela14[[#This Row],[PR. ULT. COMP]]*Tabela14[[#This Row],[GIRO]]</f>
        <v>0</v>
      </c>
      <c r="I4709" s="12">
        <f>Tabela14[[#This Row],[PR. ULT. COMP]]*Tabela14[[#This Row],[ESTOQUE]]</f>
        <v>6736.6500000000005</v>
      </c>
      <c r="J4709" s="13" t="s">
        <v>1107</v>
      </c>
      <c r="K4709" s="38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5173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>Tabela14[[#This Row],[PR. ULT. COMP]]*Tabela14[[#This Row],[GIRO]]</f>
        <v>0</v>
      </c>
      <c r="I4710" s="12">
        <f>Tabela14[[#This Row],[PR. ULT. COMP]]*Tabela14[[#This Row],[ESTOQUE]]</f>
        <v>6903.68</v>
      </c>
      <c r="J4710" s="13" t="s">
        <v>1107</v>
      </c>
      <c r="K4710" s="38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5175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>Tabela14[[#This Row],[PR. ULT. COMP]]*Tabela14[[#This Row],[GIRO]]</f>
        <v>0</v>
      </c>
      <c r="I4711" s="12">
        <f>Tabela14[[#This Row],[PR. ULT. COMP]]*Tabela14[[#This Row],[ESTOQUE]]</f>
        <v>7162.72</v>
      </c>
      <c r="J4711" s="13" t="s">
        <v>1107</v>
      </c>
      <c r="K4711" s="38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5176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>Tabela14[[#This Row],[PR. ULT. COMP]]*Tabela14[[#This Row],[GIRO]]</f>
        <v>0</v>
      </c>
      <c r="I4712" s="12">
        <f>Tabela14[[#This Row],[PR. ULT. COMP]]*Tabela14[[#This Row],[ESTOQUE]]</f>
        <v>7265.7</v>
      </c>
      <c r="J4712" s="13" t="s">
        <v>1107</v>
      </c>
      <c r="K4712" s="38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5177</v>
      </c>
      <c r="D4713" s="16" t="s">
        <v>1116</v>
      </c>
      <c r="E4713" s="22">
        <v>0</v>
      </c>
      <c r="F4713" s="30">
        <v>144</v>
      </c>
      <c r="G4713" s="17">
        <v>50.95</v>
      </c>
      <c r="H4713" s="11">
        <f>Tabela14[[#This Row],[PR. ULT. COMP]]*Tabela14[[#This Row],[GIRO]]</f>
        <v>0</v>
      </c>
      <c r="I4713" s="12">
        <f>Tabela14[[#This Row],[PR. ULT. COMP]]*Tabela14[[#This Row],[ESTOQUE]]</f>
        <v>7336.8</v>
      </c>
      <c r="J4713" s="13" t="s">
        <v>1107</v>
      </c>
      <c r="K4713" s="38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5181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>Tabela14[[#This Row],[PR. ULT. COMP]]*Tabela14[[#This Row],[GIRO]]</f>
        <v>0</v>
      </c>
      <c r="I4714" s="12">
        <f>Tabela14[[#This Row],[PR. ULT. COMP]]*Tabela14[[#This Row],[ESTOQUE]]</f>
        <v>7709.58</v>
      </c>
      <c r="J4714" s="13" t="s">
        <v>1107</v>
      </c>
      <c r="K4714" s="38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853</v>
      </c>
      <c r="D4715" s="16" t="s">
        <v>854</v>
      </c>
      <c r="E4715" s="22">
        <v>0</v>
      </c>
      <c r="F4715" s="30">
        <v>360</v>
      </c>
      <c r="G4715" s="17">
        <v>21.5</v>
      </c>
      <c r="H4715" s="11">
        <f>Tabela14[[#This Row],[PR. ULT. COMP]]*Tabela14[[#This Row],[GIRO]]</f>
        <v>0</v>
      </c>
      <c r="I4715" s="12">
        <f>Tabela14[[#This Row],[PR. ULT. COMP]]*Tabela14[[#This Row],[ESTOQUE]]</f>
        <v>7740</v>
      </c>
      <c r="J4715" s="13" t="s">
        <v>1107</v>
      </c>
      <c r="K4715" s="38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5183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>Tabela14[[#This Row],[PR. ULT. COMP]]*Tabela14[[#This Row],[GIRO]]</f>
        <v>0</v>
      </c>
      <c r="I4716" s="12">
        <f>Tabela14[[#This Row],[PR. ULT. COMP]]*Tabela14[[#This Row],[ESTOQUE]]</f>
        <v>7962.2999999999993</v>
      </c>
      <c r="J4716" s="13" t="s">
        <v>1107</v>
      </c>
      <c r="K4716" s="38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5184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>Tabela14[[#This Row],[PR. ULT. COMP]]*Tabela14[[#This Row],[GIRO]]</f>
        <v>0</v>
      </c>
      <c r="I4717" s="12">
        <f>Tabela14[[#This Row],[PR. ULT. COMP]]*Tabela14[[#This Row],[ESTOQUE]]</f>
        <v>8058.06</v>
      </c>
      <c r="J4717" s="13" t="s">
        <v>1107</v>
      </c>
      <c r="K4717" s="38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>Tabela14[[#This Row],[PR. ULT. COMP]]*Tabela14[[#This Row],[GIRO]]</f>
        <v>0</v>
      </c>
      <c r="I4718" s="12">
        <f>Tabela14[[#This Row],[PR. ULT. COMP]]*Tabela14[[#This Row],[ESTOQUE]]</f>
        <v>8300</v>
      </c>
      <c r="J4718" s="13" t="s">
        <v>1107</v>
      </c>
      <c r="K4718" s="38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5186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>Tabela14[[#This Row],[PR. ULT. COMP]]*Tabela14[[#This Row],[GIRO]]</f>
        <v>0</v>
      </c>
      <c r="I4719" s="12">
        <f>Tabela14[[#This Row],[PR. ULT. COMP]]*Tabela14[[#This Row],[ESTOQUE]]</f>
        <v>8410.5999999999985</v>
      </c>
      <c r="J4719" s="13" t="s">
        <v>1107</v>
      </c>
      <c r="K4719" s="38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5188</v>
      </c>
      <c r="D4720" s="9" t="s">
        <v>5189</v>
      </c>
      <c r="E4720" s="23">
        <v>0</v>
      </c>
      <c r="F4720" s="31">
        <v>4</v>
      </c>
      <c r="G4720" s="10">
        <v>2138.92</v>
      </c>
      <c r="H4720" s="11">
        <f>Tabela14[[#This Row],[PR. ULT. COMP]]*Tabela14[[#This Row],[GIRO]]</f>
        <v>0</v>
      </c>
      <c r="I4720" s="12">
        <f>Tabela14[[#This Row],[PR. ULT. COMP]]*Tabela14[[#This Row],[ESTOQUE]]</f>
        <v>8555.68</v>
      </c>
      <c r="J4720" s="13" t="s">
        <v>1107</v>
      </c>
      <c r="K4720" s="38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5192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>Tabela14[[#This Row],[PR. ULT. COMP]]*Tabela14[[#This Row],[GIRO]]</f>
        <v>0</v>
      </c>
      <c r="I4721" s="12">
        <f>Tabela14[[#This Row],[PR. ULT. COMP]]*Tabela14[[#This Row],[ESTOQUE]]</f>
        <v>9142.23</v>
      </c>
      <c r="J4721" s="13" t="s">
        <v>1107</v>
      </c>
      <c r="K4721" s="38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5202</v>
      </c>
      <c r="D4722" s="16" t="s">
        <v>5203</v>
      </c>
      <c r="E4722" s="22">
        <v>0</v>
      </c>
      <c r="F4722" s="30">
        <v>4</v>
      </c>
      <c r="G4722" s="17">
        <v>3157.02</v>
      </c>
      <c r="H4722" s="11">
        <f>Tabela14[[#This Row],[PR. ULT. COMP]]*Tabela14[[#This Row],[GIRO]]</f>
        <v>0</v>
      </c>
      <c r="I4722" s="12">
        <f>Tabela14[[#This Row],[PR. ULT. COMP]]*Tabela14[[#This Row],[ESTOQUE]]</f>
        <v>12628.08</v>
      </c>
      <c r="J4722" s="13" t="s">
        <v>1107</v>
      </c>
      <c r="K4722" s="38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5204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>Tabela14[[#This Row],[PR. ULT. COMP]]*Tabela14[[#This Row],[GIRO]]</f>
        <v>0</v>
      </c>
      <c r="I4723" s="12">
        <f>Tabela14[[#This Row],[PR. ULT. COMP]]*Tabela14[[#This Row],[ESTOQUE]]</f>
        <v>13472.999999999998</v>
      </c>
      <c r="J4723" s="13" t="s">
        <v>1107</v>
      </c>
      <c r="K4723" s="38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5213</v>
      </c>
      <c r="D4724" s="16" t="s">
        <v>4671</v>
      </c>
      <c r="E4724" s="22">
        <v>0</v>
      </c>
      <c r="F4724" s="30">
        <v>136</v>
      </c>
      <c r="G4724" s="17">
        <v>200</v>
      </c>
      <c r="H4724" s="11">
        <f>Tabela14[[#This Row],[PR. ULT. COMP]]*Tabela14[[#This Row],[GIRO]]</f>
        <v>0</v>
      </c>
      <c r="I4724" s="12">
        <f>Tabela14[[#This Row],[PR. ULT. COMP]]*Tabela14[[#This Row],[ESTOQUE]]</f>
        <v>27200</v>
      </c>
      <c r="J4724" s="13" t="s">
        <v>1107</v>
      </c>
      <c r="K4724" s="38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>Tabela14[[#This Row],[PR. ULT. COMP]]*Tabela14[[#This Row],[GIRO]]</f>
        <v>0</v>
      </c>
      <c r="I4725" s="12">
        <f>Tabela14[[#This Row],[PR. ULT. COMP]]*Tabela14[[#This Row],[ESTOQUE]]</f>
        <v>27306</v>
      </c>
      <c r="J4725" s="13" t="s">
        <v>1107</v>
      </c>
      <c r="K4725" s="38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5217</v>
      </c>
      <c r="D4726" s="9" t="s">
        <v>1317</v>
      </c>
      <c r="E4726" s="23">
        <v>0</v>
      </c>
      <c r="F4726" s="31">
        <v>0</v>
      </c>
      <c r="G4726" s="10">
        <v>16.96</v>
      </c>
      <c r="H4726" s="11">
        <f>Tabela14[[#This Row],[PR. ULT. COMP]]*Tabela14[[#This Row],[GIRO]]</f>
        <v>0</v>
      </c>
      <c r="I4726" s="12">
        <f>Tabela14[[#This Row],[PR. ULT. COMP]]*Tabela14[[#This Row],[ESTOQUE]]</f>
        <v>0</v>
      </c>
      <c r="J4726" s="13" t="s">
        <v>1107</v>
      </c>
      <c r="K4726" s="38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5218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>Tabela14[[#This Row],[PR. ULT. COMP]]*Tabela14[[#This Row],[GIRO]]</f>
        <v>0</v>
      </c>
      <c r="I4727" s="12">
        <f>Tabela14[[#This Row],[PR. ULT. COMP]]*Tabela14[[#This Row],[ESTOQUE]]</f>
        <v>32650.443100000004</v>
      </c>
      <c r="J4727" s="13" t="s">
        <v>1107</v>
      </c>
      <c r="K4727" s="38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5220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>Tabela14[[#This Row],[PR. ULT. COMP]]*Tabela14[[#This Row],[GIRO]]</f>
        <v>0</v>
      </c>
      <c r="I4728" s="12">
        <f>Tabela14[[#This Row],[PR. ULT. COMP]]*Tabela14[[#This Row],[ESTOQUE]]</f>
        <v>81199.358800000002</v>
      </c>
      <c r="J4728" s="13" t="s">
        <v>1107</v>
      </c>
      <c r="K4728" s="38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5221</v>
      </c>
      <c r="D4729" s="9" t="s">
        <v>1317</v>
      </c>
      <c r="E4729" s="23">
        <v>0</v>
      </c>
      <c r="F4729" s="31">
        <v>0</v>
      </c>
      <c r="G4729" s="10">
        <v>16.96</v>
      </c>
      <c r="H4729" s="11">
        <f>Tabela14[[#This Row],[PR. ULT. COMP]]*Tabela14[[#This Row],[GIRO]]</f>
        <v>0</v>
      </c>
      <c r="I4729" s="12">
        <f>Tabela14[[#This Row],[PR. ULT. COMP]]*Tabela14[[#This Row],[ESTOQUE]]</f>
        <v>0</v>
      </c>
      <c r="J4729" s="13" t="s">
        <v>1107</v>
      </c>
      <c r="K4729" s="38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887</v>
      </c>
      <c r="D4730" s="16" t="s">
        <v>876</v>
      </c>
      <c r="E4730" s="22">
        <v>-1</v>
      </c>
      <c r="F4730" s="30">
        <v>37</v>
      </c>
      <c r="G4730" s="17">
        <v>6.72</v>
      </c>
      <c r="H4730" s="11">
        <f>Tabela14[[#This Row],[PR. ULT. COMP]]*Tabela14[[#This Row],[GIRO]]</f>
        <v>-6.72</v>
      </c>
      <c r="I4730" s="12">
        <f>Tabela14[[#This Row],[PR. ULT. COMP]]*Tabela14[[#This Row],[ESTOQUE]]</f>
        <v>248.64</v>
      </c>
      <c r="J4730" s="13" t="s">
        <v>1107</v>
      </c>
      <c r="K4730" s="38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3282</v>
      </c>
      <c r="D4731" s="9" t="s">
        <v>1116</v>
      </c>
      <c r="E4731" s="23">
        <v>-1</v>
      </c>
      <c r="F4731" s="31">
        <v>5</v>
      </c>
      <c r="G4731" s="10">
        <v>25.39</v>
      </c>
      <c r="H4731" s="11">
        <f>Tabela14[[#This Row],[PR. ULT. COMP]]*Tabela14[[#This Row],[GIRO]]</f>
        <v>-25.39</v>
      </c>
      <c r="I4731" s="12">
        <f>Tabela14[[#This Row],[PR. ULT. COMP]]*Tabela14[[#This Row],[ESTOQUE]]</f>
        <v>126.95</v>
      </c>
      <c r="J4731" s="13" t="s">
        <v>1107</v>
      </c>
      <c r="K4731" s="38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4495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>Tabela14[[#This Row],[PR. ULT. COMP]]*Tabela14[[#This Row],[GIRO]]</f>
        <v>-31.080000000000002</v>
      </c>
      <c r="I4732" s="12">
        <f>Tabela14[[#This Row],[PR. ULT. COMP]]*Tabela14[[#This Row],[ESTOQUE]]</f>
        <v>772.56000000000006</v>
      </c>
      <c r="J4732" s="13" t="s">
        <v>1107</v>
      </c>
      <c r="K4732" s="38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4580</v>
      </c>
      <c r="D4733" s="9" t="s">
        <v>3667</v>
      </c>
      <c r="E4733" s="23">
        <v>-100</v>
      </c>
      <c r="F4733" s="31">
        <v>409</v>
      </c>
      <c r="G4733" s="10">
        <v>2.13</v>
      </c>
      <c r="H4733" s="11">
        <f>Tabela14[[#This Row],[PR. ULT. COMP]]*Tabela14[[#This Row],[GIRO]]</f>
        <v>-213</v>
      </c>
      <c r="I4733" s="12">
        <f>Tabela14[[#This Row],[PR. ULT. COMP]]*Tabela14[[#This Row],[ESTOQUE]]</f>
        <v>871.17</v>
      </c>
      <c r="J4733" s="13" t="s">
        <v>1107</v>
      </c>
      <c r="K4733" s="38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5178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>Tabela14[[#This Row],[PR. ULT. COMP]]*Tabela14[[#This Row],[GIRO]]</f>
        <v>-367.22</v>
      </c>
      <c r="I4734" s="12">
        <f>Tabela14[[#This Row],[PR. ULT. COMP]]*Tabela14[[#This Row],[ESTOQUE]]</f>
        <v>7344.4000000000005</v>
      </c>
      <c r="J4734" s="13" t="s">
        <v>1107</v>
      </c>
      <c r="K4734" s="38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3356</v>
      </c>
      <c r="D4735" s="20" t="s">
        <v>2331</v>
      </c>
      <c r="E4735" s="24">
        <v>-18</v>
      </c>
      <c r="F4735" s="32">
        <v>6</v>
      </c>
      <c r="G4735" s="21">
        <v>25.37</v>
      </c>
      <c r="H4735" s="11">
        <f>Tabela14[[#This Row],[PR. ULT. COMP]]*Tabela14[[#This Row],[GIRO]]</f>
        <v>-456.66</v>
      </c>
      <c r="I4735" s="12">
        <f>Tabela14[[#This Row],[PR. ULT. COMP]]*Tabela14[[#This Row],[ESTOQUE]]</f>
        <v>152.22</v>
      </c>
      <c r="J4735" s="13" t="s">
        <v>1107</v>
      </c>
      <c r="K4735" s="38" t="str">
        <f>VLOOKUP(Tabela14[[#This Row],[CÓDIGO]],[1]fornnecedor!$A:$G,7,0)</f>
        <v>FERRUGEM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118"/>
  <sheetViews>
    <sheetView topLeftCell="V1" workbookViewId="0">
      <selection activeCell="Y4" sqref="Y4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897</v>
      </c>
      <c r="V1" s="4" t="s">
        <v>898</v>
      </c>
      <c r="W1" s="4" t="s">
        <v>899</v>
      </c>
      <c r="X1" s="5" t="s">
        <v>1098</v>
      </c>
      <c r="Y1" t="s">
        <v>1099</v>
      </c>
      <c r="Z1" s="5" t="s">
        <v>1100</v>
      </c>
      <c r="AA1" t="s">
        <v>5222</v>
      </c>
    </row>
    <row r="2" spans="1:27" x14ac:dyDescent="0.3">
      <c r="A2" t="s">
        <v>20</v>
      </c>
      <c r="B2" t="s">
        <v>21</v>
      </c>
      <c r="C2" s="1">
        <v>46038</v>
      </c>
      <c r="D2" s="2">
        <v>3002884421</v>
      </c>
      <c r="E2" t="s">
        <v>22</v>
      </c>
      <c r="G2" t="s">
        <v>23</v>
      </c>
      <c r="H2" t="s">
        <v>24</v>
      </c>
      <c r="I2">
        <v>4.68</v>
      </c>
      <c r="J2">
        <v>72</v>
      </c>
      <c r="K2">
        <v>0</v>
      </c>
      <c r="L2">
        <v>336.96</v>
      </c>
      <c r="M2">
        <v>0</v>
      </c>
      <c r="N2">
        <v>0</v>
      </c>
      <c r="O2">
        <v>0</v>
      </c>
      <c r="P2">
        <v>0</v>
      </c>
      <c r="Q2">
        <v>0</v>
      </c>
      <c r="R2">
        <v>23.59</v>
      </c>
      <c r="S2">
        <v>0</v>
      </c>
      <c r="T2">
        <v>336.96</v>
      </c>
      <c r="U2" s="36">
        <v>8</v>
      </c>
      <c r="V2" t="str">
        <f>VLOOKUP(Tabela1[[#This Row],[CÓD FORNECEDOR]],'[1]BASE FORNECEDORES'!$A:$N,11,0)</f>
        <v>89.723.837/0008-49</v>
      </c>
      <c r="W2" t="str">
        <f>VLOOKUP(Tabela1[[#This Row],[CNPJ]],'[1]BASE FORNECEDORES'!$K:$R,8,0)</f>
        <v>PINCEIS ATLAS S.A.</v>
      </c>
      <c r="X2" s="36">
        <v>84421</v>
      </c>
      <c r="Y2" t="str">
        <f>VLOOKUP(Tabela1[[#This Row],[CÓD PRODUTO ]],[1]fornnecedor!$A:$G,7,0)</f>
        <v>ROLOS / TRINCHAS / PINCÉIS / ESPÁTULAS</v>
      </c>
      <c r="Z2">
        <v>1012909</v>
      </c>
      <c r="AA2" t="str">
        <f>Tabela1[[#This Row],[DESCRIÇÃO]]</f>
        <v>PINCEIS ATLAS S.A.</v>
      </c>
    </row>
    <row r="3" spans="1:27" x14ac:dyDescent="0.3">
      <c r="A3" t="s">
        <v>20</v>
      </c>
      <c r="B3" t="s">
        <v>21</v>
      </c>
      <c r="C3" s="1">
        <v>46038</v>
      </c>
      <c r="D3" s="2">
        <v>3002810118</v>
      </c>
      <c r="E3" t="s">
        <v>25</v>
      </c>
      <c r="G3" t="s">
        <v>23</v>
      </c>
      <c r="H3" t="s">
        <v>24</v>
      </c>
      <c r="I3">
        <v>3.7</v>
      </c>
      <c r="J3">
        <v>204</v>
      </c>
      <c r="K3">
        <v>0</v>
      </c>
      <c r="L3">
        <v>754.8</v>
      </c>
      <c r="M3">
        <v>0</v>
      </c>
      <c r="N3">
        <v>0</v>
      </c>
      <c r="O3">
        <v>0</v>
      </c>
      <c r="P3">
        <v>0</v>
      </c>
      <c r="Q3">
        <v>0</v>
      </c>
      <c r="R3">
        <v>52.84</v>
      </c>
      <c r="S3">
        <v>0</v>
      </c>
      <c r="T3">
        <v>754.8</v>
      </c>
      <c r="U3" s="36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 s="36">
        <v>10118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3002884423</v>
      </c>
      <c r="E4" t="s">
        <v>26</v>
      </c>
      <c r="G4" t="s">
        <v>23</v>
      </c>
      <c r="H4" t="s">
        <v>24</v>
      </c>
      <c r="I4">
        <v>13.13</v>
      </c>
      <c r="J4">
        <v>120</v>
      </c>
      <c r="K4">
        <v>0</v>
      </c>
      <c r="L4" s="3">
        <v>1575.6</v>
      </c>
      <c r="M4">
        <v>0</v>
      </c>
      <c r="N4">
        <v>0</v>
      </c>
      <c r="O4">
        <v>0</v>
      </c>
      <c r="P4">
        <v>0</v>
      </c>
      <c r="Q4">
        <v>0</v>
      </c>
      <c r="R4">
        <v>63.02</v>
      </c>
      <c r="S4">
        <v>0</v>
      </c>
      <c r="T4" s="3">
        <v>1575.6</v>
      </c>
      <c r="U4" s="36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 s="36">
        <v>84423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3002810117</v>
      </c>
      <c r="E5" t="s">
        <v>27</v>
      </c>
      <c r="G5" t="s">
        <v>23</v>
      </c>
      <c r="H5" t="s">
        <v>24</v>
      </c>
      <c r="I5">
        <v>4.8099999999999996</v>
      </c>
      <c r="J5">
        <v>96</v>
      </c>
      <c r="K5">
        <v>0</v>
      </c>
      <c r="L5">
        <v>461.76</v>
      </c>
      <c r="M5">
        <v>0</v>
      </c>
      <c r="N5">
        <v>0</v>
      </c>
      <c r="O5">
        <v>0</v>
      </c>
      <c r="P5">
        <v>0</v>
      </c>
      <c r="Q5">
        <v>0</v>
      </c>
      <c r="R5">
        <v>32.32</v>
      </c>
      <c r="S5">
        <v>0</v>
      </c>
      <c r="T5">
        <v>461.76</v>
      </c>
      <c r="U5" s="36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 s="36">
        <v>10117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3002810115</v>
      </c>
      <c r="E6" t="s">
        <v>28</v>
      </c>
      <c r="G6" t="s">
        <v>23</v>
      </c>
      <c r="H6" t="s">
        <v>24</v>
      </c>
      <c r="I6">
        <v>2.19</v>
      </c>
      <c r="J6">
        <v>60</v>
      </c>
      <c r="K6">
        <v>0</v>
      </c>
      <c r="L6">
        <v>131.4</v>
      </c>
      <c r="M6">
        <v>0</v>
      </c>
      <c r="N6">
        <v>0</v>
      </c>
      <c r="O6">
        <v>0</v>
      </c>
      <c r="P6">
        <v>0</v>
      </c>
      <c r="Q6">
        <v>0</v>
      </c>
      <c r="R6">
        <v>9.1999999999999993</v>
      </c>
      <c r="S6">
        <v>0</v>
      </c>
      <c r="T6">
        <v>131.4</v>
      </c>
      <c r="U6" s="3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 s="36">
        <v>10115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3002810108</v>
      </c>
      <c r="E7" t="s">
        <v>29</v>
      </c>
      <c r="G7" t="s">
        <v>23</v>
      </c>
      <c r="H7" t="s">
        <v>24</v>
      </c>
      <c r="I7">
        <v>6.33</v>
      </c>
      <c r="J7">
        <v>36</v>
      </c>
      <c r="K7">
        <v>0</v>
      </c>
      <c r="L7">
        <v>227.88</v>
      </c>
      <c r="M7">
        <v>11.85</v>
      </c>
      <c r="N7">
        <v>0</v>
      </c>
      <c r="O7">
        <v>0</v>
      </c>
      <c r="P7">
        <v>0</v>
      </c>
      <c r="Q7">
        <v>0</v>
      </c>
      <c r="R7">
        <v>9.1199999999999992</v>
      </c>
      <c r="S7">
        <v>0</v>
      </c>
      <c r="T7">
        <v>239.73</v>
      </c>
      <c r="U7" s="36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 s="36">
        <v>10108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3002810107</v>
      </c>
      <c r="E8" t="s">
        <v>30</v>
      </c>
      <c r="G8" t="s">
        <v>23</v>
      </c>
      <c r="H8" t="s">
        <v>24</v>
      </c>
      <c r="I8">
        <v>6.04</v>
      </c>
      <c r="J8">
        <v>36</v>
      </c>
      <c r="K8">
        <v>0</v>
      </c>
      <c r="L8">
        <v>217.44</v>
      </c>
      <c r="M8">
        <v>11.31</v>
      </c>
      <c r="N8">
        <v>0</v>
      </c>
      <c r="O8">
        <v>0</v>
      </c>
      <c r="P8">
        <v>0</v>
      </c>
      <c r="Q8">
        <v>0</v>
      </c>
      <c r="R8">
        <v>8.6999999999999993</v>
      </c>
      <c r="S8">
        <v>0</v>
      </c>
      <c r="T8">
        <v>228.75</v>
      </c>
      <c r="U8" s="36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 s="36">
        <v>10107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3002885054</v>
      </c>
      <c r="E9" t="s">
        <v>31</v>
      </c>
      <c r="G9" t="s">
        <v>23</v>
      </c>
      <c r="H9" t="s">
        <v>24</v>
      </c>
      <c r="I9">
        <v>7.79</v>
      </c>
      <c r="J9">
        <v>24</v>
      </c>
      <c r="K9">
        <v>0</v>
      </c>
      <c r="L9">
        <v>186.96</v>
      </c>
      <c r="M9">
        <v>18.23</v>
      </c>
      <c r="N9">
        <v>0</v>
      </c>
      <c r="O9">
        <v>0</v>
      </c>
      <c r="P9">
        <v>0</v>
      </c>
      <c r="Q9">
        <v>0</v>
      </c>
      <c r="R9">
        <v>13.09</v>
      </c>
      <c r="S9">
        <v>0</v>
      </c>
      <c r="T9">
        <v>205.19</v>
      </c>
      <c r="U9" s="36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 s="36">
        <v>85054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3002823878</v>
      </c>
      <c r="E10" t="s">
        <v>32</v>
      </c>
      <c r="G10" t="s">
        <v>23</v>
      </c>
      <c r="H10" t="s">
        <v>24</v>
      </c>
      <c r="I10">
        <v>5.4</v>
      </c>
      <c r="J10">
        <v>36</v>
      </c>
      <c r="K10">
        <v>0</v>
      </c>
      <c r="L10">
        <v>194.4</v>
      </c>
      <c r="M10">
        <v>9.7200000000000006</v>
      </c>
      <c r="N10">
        <v>0</v>
      </c>
      <c r="O10">
        <v>0</v>
      </c>
      <c r="P10">
        <v>0</v>
      </c>
      <c r="Q10">
        <v>0</v>
      </c>
      <c r="R10">
        <v>13.61</v>
      </c>
      <c r="S10">
        <v>0</v>
      </c>
      <c r="T10">
        <v>204.12</v>
      </c>
      <c r="U10" s="36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 s="36">
        <v>23878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3002884426</v>
      </c>
      <c r="E11" t="s">
        <v>33</v>
      </c>
      <c r="G11" t="s">
        <v>23</v>
      </c>
      <c r="H11" t="s">
        <v>24</v>
      </c>
      <c r="I11">
        <v>3.18</v>
      </c>
      <c r="J11">
        <v>36</v>
      </c>
      <c r="K11">
        <v>0</v>
      </c>
      <c r="L11">
        <v>114.48</v>
      </c>
      <c r="M11">
        <v>0</v>
      </c>
      <c r="N11">
        <v>0</v>
      </c>
      <c r="O11">
        <v>0</v>
      </c>
      <c r="P11">
        <v>0</v>
      </c>
      <c r="Q11">
        <v>0</v>
      </c>
      <c r="R11">
        <v>8.01</v>
      </c>
      <c r="S11">
        <v>0</v>
      </c>
      <c r="T11">
        <v>114.48</v>
      </c>
      <c r="U11" s="36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 s="36">
        <v>84426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2002820245</v>
      </c>
      <c r="E12" t="s">
        <v>34</v>
      </c>
      <c r="G12" t="s">
        <v>23</v>
      </c>
      <c r="H12" t="s">
        <v>24</v>
      </c>
      <c r="I12">
        <v>1.19</v>
      </c>
      <c r="J12">
        <v>60</v>
      </c>
      <c r="K12">
        <v>0</v>
      </c>
      <c r="L12">
        <v>71.400000000000006</v>
      </c>
      <c r="M12">
        <v>6.96</v>
      </c>
      <c r="N12">
        <v>0</v>
      </c>
      <c r="O12">
        <v>0</v>
      </c>
      <c r="P12">
        <v>0</v>
      </c>
      <c r="Q12">
        <v>0</v>
      </c>
      <c r="R12">
        <v>5</v>
      </c>
      <c r="S12">
        <v>0</v>
      </c>
      <c r="T12">
        <v>78.36</v>
      </c>
      <c r="U12" s="36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 s="36">
        <v>20245</v>
      </c>
      <c r="Y12" t="str">
        <f>VLOOKUP(Tabela1[[#This Row],[CÓD PRODUTO ]],[1]fornnecedor!$A:$G,7,0)</f>
        <v>APLICADORES / ADAPTADORES / ENGATES / SUPORTES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3002884424</v>
      </c>
      <c r="E13" t="s">
        <v>35</v>
      </c>
      <c r="G13" t="s">
        <v>23</v>
      </c>
      <c r="H13" t="s">
        <v>24</v>
      </c>
      <c r="I13">
        <v>10.53</v>
      </c>
      <c r="J13">
        <v>24</v>
      </c>
      <c r="K13">
        <v>0</v>
      </c>
      <c r="L13">
        <v>252.72</v>
      </c>
      <c r="M13">
        <v>0</v>
      </c>
      <c r="N13">
        <v>0</v>
      </c>
      <c r="O13">
        <v>0</v>
      </c>
      <c r="P13">
        <v>0</v>
      </c>
      <c r="Q13">
        <v>0</v>
      </c>
      <c r="R13">
        <v>17.690000000000001</v>
      </c>
      <c r="S13">
        <v>0</v>
      </c>
      <c r="T13">
        <v>252.72</v>
      </c>
      <c r="U13" s="36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 s="36">
        <v>84424</v>
      </c>
      <c r="Y13" t="str">
        <f>VLOOKUP(Tabela1[[#This Row],[CÓD PRODUTO ]],[1]fornnecedor!$A:$G,7,0)</f>
        <v>ROLOS / TRINCHAS / PINCÉIS / ESPÁTULAS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3002810109</v>
      </c>
      <c r="E14" t="s">
        <v>36</v>
      </c>
      <c r="G14" t="s">
        <v>23</v>
      </c>
      <c r="H14" t="s">
        <v>24</v>
      </c>
      <c r="I14">
        <v>7.53</v>
      </c>
      <c r="J14">
        <v>36</v>
      </c>
      <c r="K14">
        <v>0</v>
      </c>
      <c r="L14">
        <v>271.08</v>
      </c>
      <c r="M14">
        <v>14.1</v>
      </c>
      <c r="N14">
        <v>0</v>
      </c>
      <c r="O14">
        <v>0</v>
      </c>
      <c r="P14">
        <v>0</v>
      </c>
      <c r="Q14">
        <v>0</v>
      </c>
      <c r="R14">
        <v>10.84</v>
      </c>
      <c r="S14">
        <v>0</v>
      </c>
      <c r="T14">
        <v>285.18</v>
      </c>
      <c r="U14" s="36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 s="36">
        <v>10109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3002810120</v>
      </c>
      <c r="E15" t="s">
        <v>37</v>
      </c>
      <c r="G15" t="s">
        <v>23</v>
      </c>
      <c r="H15" t="s">
        <v>24</v>
      </c>
      <c r="I15">
        <v>7.35</v>
      </c>
      <c r="J15">
        <v>12</v>
      </c>
      <c r="K15">
        <v>0</v>
      </c>
      <c r="L15">
        <v>88.2</v>
      </c>
      <c r="M15">
        <v>0</v>
      </c>
      <c r="N15">
        <v>0</v>
      </c>
      <c r="O15">
        <v>0</v>
      </c>
      <c r="P15">
        <v>0</v>
      </c>
      <c r="Q15">
        <v>0</v>
      </c>
      <c r="R15">
        <v>6.17</v>
      </c>
      <c r="S15">
        <v>0</v>
      </c>
      <c r="T15">
        <v>88.2</v>
      </c>
      <c r="U15" s="36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 s="36">
        <v>10120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3002885036</v>
      </c>
      <c r="E16" t="s">
        <v>38</v>
      </c>
      <c r="G16" t="s">
        <v>23</v>
      </c>
      <c r="H16" t="s">
        <v>24</v>
      </c>
      <c r="I16">
        <v>3.85</v>
      </c>
      <c r="J16">
        <v>12</v>
      </c>
      <c r="K16">
        <v>0</v>
      </c>
      <c r="L16">
        <v>46.2</v>
      </c>
      <c r="M16">
        <v>0</v>
      </c>
      <c r="N16">
        <v>0</v>
      </c>
      <c r="O16">
        <v>0</v>
      </c>
      <c r="P16">
        <v>0</v>
      </c>
      <c r="Q16">
        <v>0</v>
      </c>
      <c r="R16">
        <v>3.23</v>
      </c>
      <c r="S16">
        <v>0</v>
      </c>
      <c r="T16">
        <v>46.2</v>
      </c>
      <c r="U16" s="3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 s="36">
        <v>85036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3002885038</v>
      </c>
      <c r="E17" t="s">
        <v>39</v>
      </c>
      <c r="G17" t="s">
        <v>23</v>
      </c>
      <c r="H17" t="s">
        <v>24</v>
      </c>
      <c r="I17">
        <v>6.18</v>
      </c>
      <c r="J17">
        <v>12</v>
      </c>
      <c r="K17">
        <v>0</v>
      </c>
      <c r="L17">
        <v>74.16</v>
      </c>
      <c r="M17">
        <v>0</v>
      </c>
      <c r="N17">
        <v>0</v>
      </c>
      <c r="O17">
        <v>0</v>
      </c>
      <c r="P17">
        <v>0</v>
      </c>
      <c r="Q17">
        <v>0</v>
      </c>
      <c r="R17">
        <v>5.19</v>
      </c>
      <c r="S17">
        <v>0</v>
      </c>
      <c r="T17">
        <v>74.16</v>
      </c>
      <c r="U17" s="36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 s="36">
        <v>85038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3002885227</v>
      </c>
      <c r="E18" t="s">
        <v>40</v>
      </c>
      <c r="G18" t="s">
        <v>23</v>
      </c>
      <c r="H18" t="s">
        <v>24</v>
      </c>
      <c r="I18">
        <v>4.47</v>
      </c>
      <c r="J18">
        <v>24</v>
      </c>
      <c r="K18">
        <v>0</v>
      </c>
      <c r="L18">
        <v>107.28</v>
      </c>
      <c r="M18">
        <v>0</v>
      </c>
      <c r="N18">
        <v>0</v>
      </c>
      <c r="O18">
        <v>0</v>
      </c>
      <c r="P18">
        <v>0</v>
      </c>
      <c r="Q18">
        <v>0</v>
      </c>
      <c r="R18">
        <v>7.51</v>
      </c>
      <c r="S18">
        <v>0</v>
      </c>
      <c r="T18">
        <v>107.28</v>
      </c>
      <c r="U18" s="36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 s="36">
        <v>85227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3002885037</v>
      </c>
      <c r="E19" t="s">
        <v>41</v>
      </c>
      <c r="G19" t="s">
        <v>23</v>
      </c>
      <c r="H19" t="s">
        <v>24</v>
      </c>
      <c r="I19">
        <v>4.6399999999999997</v>
      </c>
      <c r="J19">
        <v>24</v>
      </c>
      <c r="K19">
        <v>0</v>
      </c>
      <c r="L19">
        <v>111.36</v>
      </c>
      <c r="M19">
        <v>0</v>
      </c>
      <c r="N19">
        <v>0</v>
      </c>
      <c r="O19">
        <v>0</v>
      </c>
      <c r="P19">
        <v>0</v>
      </c>
      <c r="Q19">
        <v>0</v>
      </c>
      <c r="R19">
        <v>7.8</v>
      </c>
      <c r="S19">
        <v>0</v>
      </c>
      <c r="T19">
        <v>111.36</v>
      </c>
      <c r="U19" s="36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 s="36">
        <v>85037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3002885225</v>
      </c>
      <c r="E20" t="s">
        <v>42</v>
      </c>
      <c r="G20" t="s">
        <v>23</v>
      </c>
      <c r="H20" t="s">
        <v>24</v>
      </c>
      <c r="I20">
        <v>8.64</v>
      </c>
      <c r="J20">
        <v>12</v>
      </c>
      <c r="K20">
        <v>0</v>
      </c>
      <c r="L20">
        <v>103.68</v>
      </c>
      <c r="M20">
        <v>0</v>
      </c>
      <c r="N20">
        <v>0</v>
      </c>
      <c r="O20">
        <v>0</v>
      </c>
      <c r="P20">
        <v>0</v>
      </c>
      <c r="Q20">
        <v>0</v>
      </c>
      <c r="R20">
        <v>7.26</v>
      </c>
      <c r="S20">
        <v>0</v>
      </c>
      <c r="T20">
        <v>103.68</v>
      </c>
      <c r="U20" s="36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 s="36">
        <v>85225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3002820029</v>
      </c>
      <c r="E21" t="s">
        <v>43</v>
      </c>
      <c r="G21" t="s">
        <v>23</v>
      </c>
      <c r="H21" t="s">
        <v>24</v>
      </c>
      <c r="I21">
        <v>8.69</v>
      </c>
      <c r="J21">
        <v>12</v>
      </c>
      <c r="K21">
        <v>0</v>
      </c>
      <c r="L21">
        <v>104.28</v>
      </c>
      <c r="M21">
        <v>5.42</v>
      </c>
      <c r="N21">
        <v>0</v>
      </c>
      <c r="O21">
        <v>0</v>
      </c>
      <c r="P21">
        <v>0</v>
      </c>
      <c r="Q21">
        <v>0</v>
      </c>
      <c r="R21">
        <v>4.17</v>
      </c>
      <c r="S21">
        <v>0</v>
      </c>
      <c r="T21">
        <v>109.7</v>
      </c>
      <c r="U21" s="36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 s="36">
        <v>20029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3002885034</v>
      </c>
      <c r="E22" t="s">
        <v>44</v>
      </c>
      <c r="G22" t="s">
        <v>23</v>
      </c>
      <c r="H22" t="s">
        <v>24</v>
      </c>
      <c r="I22">
        <v>1.97</v>
      </c>
      <c r="J22">
        <v>24</v>
      </c>
      <c r="K22">
        <v>0</v>
      </c>
      <c r="L22">
        <v>47.28</v>
      </c>
      <c r="M22">
        <v>0</v>
      </c>
      <c r="N22">
        <v>0</v>
      </c>
      <c r="O22">
        <v>0</v>
      </c>
      <c r="P22">
        <v>0</v>
      </c>
      <c r="Q22">
        <v>0</v>
      </c>
      <c r="R22">
        <v>3.31</v>
      </c>
      <c r="S22">
        <v>0</v>
      </c>
      <c r="T22">
        <v>47.28</v>
      </c>
      <c r="U22" s="36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 s="36">
        <v>85034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3002885033</v>
      </c>
      <c r="E23" t="s">
        <v>45</v>
      </c>
      <c r="G23" t="s">
        <v>23</v>
      </c>
      <c r="H23" t="s">
        <v>24</v>
      </c>
      <c r="I23">
        <v>1.67</v>
      </c>
      <c r="J23">
        <v>24</v>
      </c>
      <c r="K23">
        <v>0</v>
      </c>
      <c r="L23">
        <v>40.08</v>
      </c>
      <c r="M23">
        <v>0</v>
      </c>
      <c r="N23">
        <v>0</v>
      </c>
      <c r="O23">
        <v>0</v>
      </c>
      <c r="P23">
        <v>0</v>
      </c>
      <c r="Q23">
        <v>0</v>
      </c>
      <c r="R23">
        <v>2.81</v>
      </c>
      <c r="S23">
        <v>0</v>
      </c>
      <c r="T23">
        <v>40.08</v>
      </c>
      <c r="U23" s="36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 s="36">
        <v>85033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3002884428</v>
      </c>
      <c r="E24" t="s">
        <v>46</v>
      </c>
      <c r="G24" t="s">
        <v>23</v>
      </c>
      <c r="H24" t="s">
        <v>24</v>
      </c>
      <c r="I24">
        <v>11.13</v>
      </c>
      <c r="J24">
        <v>12</v>
      </c>
      <c r="K24">
        <v>0</v>
      </c>
      <c r="L24">
        <v>133.56</v>
      </c>
      <c r="M24">
        <v>6.95</v>
      </c>
      <c r="N24">
        <v>0</v>
      </c>
      <c r="O24">
        <v>0</v>
      </c>
      <c r="P24">
        <v>0</v>
      </c>
      <c r="Q24">
        <v>0</v>
      </c>
      <c r="R24">
        <v>5.34</v>
      </c>
      <c r="S24">
        <v>0</v>
      </c>
      <c r="T24">
        <v>140.51</v>
      </c>
      <c r="U24" s="36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 s="36">
        <v>84428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78</v>
      </c>
      <c r="B25" t="s">
        <v>47</v>
      </c>
      <c r="C25" s="1">
        <v>46027</v>
      </c>
      <c r="D25" s="2">
        <v>2000710223</v>
      </c>
      <c r="E25" t="s">
        <v>79</v>
      </c>
      <c r="G25" t="s">
        <v>49</v>
      </c>
      <c r="H25" t="s">
        <v>24</v>
      </c>
      <c r="I25">
        <v>2.2200000000000002</v>
      </c>
      <c r="J25">
        <v>204</v>
      </c>
      <c r="K25">
        <v>0</v>
      </c>
      <c r="L25">
        <v>451.9</v>
      </c>
      <c r="M25">
        <v>0</v>
      </c>
      <c r="N25">
        <v>0</v>
      </c>
      <c r="O25">
        <v>102.74</v>
      </c>
      <c r="P25">
        <v>0</v>
      </c>
      <c r="Q25">
        <v>0</v>
      </c>
      <c r="R25">
        <v>18.3</v>
      </c>
      <c r="S25">
        <v>0</v>
      </c>
      <c r="T25">
        <v>457.55</v>
      </c>
      <c r="U25" s="36">
        <v>21</v>
      </c>
      <c r="V25" t="str">
        <f>VLOOKUP(Tabela1[[#This Row],[CÓD FORNECEDOR]],'[1]BASE FORNECEDORES'!$A:$N,11,0)</f>
        <v>61.064.838/0116-82</v>
      </c>
      <c r="W25" t="str">
        <f>VLOOKUP(Tabela1[[#This Row],[CNPJ]],'[1]BASE FORNECEDORES'!$K:$R,8,0)</f>
        <v>SAINT- GOBAIN DO BRASIL PROD. IND. E CONSTR. LTDA</v>
      </c>
      <c r="X25" s="36">
        <v>10223</v>
      </c>
      <c r="Y25" t="str">
        <f>VLOOKUP(Tabela1[[#This Row],[CÓD PRODUTO ]],[1]fornnecedor!$A:$G,7,0)</f>
        <v xml:space="preserve">DISCOS / LIXAS / ABRASIVOS </v>
      </c>
      <c r="Z25">
        <v>2425802</v>
      </c>
      <c r="AA25" t="str">
        <f>Tabela1[[#This Row],[DESCRIÇÃO]]</f>
        <v>SAINT- GOBAIN DO BRASIL PROD. IND. E CONSTR. LTDA</v>
      </c>
    </row>
    <row r="26" spans="1:27" x14ac:dyDescent="0.3">
      <c r="A26" t="s">
        <v>80</v>
      </c>
      <c r="B26" t="s">
        <v>47</v>
      </c>
      <c r="C26" s="1">
        <v>46035</v>
      </c>
      <c r="D26" s="2">
        <v>2004023425</v>
      </c>
      <c r="E26" t="s">
        <v>48</v>
      </c>
      <c r="G26" t="s">
        <v>49</v>
      </c>
      <c r="H26" t="s">
        <v>24</v>
      </c>
      <c r="I26">
        <v>13.08</v>
      </c>
      <c r="J26">
        <v>200</v>
      </c>
      <c r="K26">
        <v>0</v>
      </c>
      <c r="L26" s="3">
        <v>2616.8000000000002</v>
      </c>
      <c r="M26">
        <v>0</v>
      </c>
      <c r="N26">
        <v>0</v>
      </c>
      <c r="O26">
        <v>141.58000000000001</v>
      </c>
      <c r="P26">
        <v>0</v>
      </c>
      <c r="Q26">
        <v>0</v>
      </c>
      <c r="R26">
        <v>105.98</v>
      </c>
      <c r="S26">
        <v>0</v>
      </c>
      <c r="T26" s="3">
        <v>2649.51</v>
      </c>
      <c r="U26" s="36">
        <v>21</v>
      </c>
      <c r="V26" t="str">
        <f>VLOOKUP(Tabela1[[#This Row],[CÓD FORNECEDOR]],'[1]BASE FORNECEDORES'!$A:$N,11,0)</f>
        <v>61.064.838/0116-82</v>
      </c>
      <c r="W26" t="str">
        <f>VLOOKUP(Tabela1[[#This Row],[CNPJ]],'[1]BASE FORNECEDORES'!$K:$R,8,0)</f>
        <v>SAINT- GOBAIN DO BRASIL PROD. IND. E CONSTR. LTDA</v>
      </c>
      <c r="X26" s="36">
        <v>23425</v>
      </c>
      <c r="Y26" t="str">
        <f>VLOOKUP(Tabela1[[#This Row],[CÓD PRODUTO ]],[1]fornnecedor!$A:$G,7,0)</f>
        <v xml:space="preserve">OUTROS DISCOS </v>
      </c>
      <c r="Z26">
        <v>2427046</v>
      </c>
      <c r="AA26" t="str">
        <f>Tabela1[[#This Row],[DESCRIÇÃO]]</f>
        <v>SAINT- GOBAIN DO BRASIL PROD. IND. E CONSTR. LTDA</v>
      </c>
    </row>
    <row r="27" spans="1:27" x14ac:dyDescent="0.3">
      <c r="A27" t="s">
        <v>81</v>
      </c>
      <c r="B27" t="s">
        <v>47</v>
      </c>
      <c r="C27" s="1">
        <v>46036</v>
      </c>
      <c r="D27" s="2">
        <v>2004023425</v>
      </c>
      <c r="E27" t="s">
        <v>48</v>
      </c>
      <c r="G27" t="s">
        <v>49</v>
      </c>
      <c r="H27" t="s">
        <v>24</v>
      </c>
      <c r="I27">
        <v>13.16</v>
      </c>
      <c r="J27">
        <v>400</v>
      </c>
      <c r="K27">
        <v>0</v>
      </c>
      <c r="L27" s="3">
        <v>5262.8</v>
      </c>
      <c r="M27">
        <v>0</v>
      </c>
      <c r="N27">
        <v>0</v>
      </c>
      <c r="O27">
        <v>189.06</v>
      </c>
      <c r="P27">
        <v>0</v>
      </c>
      <c r="Q27">
        <v>0</v>
      </c>
      <c r="R27">
        <v>213.14</v>
      </c>
      <c r="S27">
        <v>0</v>
      </c>
      <c r="T27" s="3">
        <v>5328.59</v>
      </c>
      <c r="U27" s="36">
        <v>21</v>
      </c>
      <c r="V27" t="str">
        <f>VLOOKUP(Tabela1[[#This Row],[CÓD FORNECEDOR]],'[1]BASE FORNECEDORES'!$A:$N,11,0)</f>
        <v>61.064.838/0116-82</v>
      </c>
      <c r="W27" t="str">
        <f>VLOOKUP(Tabela1[[#This Row],[CNPJ]],'[1]BASE FORNECEDORES'!$K:$R,8,0)</f>
        <v>SAINT- GOBAIN DO BRASIL PROD. IND. E CONSTR. LTDA</v>
      </c>
      <c r="X27" s="36">
        <v>23425</v>
      </c>
      <c r="Y27" t="str">
        <f>VLOOKUP(Tabela1[[#This Row],[CÓD PRODUTO ]],[1]fornnecedor!$A:$G,7,0)</f>
        <v xml:space="preserve">OUTROS DISCOS </v>
      </c>
      <c r="Z27">
        <v>2427545</v>
      </c>
      <c r="AA27" t="str">
        <f>Tabela1[[#This Row],[DESCRIÇÃO]]</f>
        <v>SAINT- GOBAIN DO BRASIL PROD. IND. E CONSTR. LTDA</v>
      </c>
    </row>
    <row r="28" spans="1:27" x14ac:dyDescent="0.3">
      <c r="A28" t="s">
        <v>82</v>
      </c>
      <c r="B28" t="s">
        <v>47</v>
      </c>
      <c r="C28" s="1">
        <v>46038</v>
      </c>
      <c r="D28" s="2">
        <v>2000783825</v>
      </c>
      <c r="E28" t="s">
        <v>73</v>
      </c>
      <c r="G28" t="s">
        <v>49</v>
      </c>
      <c r="H28" t="s">
        <v>24</v>
      </c>
      <c r="I28">
        <v>1.96</v>
      </c>
      <c r="J28">
        <v>306</v>
      </c>
      <c r="K28">
        <v>0</v>
      </c>
      <c r="L28">
        <v>598.41</v>
      </c>
      <c r="M28">
        <v>0</v>
      </c>
      <c r="N28">
        <v>0</v>
      </c>
      <c r="O28">
        <v>105.36</v>
      </c>
      <c r="P28">
        <v>0</v>
      </c>
      <c r="Q28">
        <v>0</v>
      </c>
      <c r="R28">
        <v>42.41</v>
      </c>
      <c r="S28">
        <v>0</v>
      </c>
      <c r="T28">
        <v>605.89</v>
      </c>
      <c r="U28" s="36">
        <v>21</v>
      </c>
      <c r="V28" t="str">
        <f>VLOOKUP(Tabela1[[#This Row],[CÓD FORNECEDOR]],'[1]BASE FORNECEDORES'!$A:$N,11,0)</f>
        <v>61.064.838/0116-82</v>
      </c>
      <c r="W28" t="str">
        <f>VLOOKUP(Tabela1[[#This Row],[CNPJ]],'[1]BASE FORNECEDORES'!$K:$R,8,0)</f>
        <v>SAINT- GOBAIN DO BRASIL PROD. IND. E CONSTR. LTDA</v>
      </c>
      <c r="X28" s="36">
        <v>83825</v>
      </c>
      <c r="Y28" t="str">
        <f>VLOOKUP(Tabela1[[#This Row],[CÓD PRODUTO ]],[1]fornnecedor!$A:$G,7,0)</f>
        <v xml:space="preserve">DISCOS / LIXAS / ABRASIVOS </v>
      </c>
      <c r="Z28">
        <v>2428540</v>
      </c>
      <c r="AA28" t="str">
        <f>Tabela1[[#This Row],[DESCRIÇÃO]]</f>
        <v>SAINT- GOBAIN DO BRASIL PROD. IND. E CONSTR. LTDA</v>
      </c>
    </row>
    <row r="29" spans="1:27" x14ac:dyDescent="0.3">
      <c r="A29" t="s">
        <v>83</v>
      </c>
      <c r="B29" t="s">
        <v>47</v>
      </c>
      <c r="C29" s="1">
        <v>46038</v>
      </c>
      <c r="D29" s="2">
        <v>2004010162</v>
      </c>
      <c r="E29" t="s">
        <v>53</v>
      </c>
      <c r="G29" t="s">
        <v>49</v>
      </c>
      <c r="H29" t="s">
        <v>24</v>
      </c>
      <c r="I29">
        <v>10.58</v>
      </c>
      <c r="J29">
        <v>100</v>
      </c>
      <c r="K29">
        <v>0</v>
      </c>
      <c r="L29" s="3">
        <v>1058.3399999999999</v>
      </c>
      <c r="M29">
        <v>0</v>
      </c>
      <c r="N29">
        <v>0</v>
      </c>
      <c r="O29">
        <v>23.72</v>
      </c>
      <c r="P29">
        <v>0</v>
      </c>
      <c r="Q29">
        <v>0</v>
      </c>
      <c r="R29">
        <v>75.010000000000005</v>
      </c>
      <c r="S29">
        <v>0</v>
      </c>
      <c r="T29" s="3">
        <v>1071.57</v>
      </c>
      <c r="U29" s="36">
        <v>21</v>
      </c>
      <c r="V29" t="str">
        <f>VLOOKUP(Tabela1[[#This Row],[CÓD FORNECEDOR]],'[1]BASE FORNECEDORES'!$A:$N,11,0)</f>
        <v>61.064.838/0116-82</v>
      </c>
      <c r="W29" t="str">
        <f>VLOOKUP(Tabela1[[#This Row],[CNPJ]],'[1]BASE FORNECEDORES'!$K:$R,8,0)</f>
        <v>SAINT- GOBAIN DO BRASIL PROD. IND. E CONSTR. LTDA</v>
      </c>
      <c r="X29" s="36">
        <v>10162</v>
      </c>
      <c r="Y29" t="str">
        <f>VLOOKUP(Tabela1[[#This Row],[CÓD PRODUTO ]],[1]fornnecedor!$A:$G,7,0)</f>
        <v xml:space="preserve">OUTROS DISCOS </v>
      </c>
      <c r="Z29">
        <v>2428650</v>
      </c>
      <c r="AA29" t="str">
        <f>Tabela1[[#This Row],[DESCRIÇÃO]]</f>
        <v>SAINT- GOBAIN DO BRASIL PROD. IND. E CONSTR. LTDA</v>
      </c>
    </row>
    <row r="30" spans="1:27" x14ac:dyDescent="0.3">
      <c r="A30" t="s">
        <v>83</v>
      </c>
      <c r="B30" t="s">
        <v>47</v>
      </c>
      <c r="C30" s="1">
        <v>46038</v>
      </c>
      <c r="D30" s="2">
        <v>2004022024</v>
      </c>
      <c r="E30" t="s">
        <v>55</v>
      </c>
      <c r="G30" t="s">
        <v>49</v>
      </c>
      <c r="H30" t="s">
        <v>24</v>
      </c>
      <c r="I30">
        <v>6.31</v>
      </c>
      <c r="J30">
        <v>50</v>
      </c>
      <c r="K30">
        <v>0</v>
      </c>
      <c r="L30">
        <v>315.5</v>
      </c>
      <c r="M30">
        <v>0</v>
      </c>
      <c r="N30">
        <v>0</v>
      </c>
      <c r="O30">
        <v>7.07</v>
      </c>
      <c r="P30">
        <v>0</v>
      </c>
      <c r="Q30">
        <v>0</v>
      </c>
      <c r="R30">
        <v>22.36</v>
      </c>
      <c r="S30">
        <v>0</v>
      </c>
      <c r="T30">
        <v>319.44</v>
      </c>
      <c r="U30" s="36">
        <v>21</v>
      </c>
      <c r="V30" t="str">
        <f>VLOOKUP(Tabela1[[#This Row],[CÓD FORNECEDOR]],'[1]BASE FORNECEDORES'!$A:$N,11,0)</f>
        <v>61.064.838/0116-82</v>
      </c>
      <c r="W30" t="str">
        <f>VLOOKUP(Tabela1[[#This Row],[CNPJ]],'[1]BASE FORNECEDORES'!$K:$R,8,0)</f>
        <v>SAINT- GOBAIN DO BRASIL PROD. IND. E CONSTR. LTDA</v>
      </c>
      <c r="X30" s="36">
        <v>22024</v>
      </c>
      <c r="Y30" t="str">
        <f>VLOOKUP(Tabela1[[#This Row],[CÓD PRODUTO ]],[1]fornnecedor!$A:$G,7,0)</f>
        <v xml:space="preserve">OUTROS DISCOS </v>
      </c>
      <c r="Z30">
        <v>2428650</v>
      </c>
      <c r="AA30" t="str">
        <f>Tabela1[[#This Row],[DESCRIÇÃO]]</f>
        <v>SAINT- GOBAIN DO BRASIL PROD. IND. E CONSTR. LTDA</v>
      </c>
    </row>
    <row r="31" spans="1:27" x14ac:dyDescent="0.3">
      <c r="A31" t="s">
        <v>83</v>
      </c>
      <c r="B31" t="s">
        <v>47</v>
      </c>
      <c r="C31" s="1">
        <v>46038</v>
      </c>
      <c r="D31" s="2">
        <v>2004023406</v>
      </c>
      <c r="E31" t="s">
        <v>51</v>
      </c>
      <c r="G31" t="s">
        <v>49</v>
      </c>
      <c r="H31" t="s">
        <v>24</v>
      </c>
      <c r="I31">
        <v>10.17</v>
      </c>
      <c r="J31">
        <v>30</v>
      </c>
      <c r="K31">
        <v>0</v>
      </c>
      <c r="L31">
        <v>305.01</v>
      </c>
      <c r="M31">
        <v>0</v>
      </c>
      <c r="N31">
        <v>0</v>
      </c>
      <c r="O31">
        <v>6.83</v>
      </c>
      <c r="P31">
        <v>0</v>
      </c>
      <c r="Q31">
        <v>0</v>
      </c>
      <c r="R31">
        <v>21.62</v>
      </c>
      <c r="S31">
        <v>0</v>
      </c>
      <c r="T31">
        <v>308.82</v>
      </c>
      <c r="U31" s="36">
        <v>21</v>
      </c>
      <c r="V31" t="str">
        <f>VLOOKUP(Tabela1[[#This Row],[CÓD FORNECEDOR]],'[1]BASE FORNECEDORES'!$A:$N,11,0)</f>
        <v>61.064.838/0116-82</v>
      </c>
      <c r="W31" t="str">
        <f>VLOOKUP(Tabela1[[#This Row],[CNPJ]],'[1]BASE FORNECEDORES'!$K:$R,8,0)</f>
        <v>SAINT- GOBAIN DO BRASIL PROD. IND. E CONSTR. LTDA</v>
      </c>
      <c r="X31" s="36">
        <v>23406</v>
      </c>
      <c r="Y31" t="str">
        <f>VLOOKUP(Tabela1[[#This Row],[CÓD PRODUTO ]],[1]fornnecedor!$A:$G,7,0)</f>
        <v xml:space="preserve">OUTROS DISCOS </v>
      </c>
      <c r="Z31">
        <v>2428650</v>
      </c>
      <c r="AA31" t="str">
        <f>Tabela1[[#This Row],[DESCRIÇÃO]]</f>
        <v>SAINT- GOBAIN DO BRASIL PROD. IND. E CONSTR. LTDA</v>
      </c>
    </row>
    <row r="32" spans="1:27" x14ac:dyDescent="0.3">
      <c r="A32" t="s">
        <v>83</v>
      </c>
      <c r="B32" t="s">
        <v>47</v>
      </c>
      <c r="C32" s="1">
        <v>46038</v>
      </c>
      <c r="D32" s="2">
        <v>2000710224</v>
      </c>
      <c r="E32" t="s">
        <v>56</v>
      </c>
      <c r="G32" t="s">
        <v>49</v>
      </c>
      <c r="H32" t="s">
        <v>24</v>
      </c>
      <c r="I32">
        <v>2.2599999999999998</v>
      </c>
      <c r="J32">
        <v>510</v>
      </c>
      <c r="K32">
        <v>0</v>
      </c>
      <c r="L32" s="3">
        <v>1150.7</v>
      </c>
      <c r="M32">
        <v>0</v>
      </c>
      <c r="N32">
        <v>0</v>
      </c>
      <c r="O32">
        <v>25.78</v>
      </c>
      <c r="P32">
        <v>0</v>
      </c>
      <c r="Q32">
        <v>0</v>
      </c>
      <c r="R32">
        <v>81.56</v>
      </c>
      <c r="S32">
        <v>0</v>
      </c>
      <c r="T32" s="3">
        <v>1165.08</v>
      </c>
      <c r="U32" s="36">
        <v>21</v>
      </c>
      <c r="V32" t="str">
        <f>VLOOKUP(Tabela1[[#This Row],[CÓD FORNECEDOR]],'[1]BASE FORNECEDORES'!$A:$N,11,0)</f>
        <v>61.064.838/0116-82</v>
      </c>
      <c r="W32" t="str">
        <f>VLOOKUP(Tabela1[[#This Row],[CNPJ]],'[1]BASE FORNECEDORES'!$K:$R,8,0)</f>
        <v>SAINT- GOBAIN DO BRASIL PROD. IND. E CONSTR. LTDA</v>
      </c>
      <c r="X32" s="36">
        <v>10224</v>
      </c>
      <c r="Y32" t="str">
        <f>VLOOKUP(Tabela1[[#This Row],[CÓD PRODUTO ]],[1]fornnecedor!$A:$G,7,0)</f>
        <v xml:space="preserve">DISCOS / LIXAS / ABRASIVOS </v>
      </c>
      <c r="Z32">
        <v>2428650</v>
      </c>
      <c r="AA32" t="str">
        <f>Tabela1[[#This Row],[DESCRIÇÃO]]</f>
        <v>SAINT- GOBAIN DO BRASIL PROD. IND. E CONSTR. LTDA</v>
      </c>
    </row>
    <row r="33" spans="1:27" x14ac:dyDescent="0.3">
      <c r="A33" t="s">
        <v>83</v>
      </c>
      <c r="B33" t="s">
        <v>47</v>
      </c>
      <c r="C33" s="1">
        <v>46038</v>
      </c>
      <c r="D33" s="2">
        <v>2000710226</v>
      </c>
      <c r="E33" t="s">
        <v>67</v>
      </c>
      <c r="G33" t="s">
        <v>49</v>
      </c>
      <c r="H33" t="s">
        <v>24</v>
      </c>
      <c r="I33">
        <v>2.2599999999999998</v>
      </c>
      <c r="J33" s="3">
        <v>2550</v>
      </c>
      <c r="K33">
        <v>0</v>
      </c>
      <c r="L33" s="3">
        <v>5753.5</v>
      </c>
      <c r="M33">
        <v>0</v>
      </c>
      <c r="N33">
        <v>0</v>
      </c>
      <c r="O33">
        <v>128.93</v>
      </c>
      <c r="P33">
        <v>0</v>
      </c>
      <c r="Q33">
        <v>0</v>
      </c>
      <c r="R33">
        <v>407.78</v>
      </c>
      <c r="S33">
        <v>0</v>
      </c>
      <c r="T33" s="3">
        <v>5825.42</v>
      </c>
      <c r="U33" s="36">
        <v>21</v>
      </c>
      <c r="V33" t="str">
        <f>VLOOKUP(Tabela1[[#This Row],[CÓD FORNECEDOR]],'[1]BASE FORNECEDORES'!$A:$N,11,0)</f>
        <v>61.064.838/0116-82</v>
      </c>
      <c r="W33" t="str">
        <f>VLOOKUP(Tabela1[[#This Row],[CNPJ]],'[1]BASE FORNECEDORES'!$K:$R,8,0)</f>
        <v>SAINT- GOBAIN DO BRASIL PROD. IND. E CONSTR. LTDA</v>
      </c>
      <c r="X33" s="36">
        <v>10226</v>
      </c>
      <c r="Y33" t="str">
        <f>VLOOKUP(Tabela1[[#This Row],[CÓD PRODUTO ]],[1]fornnecedor!$A:$G,7,0)</f>
        <v xml:space="preserve">DISCOS / LIXAS / ABRASIVOS </v>
      </c>
      <c r="Z33">
        <v>2428650</v>
      </c>
      <c r="AA33" t="str">
        <f>Tabela1[[#This Row],[DESCRIÇÃO]]</f>
        <v>SAINT- GOBAIN DO BRASIL PROD. IND. E CONSTR. LTDA</v>
      </c>
    </row>
    <row r="34" spans="1:27" x14ac:dyDescent="0.3">
      <c r="A34" t="s">
        <v>83</v>
      </c>
      <c r="B34" t="s">
        <v>47</v>
      </c>
      <c r="C34" s="1">
        <v>46038</v>
      </c>
      <c r="D34" s="2">
        <v>2000710232</v>
      </c>
      <c r="E34" t="s">
        <v>58</v>
      </c>
      <c r="G34" t="s">
        <v>49</v>
      </c>
      <c r="H34" t="s">
        <v>24</v>
      </c>
      <c r="I34">
        <v>2.1800000000000002</v>
      </c>
      <c r="J34" s="3">
        <v>4590</v>
      </c>
      <c r="K34">
        <v>0</v>
      </c>
      <c r="L34" s="3">
        <v>10027.35</v>
      </c>
      <c r="M34">
        <v>0</v>
      </c>
      <c r="N34">
        <v>0</v>
      </c>
      <c r="O34">
        <v>224.7</v>
      </c>
      <c r="P34">
        <v>0</v>
      </c>
      <c r="Q34">
        <v>0</v>
      </c>
      <c r="R34">
        <v>406.11</v>
      </c>
      <c r="S34">
        <v>0</v>
      </c>
      <c r="T34" s="3">
        <v>10152.69</v>
      </c>
      <c r="U34" s="36">
        <v>21</v>
      </c>
      <c r="V34" t="str">
        <f>VLOOKUP(Tabela1[[#This Row],[CÓD FORNECEDOR]],'[1]BASE FORNECEDORES'!$A:$N,11,0)</f>
        <v>61.064.838/0116-82</v>
      </c>
      <c r="W34" t="str">
        <f>VLOOKUP(Tabela1[[#This Row],[CNPJ]],'[1]BASE FORNECEDORES'!$K:$R,8,0)</f>
        <v>SAINT- GOBAIN DO BRASIL PROD. IND. E CONSTR. LTDA</v>
      </c>
      <c r="X34" s="36">
        <v>10232</v>
      </c>
      <c r="Y34" t="str">
        <f>VLOOKUP(Tabela1[[#This Row],[CÓD PRODUTO ]],[1]fornnecedor!$A:$G,7,0)</f>
        <v xml:space="preserve">DISCOS / LIXAS / ABRASIVOS </v>
      </c>
      <c r="Z34">
        <v>2428650</v>
      </c>
      <c r="AA34" t="str">
        <f>Tabela1[[#This Row],[DESCRIÇÃO]]</f>
        <v>SAINT- GOBAIN DO BRASIL PROD. IND. E CONSTR. LTDA</v>
      </c>
    </row>
    <row r="35" spans="1:27" x14ac:dyDescent="0.3">
      <c r="A35" t="s">
        <v>83</v>
      </c>
      <c r="B35" t="s">
        <v>47</v>
      </c>
      <c r="C35" s="1">
        <v>46038</v>
      </c>
      <c r="D35" s="2">
        <v>2000710237</v>
      </c>
      <c r="E35" t="s">
        <v>75</v>
      </c>
      <c r="G35" t="s">
        <v>49</v>
      </c>
      <c r="H35" t="s">
        <v>24</v>
      </c>
      <c r="I35">
        <v>2.1800000000000002</v>
      </c>
      <c r="J35" s="3">
        <v>1428</v>
      </c>
      <c r="K35">
        <v>0</v>
      </c>
      <c r="L35" s="3">
        <v>3119.62</v>
      </c>
      <c r="M35">
        <v>0</v>
      </c>
      <c r="N35">
        <v>0</v>
      </c>
      <c r="O35">
        <v>69.91</v>
      </c>
      <c r="P35">
        <v>0</v>
      </c>
      <c r="Q35">
        <v>0</v>
      </c>
      <c r="R35">
        <v>126.34</v>
      </c>
      <c r="S35">
        <v>0</v>
      </c>
      <c r="T35" s="3">
        <v>3158.62</v>
      </c>
      <c r="U35" s="36">
        <v>21</v>
      </c>
      <c r="V35" t="str">
        <f>VLOOKUP(Tabela1[[#This Row],[CÓD FORNECEDOR]],'[1]BASE FORNECEDORES'!$A:$N,11,0)</f>
        <v>61.064.838/0116-82</v>
      </c>
      <c r="W35" t="str">
        <f>VLOOKUP(Tabela1[[#This Row],[CNPJ]],'[1]BASE FORNECEDORES'!$K:$R,8,0)</f>
        <v>SAINT- GOBAIN DO BRASIL PROD. IND. E CONSTR. LTDA</v>
      </c>
      <c r="X35" s="36">
        <v>10237</v>
      </c>
      <c r="Y35" t="str">
        <f>VLOOKUP(Tabela1[[#This Row],[CÓD PRODUTO ]],[1]fornnecedor!$A:$G,7,0)</f>
        <v xml:space="preserve">DISCOS / LIXAS / ABRASIVOS </v>
      </c>
      <c r="Z35">
        <v>2428650</v>
      </c>
      <c r="AA35" t="str">
        <f>Tabela1[[#This Row],[DESCRIÇÃO]]</f>
        <v>SAINT- GOBAIN DO BRASIL PROD. IND. E CONSTR. LTDA</v>
      </c>
    </row>
    <row r="36" spans="1:27" x14ac:dyDescent="0.3">
      <c r="A36" t="s">
        <v>83</v>
      </c>
      <c r="B36" t="s">
        <v>47</v>
      </c>
      <c r="C36" s="1">
        <v>46038</v>
      </c>
      <c r="D36" s="2">
        <v>2005620189</v>
      </c>
      <c r="E36" t="s">
        <v>59</v>
      </c>
      <c r="G36" t="s">
        <v>49</v>
      </c>
      <c r="H36" t="s">
        <v>24</v>
      </c>
      <c r="I36">
        <v>59.95</v>
      </c>
      <c r="J36">
        <v>20</v>
      </c>
      <c r="K36">
        <v>0</v>
      </c>
      <c r="L36" s="3">
        <v>1198.92</v>
      </c>
      <c r="M36">
        <v>39.450000000000003</v>
      </c>
      <c r="N36">
        <v>0</v>
      </c>
      <c r="O36">
        <v>26.87</v>
      </c>
      <c r="P36">
        <v>0</v>
      </c>
      <c r="Q36">
        <v>0</v>
      </c>
      <c r="R36">
        <v>48.56</v>
      </c>
      <c r="S36">
        <v>0</v>
      </c>
      <c r="T36" s="3">
        <v>1253.3599999999999</v>
      </c>
      <c r="U36" s="36">
        <v>21</v>
      </c>
      <c r="V36" t="str">
        <f>VLOOKUP(Tabela1[[#This Row],[CÓD FORNECEDOR]],'[1]BASE FORNECEDORES'!$A:$N,11,0)</f>
        <v>61.064.838/0116-82</v>
      </c>
      <c r="W36" t="str">
        <f>VLOOKUP(Tabela1[[#This Row],[CNPJ]],'[1]BASE FORNECEDORES'!$K:$R,8,0)</f>
        <v>SAINT- GOBAIN DO BRASIL PROD. IND. E CONSTR. LTDA</v>
      </c>
      <c r="X36" s="36">
        <v>20189</v>
      </c>
      <c r="Y36" t="str">
        <f>VLOOKUP(Tabela1[[#This Row],[CÓD PRODUTO ]],[1]fornnecedor!$A:$G,7,0)</f>
        <v>COLA INST./ ADESIVOS COLANTES</v>
      </c>
      <c r="Z36">
        <v>2428650</v>
      </c>
      <c r="AA36" t="str">
        <f>Tabela1[[#This Row],[DESCRIÇÃO]]</f>
        <v>SAINT- GOBAIN DO BRASIL PROD. IND. E CONSTR. LTDA</v>
      </c>
    </row>
    <row r="37" spans="1:27" x14ac:dyDescent="0.3">
      <c r="A37" t="s">
        <v>83</v>
      </c>
      <c r="B37" t="s">
        <v>47</v>
      </c>
      <c r="C37" s="1">
        <v>46038</v>
      </c>
      <c r="D37" s="2">
        <v>2004024170</v>
      </c>
      <c r="E37" t="s">
        <v>60</v>
      </c>
      <c r="G37" t="s">
        <v>49</v>
      </c>
      <c r="H37" t="s">
        <v>24</v>
      </c>
      <c r="I37">
        <v>36.090000000000003</v>
      </c>
      <c r="J37">
        <v>30</v>
      </c>
      <c r="K37">
        <v>0</v>
      </c>
      <c r="L37" s="3">
        <v>1082.58</v>
      </c>
      <c r="M37">
        <v>0</v>
      </c>
      <c r="N37">
        <v>0</v>
      </c>
      <c r="O37">
        <v>24.25</v>
      </c>
      <c r="P37">
        <v>0</v>
      </c>
      <c r="Q37">
        <v>0</v>
      </c>
      <c r="R37">
        <v>43.84</v>
      </c>
      <c r="S37">
        <v>0</v>
      </c>
      <c r="T37" s="3">
        <v>1096.1099999999999</v>
      </c>
      <c r="U37" s="36">
        <v>21</v>
      </c>
      <c r="V37" t="str">
        <f>VLOOKUP(Tabela1[[#This Row],[CÓD FORNECEDOR]],'[1]BASE FORNECEDORES'!$A:$N,11,0)</f>
        <v>61.064.838/0116-82</v>
      </c>
      <c r="W37" t="str">
        <f>VLOOKUP(Tabela1[[#This Row],[CNPJ]],'[1]BASE FORNECEDORES'!$K:$R,8,0)</f>
        <v>SAINT- GOBAIN DO BRASIL PROD. IND. E CONSTR. LTDA</v>
      </c>
      <c r="X37" s="36">
        <v>24170</v>
      </c>
      <c r="Y37" t="str">
        <f>VLOOKUP(Tabela1[[#This Row],[CÓD PRODUTO ]],[1]fornnecedor!$A:$G,7,0)</f>
        <v xml:space="preserve">OUTROS DISCOS </v>
      </c>
      <c r="Z37">
        <v>2428650</v>
      </c>
      <c r="AA37" t="str">
        <f>Tabela1[[#This Row],[DESCRIÇÃO]]</f>
        <v>SAINT- GOBAIN DO BRASIL PROD. IND. E CONSTR. LTDA</v>
      </c>
    </row>
    <row r="38" spans="1:27" x14ac:dyDescent="0.3">
      <c r="A38" t="s">
        <v>83</v>
      </c>
      <c r="B38" t="s">
        <v>47</v>
      </c>
      <c r="C38" s="1">
        <v>46038</v>
      </c>
      <c r="D38" s="2">
        <v>2000710238</v>
      </c>
      <c r="E38" t="s">
        <v>70</v>
      </c>
      <c r="G38" t="s">
        <v>49</v>
      </c>
      <c r="H38" t="s">
        <v>24</v>
      </c>
      <c r="I38">
        <v>2.17</v>
      </c>
      <c r="J38" s="3">
        <v>4200</v>
      </c>
      <c r="K38">
        <v>0</v>
      </c>
      <c r="L38" s="3">
        <v>9121.77</v>
      </c>
      <c r="M38">
        <v>0</v>
      </c>
      <c r="N38">
        <v>0</v>
      </c>
      <c r="O38">
        <v>204.41</v>
      </c>
      <c r="P38">
        <v>0</v>
      </c>
      <c r="Q38">
        <v>0</v>
      </c>
      <c r="R38">
        <v>369.43</v>
      </c>
      <c r="S38">
        <v>0</v>
      </c>
      <c r="T38" s="3">
        <v>9235.7900000000009</v>
      </c>
      <c r="U38" s="36">
        <v>21</v>
      </c>
      <c r="V38" t="str">
        <f>VLOOKUP(Tabela1[[#This Row],[CÓD FORNECEDOR]],'[1]BASE FORNECEDORES'!$A:$N,11,0)</f>
        <v>61.064.838/0116-82</v>
      </c>
      <c r="W38" t="str">
        <f>VLOOKUP(Tabela1[[#This Row],[CNPJ]],'[1]BASE FORNECEDORES'!$K:$R,8,0)</f>
        <v>SAINT- GOBAIN DO BRASIL PROD. IND. E CONSTR. LTDA</v>
      </c>
      <c r="X38" s="36">
        <v>10238</v>
      </c>
      <c r="Y38" t="str">
        <f>VLOOKUP(Tabela1[[#This Row],[CÓD PRODUTO ]],[1]fornnecedor!$A:$G,7,0)</f>
        <v xml:space="preserve">DISCOS / LIXAS / ABRASIVOS </v>
      </c>
      <c r="Z38">
        <v>2428650</v>
      </c>
      <c r="AA38" t="str">
        <f>Tabela1[[#This Row],[DESCRIÇÃO]]</f>
        <v>SAINT- GOBAIN DO BRASIL PROD. IND. E CONSTR. LTDA</v>
      </c>
    </row>
    <row r="39" spans="1:27" x14ac:dyDescent="0.3">
      <c r="A39" t="s">
        <v>83</v>
      </c>
      <c r="B39" t="s">
        <v>47</v>
      </c>
      <c r="C39" s="1">
        <v>46038</v>
      </c>
      <c r="D39" s="2">
        <v>2000710240</v>
      </c>
      <c r="E39" t="s">
        <v>76</v>
      </c>
      <c r="G39" t="s">
        <v>49</v>
      </c>
      <c r="H39" t="s">
        <v>24</v>
      </c>
      <c r="I39">
        <v>2.17</v>
      </c>
      <c r="J39" s="3">
        <v>1000</v>
      </c>
      <c r="K39">
        <v>0</v>
      </c>
      <c r="L39" s="3">
        <v>2171.85</v>
      </c>
      <c r="M39">
        <v>0</v>
      </c>
      <c r="N39">
        <v>0</v>
      </c>
      <c r="O39">
        <v>48.67</v>
      </c>
      <c r="P39">
        <v>0</v>
      </c>
      <c r="Q39">
        <v>0</v>
      </c>
      <c r="R39">
        <v>87.96</v>
      </c>
      <c r="S39">
        <v>0</v>
      </c>
      <c r="T39" s="3">
        <v>2199</v>
      </c>
      <c r="U39" s="36">
        <v>21</v>
      </c>
      <c r="V39" t="str">
        <f>VLOOKUP(Tabela1[[#This Row],[CÓD FORNECEDOR]],'[1]BASE FORNECEDORES'!$A:$N,11,0)</f>
        <v>61.064.838/0116-82</v>
      </c>
      <c r="W39" t="str">
        <f>VLOOKUP(Tabela1[[#This Row],[CNPJ]],'[1]BASE FORNECEDORES'!$K:$R,8,0)</f>
        <v>SAINT- GOBAIN DO BRASIL PROD. IND. E CONSTR. LTDA</v>
      </c>
      <c r="X39" s="36">
        <v>10240</v>
      </c>
      <c r="Y39" t="str">
        <f>VLOOKUP(Tabela1[[#This Row],[CÓD PRODUTO ]],[1]fornnecedor!$A:$G,7,0)</f>
        <v xml:space="preserve">DISCOS / LIXAS / ABRASIVOS </v>
      </c>
      <c r="Z39">
        <v>2428650</v>
      </c>
      <c r="AA39" t="str">
        <f>Tabela1[[#This Row],[DESCRIÇÃO]]</f>
        <v>SAINT- GOBAIN DO BRASIL PROD. IND. E CONSTR. LTDA</v>
      </c>
    </row>
    <row r="40" spans="1:27" x14ac:dyDescent="0.3">
      <c r="A40" t="s">
        <v>83</v>
      </c>
      <c r="B40" t="s">
        <v>47</v>
      </c>
      <c r="C40" s="1">
        <v>46038</v>
      </c>
      <c r="D40" s="2">
        <v>2000710246</v>
      </c>
      <c r="E40" t="s">
        <v>62</v>
      </c>
      <c r="G40" t="s">
        <v>49</v>
      </c>
      <c r="H40" t="s">
        <v>24</v>
      </c>
      <c r="I40">
        <v>1.87</v>
      </c>
      <c r="J40" s="3">
        <v>3000</v>
      </c>
      <c r="K40">
        <v>0</v>
      </c>
      <c r="L40" s="3">
        <v>5613.45</v>
      </c>
      <c r="M40">
        <v>0</v>
      </c>
      <c r="N40">
        <v>0</v>
      </c>
      <c r="O40">
        <v>125.79</v>
      </c>
      <c r="P40">
        <v>0</v>
      </c>
      <c r="Q40">
        <v>0</v>
      </c>
      <c r="R40">
        <v>227.34</v>
      </c>
      <c r="S40">
        <v>0</v>
      </c>
      <c r="T40" s="3">
        <v>5683.62</v>
      </c>
      <c r="U40" s="36">
        <v>21</v>
      </c>
      <c r="V40" t="str">
        <f>VLOOKUP(Tabela1[[#This Row],[CÓD FORNECEDOR]],'[1]BASE FORNECEDORES'!$A:$N,11,0)</f>
        <v>61.064.838/0116-82</v>
      </c>
      <c r="W40" t="str">
        <f>VLOOKUP(Tabela1[[#This Row],[CNPJ]],'[1]BASE FORNECEDORES'!$K:$R,8,0)</f>
        <v>SAINT- GOBAIN DO BRASIL PROD. IND. E CONSTR. LTDA</v>
      </c>
      <c r="X40" s="36">
        <v>10246</v>
      </c>
      <c r="Y40" t="str">
        <f>VLOOKUP(Tabela1[[#This Row],[CÓD PRODUTO ]],[1]fornnecedor!$A:$G,7,0)</f>
        <v xml:space="preserve">DISCOS / LIXAS / ABRASIVOS </v>
      </c>
      <c r="Z40">
        <v>2428650</v>
      </c>
      <c r="AA40" t="str">
        <f>Tabela1[[#This Row],[DESCRIÇÃO]]</f>
        <v>SAINT- GOBAIN DO BRASIL PROD. IND. E CONSTR. LTDA</v>
      </c>
    </row>
    <row r="41" spans="1:27" x14ac:dyDescent="0.3">
      <c r="A41" t="s">
        <v>83</v>
      </c>
      <c r="B41" t="s">
        <v>47</v>
      </c>
      <c r="C41" s="1">
        <v>46038</v>
      </c>
      <c r="D41" s="2">
        <v>2000522998</v>
      </c>
      <c r="E41" t="s">
        <v>63</v>
      </c>
      <c r="F41" t="s">
        <v>64</v>
      </c>
      <c r="G41" t="s">
        <v>49</v>
      </c>
      <c r="H41" t="s">
        <v>24</v>
      </c>
      <c r="I41">
        <v>24.94</v>
      </c>
      <c r="J41">
        <v>24</v>
      </c>
      <c r="K41">
        <v>0</v>
      </c>
      <c r="L41">
        <v>598.55999999999995</v>
      </c>
      <c r="M41">
        <v>0</v>
      </c>
      <c r="N41">
        <v>0</v>
      </c>
      <c r="O41">
        <v>13.41</v>
      </c>
      <c r="P41">
        <v>0</v>
      </c>
      <c r="Q41">
        <v>0</v>
      </c>
      <c r="R41">
        <v>42.42</v>
      </c>
      <c r="S41">
        <v>0</v>
      </c>
      <c r="T41">
        <v>606.04</v>
      </c>
      <c r="U41" s="36">
        <v>21</v>
      </c>
      <c r="V41" t="str">
        <f>VLOOKUP(Tabela1[[#This Row],[CÓD FORNECEDOR]],'[1]BASE FORNECEDORES'!$A:$N,11,0)</f>
        <v>61.064.838/0116-82</v>
      </c>
      <c r="W41" t="str">
        <f>VLOOKUP(Tabela1[[#This Row],[CNPJ]],'[1]BASE FORNECEDORES'!$K:$R,8,0)</f>
        <v>SAINT- GOBAIN DO BRASIL PROD. IND. E CONSTR. LTDA</v>
      </c>
      <c r="X41" s="36">
        <v>22998</v>
      </c>
      <c r="Y41" t="str">
        <f>VLOOKUP(Tabela1[[#This Row],[CÓD PRODUTO ]],[1]fornnecedor!$A:$G,7,0)</f>
        <v>MASSA DE POLIR</v>
      </c>
      <c r="Z41">
        <v>2428650</v>
      </c>
      <c r="AA41" t="str">
        <f>Tabela1[[#This Row],[DESCRIÇÃO]]</f>
        <v>SAINT- GOBAIN DO BRASIL PROD. IND. E CONSTR. LTDA</v>
      </c>
    </row>
    <row r="42" spans="1:27" x14ac:dyDescent="0.3">
      <c r="A42" t="s">
        <v>84</v>
      </c>
      <c r="B42" t="s">
        <v>47</v>
      </c>
      <c r="C42" s="1">
        <v>46038</v>
      </c>
      <c r="D42" s="2">
        <v>2000710244</v>
      </c>
      <c r="E42" t="s">
        <v>68</v>
      </c>
      <c r="G42" t="s">
        <v>49</v>
      </c>
      <c r="H42" t="s">
        <v>24</v>
      </c>
      <c r="I42">
        <v>1.87</v>
      </c>
      <c r="J42" s="3">
        <v>4000</v>
      </c>
      <c r="K42">
        <v>0</v>
      </c>
      <c r="L42" s="3">
        <v>7484.6</v>
      </c>
      <c r="M42">
        <v>0</v>
      </c>
      <c r="N42">
        <v>0</v>
      </c>
      <c r="O42">
        <v>167.73</v>
      </c>
      <c r="P42">
        <v>0</v>
      </c>
      <c r="Q42">
        <v>0</v>
      </c>
      <c r="R42">
        <v>303.13</v>
      </c>
      <c r="S42">
        <v>0</v>
      </c>
      <c r="T42" s="3">
        <v>7578.16</v>
      </c>
      <c r="U42" s="36">
        <v>21</v>
      </c>
      <c r="V42" t="str">
        <f>VLOOKUP(Tabela1[[#This Row],[CÓD FORNECEDOR]],'[1]BASE FORNECEDORES'!$A:$N,11,0)</f>
        <v>61.064.838/0116-82</v>
      </c>
      <c r="W42" t="str">
        <f>VLOOKUP(Tabela1[[#This Row],[CNPJ]],'[1]BASE FORNECEDORES'!$K:$R,8,0)</f>
        <v>SAINT- GOBAIN DO BRASIL PROD. IND. E CONSTR. LTDA</v>
      </c>
      <c r="X42" s="36">
        <v>10244</v>
      </c>
      <c r="Y42" t="str">
        <f>VLOOKUP(Tabela1[[#This Row],[CÓD PRODUTO ]],[1]fornnecedor!$A:$G,7,0)</f>
        <v xml:space="preserve">DISCOS / LIXAS / ABRASIVOS </v>
      </c>
      <c r="Z42">
        <v>2428651</v>
      </c>
      <c r="AA42" t="str">
        <f>Tabela1[[#This Row],[DESCRIÇÃO]]</f>
        <v>SAINT- GOBAIN DO BRASIL PROD. IND. E CONSTR. LTDA</v>
      </c>
    </row>
    <row r="43" spans="1:27" x14ac:dyDescent="0.3">
      <c r="A43" t="s">
        <v>85</v>
      </c>
      <c r="B43" t="s">
        <v>47</v>
      </c>
      <c r="C43" s="1">
        <v>46038</v>
      </c>
      <c r="D43" s="2">
        <v>2004023434</v>
      </c>
      <c r="E43" t="s">
        <v>54</v>
      </c>
      <c r="G43" t="s">
        <v>49</v>
      </c>
      <c r="H43" t="s">
        <v>24</v>
      </c>
      <c r="I43">
        <v>2.44</v>
      </c>
      <c r="J43">
        <v>75</v>
      </c>
      <c r="K43">
        <v>0</v>
      </c>
      <c r="L43">
        <v>183.18</v>
      </c>
      <c r="M43">
        <v>0</v>
      </c>
      <c r="N43">
        <v>0</v>
      </c>
      <c r="O43">
        <v>4.1100000000000003</v>
      </c>
      <c r="P43">
        <v>0</v>
      </c>
      <c r="Q43">
        <v>0</v>
      </c>
      <c r="R43">
        <v>12.98</v>
      </c>
      <c r="S43">
        <v>0</v>
      </c>
      <c r="T43">
        <v>185.47</v>
      </c>
      <c r="U43" s="36">
        <v>21</v>
      </c>
      <c r="V43" t="str">
        <f>VLOOKUP(Tabela1[[#This Row],[CÓD FORNECEDOR]],'[1]BASE FORNECEDORES'!$A:$N,11,0)</f>
        <v>61.064.838/0116-82</v>
      </c>
      <c r="W43" t="str">
        <f>VLOOKUP(Tabela1[[#This Row],[CNPJ]],'[1]BASE FORNECEDORES'!$K:$R,8,0)</f>
        <v>SAINT- GOBAIN DO BRASIL PROD. IND. E CONSTR. LTDA</v>
      </c>
      <c r="X43" s="36">
        <v>23434</v>
      </c>
      <c r="Y43" t="str">
        <f>VLOOKUP(Tabela1[[#This Row],[CÓD PRODUTO ]],[1]fornnecedor!$A:$G,7,0)</f>
        <v xml:space="preserve">OUTROS DISCOS </v>
      </c>
      <c r="Z43">
        <v>2428652</v>
      </c>
      <c r="AA43" t="str">
        <f>Tabela1[[#This Row],[DESCRIÇÃO]]</f>
        <v>SAINT- GOBAIN DO BRASIL PROD. IND. E CONSTR. LTDA</v>
      </c>
    </row>
    <row r="44" spans="1:27" x14ac:dyDescent="0.3">
      <c r="A44" t="s">
        <v>86</v>
      </c>
      <c r="B44" t="s">
        <v>47</v>
      </c>
      <c r="C44" s="1">
        <v>46038</v>
      </c>
      <c r="D44" s="2">
        <v>2000710236</v>
      </c>
      <c r="E44" t="s">
        <v>72</v>
      </c>
      <c r="G44" t="s">
        <v>49</v>
      </c>
      <c r="H44" t="s">
        <v>24</v>
      </c>
      <c r="I44">
        <v>2.2599999999999998</v>
      </c>
      <c r="J44" s="3">
        <v>4590</v>
      </c>
      <c r="K44">
        <v>0</v>
      </c>
      <c r="L44" s="3">
        <v>10356.299999999999</v>
      </c>
      <c r="M44">
        <v>0</v>
      </c>
      <c r="N44">
        <v>0</v>
      </c>
      <c r="O44">
        <v>232.07</v>
      </c>
      <c r="P44">
        <v>0</v>
      </c>
      <c r="Q44">
        <v>0</v>
      </c>
      <c r="R44">
        <v>734</v>
      </c>
      <c r="S44">
        <v>0</v>
      </c>
      <c r="T44" s="3">
        <v>10485.75</v>
      </c>
      <c r="U44" s="36">
        <v>21</v>
      </c>
      <c r="V44" t="str">
        <f>VLOOKUP(Tabela1[[#This Row],[CÓD FORNECEDOR]],'[1]BASE FORNECEDORES'!$A:$N,11,0)</f>
        <v>61.064.838/0116-82</v>
      </c>
      <c r="W44" t="str">
        <f>VLOOKUP(Tabela1[[#This Row],[CNPJ]],'[1]BASE FORNECEDORES'!$K:$R,8,0)</f>
        <v>SAINT- GOBAIN DO BRASIL PROD. IND. E CONSTR. LTDA</v>
      </c>
      <c r="X44" s="36">
        <v>10236</v>
      </c>
      <c r="Y44" t="str">
        <f>VLOOKUP(Tabela1[[#This Row],[CÓD PRODUTO ]],[1]fornnecedor!$A:$G,7,0)</f>
        <v xml:space="preserve">DISCOS / LIXAS / ABRASIVOS </v>
      </c>
      <c r="Z44">
        <v>2428653</v>
      </c>
      <c r="AA44" t="str">
        <f>Tabela1[[#This Row],[DESCRIÇÃO]]</f>
        <v>SAINT- GOBAIN DO BRASIL PROD. IND. E CONSTR. LTDA</v>
      </c>
    </row>
    <row r="45" spans="1:27" x14ac:dyDescent="0.3">
      <c r="A45" t="s">
        <v>86</v>
      </c>
      <c r="B45" t="s">
        <v>47</v>
      </c>
      <c r="C45" s="1">
        <v>46038</v>
      </c>
      <c r="D45" s="2">
        <v>2000710238</v>
      </c>
      <c r="E45" t="s">
        <v>70</v>
      </c>
      <c r="G45" t="s">
        <v>49</v>
      </c>
      <c r="H45" t="s">
        <v>24</v>
      </c>
      <c r="I45">
        <v>2.17</v>
      </c>
      <c r="J45" s="3">
        <v>2800</v>
      </c>
      <c r="K45">
        <v>0</v>
      </c>
      <c r="L45" s="3">
        <v>6081.18</v>
      </c>
      <c r="M45">
        <v>0</v>
      </c>
      <c r="N45">
        <v>0</v>
      </c>
      <c r="O45">
        <v>136.27000000000001</v>
      </c>
      <c r="P45">
        <v>0</v>
      </c>
      <c r="Q45">
        <v>0</v>
      </c>
      <c r="R45">
        <v>246.29</v>
      </c>
      <c r="S45">
        <v>0</v>
      </c>
      <c r="T45" s="3">
        <v>6157.19</v>
      </c>
      <c r="U45" s="36">
        <v>21</v>
      </c>
      <c r="V45" t="str">
        <f>VLOOKUP(Tabela1[[#This Row],[CÓD FORNECEDOR]],'[1]BASE FORNECEDORES'!$A:$N,11,0)</f>
        <v>61.064.838/0116-82</v>
      </c>
      <c r="W45" t="str">
        <f>VLOOKUP(Tabela1[[#This Row],[CNPJ]],'[1]BASE FORNECEDORES'!$K:$R,8,0)</f>
        <v>SAINT- GOBAIN DO BRASIL PROD. IND. E CONSTR. LTDA</v>
      </c>
      <c r="X45" s="36">
        <v>10238</v>
      </c>
      <c r="Y45" t="str">
        <f>VLOOKUP(Tabela1[[#This Row],[CÓD PRODUTO ]],[1]fornnecedor!$A:$G,7,0)</f>
        <v xml:space="preserve">DISCOS / LIXAS / ABRASIVOS </v>
      </c>
      <c r="Z45">
        <v>2428653</v>
      </c>
      <c r="AA45" t="str">
        <f>Tabela1[[#This Row],[DESCRIÇÃO]]</f>
        <v>SAINT- GOBAIN DO BRASIL PROD. IND. E CONSTR. LTDA</v>
      </c>
    </row>
    <row r="46" spans="1:27" x14ac:dyDescent="0.3">
      <c r="A46" t="s">
        <v>87</v>
      </c>
      <c r="B46" t="s">
        <v>47</v>
      </c>
      <c r="C46" s="1">
        <v>46038</v>
      </c>
      <c r="D46" s="2">
        <v>2000710243</v>
      </c>
      <c r="E46" t="s">
        <v>61</v>
      </c>
      <c r="G46" t="s">
        <v>49</v>
      </c>
      <c r="H46" t="s">
        <v>24</v>
      </c>
      <c r="I46">
        <v>1.87</v>
      </c>
      <c r="J46" s="3">
        <v>7000</v>
      </c>
      <c r="K46">
        <v>0</v>
      </c>
      <c r="L46" s="3">
        <v>13098.05</v>
      </c>
      <c r="M46">
        <v>0</v>
      </c>
      <c r="N46">
        <v>0</v>
      </c>
      <c r="O46">
        <v>293.52</v>
      </c>
      <c r="P46">
        <v>0</v>
      </c>
      <c r="Q46">
        <v>0</v>
      </c>
      <c r="R46">
        <v>530.47</v>
      </c>
      <c r="S46">
        <v>0</v>
      </c>
      <c r="T46" s="3">
        <v>13261.78</v>
      </c>
      <c r="U46" s="36">
        <v>21</v>
      </c>
      <c r="V46" t="str">
        <f>VLOOKUP(Tabela1[[#This Row],[CÓD FORNECEDOR]],'[1]BASE FORNECEDORES'!$A:$N,11,0)</f>
        <v>61.064.838/0116-82</v>
      </c>
      <c r="W46" t="str">
        <f>VLOOKUP(Tabela1[[#This Row],[CNPJ]],'[1]BASE FORNECEDORES'!$K:$R,8,0)</f>
        <v>SAINT- GOBAIN DO BRASIL PROD. IND. E CONSTR. LTDA</v>
      </c>
      <c r="X46" s="36">
        <v>10243</v>
      </c>
      <c r="Y46" t="str">
        <f>VLOOKUP(Tabela1[[#This Row],[CÓD PRODUTO ]],[1]fornnecedor!$A:$G,7,0)</f>
        <v xml:space="preserve">DISCOS / LIXAS / ABRASIVOS </v>
      </c>
      <c r="Z46">
        <v>2428654</v>
      </c>
      <c r="AA46" t="str">
        <f>Tabela1[[#This Row],[DESCRIÇÃO]]</f>
        <v>SAINT- GOBAIN DO BRASIL PROD. IND. E CONSTR. LTDA</v>
      </c>
    </row>
    <row r="47" spans="1:27" x14ac:dyDescent="0.3">
      <c r="A47" t="s">
        <v>88</v>
      </c>
      <c r="B47" t="s">
        <v>47</v>
      </c>
      <c r="C47" s="1">
        <v>46038</v>
      </c>
      <c r="D47" s="2">
        <v>2004010213</v>
      </c>
      <c r="E47" t="s">
        <v>74</v>
      </c>
      <c r="G47" t="s">
        <v>49</v>
      </c>
      <c r="H47" t="s">
        <v>24</v>
      </c>
      <c r="I47">
        <v>5.75</v>
      </c>
      <c r="J47">
        <v>200</v>
      </c>
      <c r="K47">
        <v>0</v>
      </c>
      <c r="L47" s="3">
        <v>1150.8</v>
      </c>
      <c r="M47">
        <v>0</v>
      </c>
      <c r="N47">
        <v>0</v>
      </c>
      <c r="O47">
        <v>25.79</v>
      </c>
      <c r="P47">
        <v>0</v>
      </c>
      <c r="Q47">
        <v>0</v>
      </c>
      <c r="R47">
        <v>81.56</v>
      </c>
      <c r="S47">
        <v>0</v>
      </c>
      <c r="T47" s="3">
        <v>1165.19</v>
      </c>
      <c r="U47" s="36">
        <v>21</v>
      </c>
      <c r="V47" t="str">
        <f>VLOOKUP(Tabela1[[#This Row],[CÓD FORNECEDOR]],'[1]BASE FORNECEDORES'!$A:$N,11,0)</f>
        <v>61.064.838/0116-82</v>
      </c>
      <c r="W47" t="str">
        <f>VLOOKUP(Tabela1[[#This Row],[CNPJ]],'[1]BASE FORNECEDORES'!$K:$R,8,0)</f>
        <v>SAINT- GOBAIN DO BRASIL PROD. IND. E CONSTR. LTDA</v>
      </c>
      <c r="X47" s="36">
        <v>10213</v>
      </c>
      <c r="Y47" t="str">
        <f>VLOOKUP(Tabela1[[#This Row],[CÓD PRODUTO ]],[1]fornnecedor!$A:$G,7,0)</f>
        <v xml:space="preserve">OUTROS DISCOS </v>
      </c>
      <c r="Z47">
        <v>2428655</v>
      </c>
      <c r="AA47" t="str">
        <f>Tabela1[[#This Row],[DESCRIÇÃO]]</f>
        <v>SAINT- GOBAIN DO BRASIL PROD. IND. E CONSTR. LTDA</v>
      </c>
    </row>
    <row r="48" spans="1:27" x14ac:dyDescent="0.3">
      <c r="A48" t="s">
        <v>88</v>
      </c>
      <c r="B48" t="s">
        <v>47</v>
      </c>
      <c r="C48" s="1">
        <v>46038</v>
      </c>
      <c r="D48" s="2">
        <v>2000710245</v>
      </c>
      <c r="E48" t="s">
        <v>71</v>
      </c>
      <c r="G48" t="s">
        <v>49</v>
      </c>
      <c r="H48" t="s">
        <v>24</v>
      </c>
      <c r="I48">
        <v>1.87</v>
      </c>
      <c r="J48" s="3">
        <v>5000</v>
      </c>
      <c r="K48">
        <v>0</v>
      </c>
      <c r="L48" s="3">
        <v>9355.75</v>
      </c>
      <c r="M48">
        <v>0</v>
      </c>
      <c r="N48">
        <v>0</v>
      </c>
      <c r="O48">
        <v>209.66</v>
      </c>
      <c r="P48">
        <v>0</v>
      </c>
      <c r="Q48">
        <v>0</v>
      </c>
      <c r="R48">
        <v>378.91</v>
      </c>
      <c r="S48">
        <v>0</v>
      </c>
      <c r="T48" s="3">
        <v>9472.7000000000007</v>
      </c>
      <c r="U48" s="36">
        <v>21</v>
      </c>
      <c r="V48" t="str">
        <f>VLOOKUP(Tabela1[[#This Row],[CÓD FORNECEDOR]],'[1]BASE FORNECEDORES'!$A:$N,11,0)</f>
        <v>61.064.838/0116-82</v>
      </c>
      <c r="W48" t="str">
        <f>VLOOKUP(Tabela1[[#This Row],[CNPJ]],'[1]BASE FORNECEDORES'!$K:$R,8,0)</f>
        <v>SAINT- GOBAIN DO BRASIL PROD. IND. E CONSTR. LTDA</v>
      </c>
      <c r="X48" s="36">
        <v>10245</v>
      </c>
      <c r="Y48" t="str">
        <f>VLOOKUP(Tabela1[[#This Row],[CÓD PRODUTO ]],[1]fornnecedor!$A:$G,7,0)</f>
        <v xml:space="preserve">DISCOS / LIXAS / ABRASIVOS </v>
      </c>
      <c r="Z48">
        <v>2428655</v>
      </c>
      <c r="AA48" t="str">
        <f>Tabela1[[#This Row],[DESCRIÇÃO]]</f>
        <v>SAINT- GOBAIN DO BRASIL PROD. IND. E CONSTR. LTDA</v>
      </c>
    </row>
    <row r="49" spans="1:27" x14ac:dyDescent="0.3">
      <c r="A49" t="s">
        <v>88</v>
      </c>
      <c r="B49" t="s">
        <v>47</v>
      </c>
      <c r="C49" s="1">
        <v>46038</v>
      </c>
      <c r="D49" s="2">
        <v>2002821385</v>
      </c>
      <c r="E49" t="s">
        <v>65</v>
      </c>
      <c r="G49" t="s">
        <v>49</v>
      </c>
      <c r="H49" t="s">
        <v>66</v>
      </c>
      <c r="I49">
        <v>39.97</v>
      </c>
      <c r="J49">
        <v>24</v>
      </c>
      <c r="K49">
        <v>0</v>
      </c>
      <c r="L49">
        <v>959.34</v>
      </c>
      <c r="M49">
        <v>0</v>
      </c>
      <c r="N49">
        <v>0</v>
      </c>
      <c r="O49">
        <v>21.5</v>
      </c>
      <c r="P49">
        <v>0</v>
      </c>
      <c r="Q49">
        <v>0</v>
      </c>
      <c r="R49">
        <v>67.989999999999995</v>
      </c>
      <c r="S49">
        <v>0</v>
      </c>
      <c r="T49">
        <v>971.33</v>
      </c>
      <c r="U49" s="36">
        <v>21</v>
      </c>
      <c r="V49" t="str">
        <f>VLOOKUP(Tabela1[[#This Row],[CÓD FORNECEDOR]],'[1]BASE FORNECEDORES'!$A:$N,11,0)</f>
        <v>61.064.838/0116-82</v>
      </c>
      <c r="W49" t="str">
        <f>VLOOKUP(Tabela1[[#This Row],[CNPJ]],'[1]BASE FORNECEDORES'!$K:$R,8,0)</f>
        <v>SAINT- GOBAIN DO BRASIL PROD. IND. E CONSTR. LTDA</v>
      </c>
      <c r="X49" s="36">
        <v>21385</v>
      </c>
      <c r="Y49" t="str">
        <f>VLOOKUP(Tabela1[[#This Row],[CÓD PRODUTO ]],[1]fornnecedor!$A:$G,7,0)</f>
        <v>APLICADORES / ADAPTADORES / ENGATES / SUPORTES</v>
      </c>
      <c r="Z49">
        <v>2428655</v>
      </c>
      <c r="AA49" t="str">
        <f>Tabela1[[#This Row],[DESCRIÇÃO]]</f>
        <v>SAINT- GOBAIN DO BRASIL PROD. IND. E CONSTR. LTDA</v>
      </c>
    </row>
    <row r="50" spans="1:27" x14ac:dyDescent="0.3">
      <c r="A50" t="s">
        <v>89</v>
      </c>
      <c r="B50" t="s">
        <v>47</v>
      </c>
      <c r="C50" s="1">
        <v>46039</v>
      </c>
      <c r="D50" s="2">
        <v>2004010163</v>
      </c>
      <c r="E50" t="s">
        <v>90</v>
      </c>
      <c r="G50" t="s">
        <v>49</v>
      </c>
      <c r="H50" t="s">
        <v>24</v>
      </c>
      <c r="I50">
        <v>9.02</v>
      </c>
      <c r="J50">
        <v>200</v>
      </c>
      <c r="K50">
        <v>0</v>
      </c>
      <c r="L50" s="3">
        <v>1803.98</v>
      </c>
      <c r="M50">
        <v>0</v>
      </c>
      <c r="N50">
        <v>0</v>
      </c>
      <c r="O50">
        <v>40.43</v>
      </c>
      <c r="P50">
        <v>0</v>
      </c>
      <c r="Q50">
        <v>0</v>
      </c>
      <c r="R50">
        <v>127.86</v>
      </c>
      <c r="S50">
        <v>0</v>
      </c>
      <c r="T50" s="3">
        <v>1826.53</v>
      </c>
      <c r="U50" s="36">
        <v>21</v>
      </c>
      <c r="V50" t="str">
        <f>VLOOKUP(Tabela1[[#This Row],[CÓD FORNECEDOR]],'[1]BASE FORNECEDORES'!$A:$N,11,0)</f>
        <v>61.064.838/0116-82</v>
      </c>
      <c r="W50" t="str">
        <f>VLOOKUP(Tabela1[[#This Row],[CNPJ]],'[1]BASE FORNECEDORES'!$K:$R,8,0)</f>
        <v>SAINT- GOBAIN DO BRASIL PROD. IND. E CONSTR. LTDA</v>
      </c>
      <c r="X50" s="36">
        <v>10163</v>
      </c>
      <c r="Y50" t="str">
        <f>VLOOKUP(Tabela1[[#This Row],[CÓD PRODUTO ]],[1]fornnecedor!$A:$G,7,0)</f>
        <v xml:space="preserve">OUTROS DISCOS </v>
      </c>
      <c r="Z50">
        <v>2429074</v>
      </c>
      <c r="AA50" t="str">
        <f>Tabela1[[#This Row],[DESCRIÇÃO]]</f>
        <v>SAINT- GOBAIN DO BRASIL PROD. IND. E CONSTR. LTDA</v>
      </c>
    </row>
    <row r="51" spans="1:27" x14ac:dyDescent="0.3">
      <c r="A51" t="s">
        <v>91</v>
      </c>
      <c r="B51" t="s">
        <v>47</v>
      </c>
      <c r="C51" s="1">
        <v>46042</v>
      </c>
      <c r="D51" s="2">
        <v>2000710242</v>
      </c>
      <c r="E51" t="s">
        <v>77</v>
      </c>
      <c r="G51" t="s">
        <v>49</v>
      </c>
      <c r="H51" t="s">
        <v>24</v>
      </c>
      <c r="I51">
        <v>2.17</v>
      </c>
      <c r="J51" s="3">
        <v>3000</v>
      </c>
      <c r="K51">
        <v>0</v>
      </c>
      <c r="L51" s="3">
        <v>6515.55</v>
      </c>
      <c r="M51">
        <v>0</v>
      </c>
      <c r="N51">
        <v>0</v>
      </c>
      <c r="O51">
        <v>211.53</v>
      </c>
      <c r="P51">
        <v>0</v>
      </c>
      <c r="Q51">
        <v>0</v>
      </c>
      <c r="R51">
        <v>263.88</v>
      </c>
      <c r="S51">
        <v>0</v>
      </c>
      <c r="T51" s="3">
        <v>6596.99</v>
      </c>
      <c r="U51" s="36">
        <v>21</v>
      </c>
      <c r="V51" t="str">
        <f>VLOOKUP(Tabela1[[#This Row],[CÓD FORNECEDOR]],'[1]BASE FORNECEDORES'!$A:$N,11,0)</f>
        <v>61.064.838/0116-82</v>
      </c>
      <c r="W51" t="str">
        <f>VLOOKUP(Tabela1[[#This Row],[CNPJ]],'[1]BASE FORNECEDORES'!$K:$R,8,0)</f>
        <v>SAINT- GOBAIN DO BRASIL PROD. IND. E CONSTR. LTDA</v>
      </c>
      <c r="X51" s="36">
        <v>10242</v>
      </c>
      <c r="Y51" t="str">
        <f>VLOOKUP(Tabela1[[#This Row],[CÓD PRODUTO ]],[1]fornnecedor!$A:$G,7,0)</f>
        <v xml:space="preserve">DISCOS / LIXAS / ABRASIVOS </v>
      </c>
      <c r="Z51">
        <v>2429555</v>
      </c>
      <c r="AA51" t="str">
        <f>Tabela1[[#This Row],[DESCRIÇÃO]]</f>
        <v>SAINT- GOBAIN DO BRASIL PROD. IND. E CONSTR. LTDA</v>
      </c>
    </row>
    <row r="52" spans="1:27" x14ac:dyDescent="0.3">
      <c r="A52" t="s">
        <v>92</v>
      </c>
      <c r="B52" t="s">
        <v>47</v>
      </c>
      <c r="C52" s="1">
        <v>46044</v>
      </c>
      <c r="D52" s="2">
        <v>2000783825</v>
      </c>
      <c r="E52" t="s">
        <v>73</v>
      </c>
      <c r="G52" t="s">
        <v>49</v>
      </c>
      <c r="H52" t="s">
        <v>24</v>
      </c>
      <c r="I52">
        <v>1.96</v>
      </c>
      <c r="J52">
        <v>306</v>
      </c>
      <c r="K52">
        <v>0</v>
      </c>
      <c r="L52">
        <v>598.41</v>
      </c>
      <c r="M52">
        <v>0</v>
      </c>
      <c r="N52">
        <v>0</v>
      </c>
      <c r="O52">
        <v>34.31</v>
      </c>
      <c r="P52">
        <v>0</v>
      </c>
      <c r="Q52">
        <v>0</v>
      </c>
      <c r="R52">
        <v>42.41</v>
      </c>
      <c r="S52">
        <v>0</v>
      </c>
      <c r="T52">
        <v>605.89</v>
      </c>
      <c r="U52" s="36">
        <v>21</v>
      </c>
      <c r="V52" t="str">
        <f>VLOOKUP(Tabela1[[#This Row],[CÓD FORNECEDOR]],'[1]BASE FORNECEDORES'!$A:$N,11,0)</f>
        <v>61.064.838/0116-82</v>
      </c>
      <c r="W52" t="str">
        <f>VLOOKUP(Tabela1[[#This Row],[CNPJ]],'[1]BASE FORNECEDORES'!$K:$R,8,0)</f>
        <v>SAINT- GOBAIN DO BRASIL PROD. IND. E CONSTR. LTDA</v>
      </c>
      <c r="X52" s="36">
        <v>83825</v>
      </c>
      <c r="Y52" t="str">
        <f>VLOOKUP(Tabela1[[#This Row],[CÓD PRODUTO ]],[1]fornnecedor!$A:$G,7,0)</f>
        <v xml:space="preserve">DISCOS / LIXAS / ABRASIVOS </v>
      </c>
      <c r="Z52">
        <v>2430844</v>
      </c>
      <c r="AA52" t="str">
        <f>Tabela1[[#This Row],[DESCRIÇÃO]]</f>
        <v>SAINT- GOBAIN DO BRASIL PROD. IND. E CONSTR. LTDA</v>
      </c>
    </row>
    <row r="53" spans="1:27" x14ac:dyDescent="0.3">
      <c r="A53" t="s">
        <v>92</v>
      </c>
      <c r="B53" t="s">
        <v>47</v>
      </c>
      <c r="C53" s="1">
        <v>46044</v>
      </c>
      <c r="D53" s="2">
        <v>2004010163</v>
      </c>
      <c r="E53" t="s">
        <v>90</v>
      </c>
      <c r="G53" t="s">
        <v>49</v>
      </c>
      <c r="H53" t="s">
        <v>24</v>
      </c>
      <c r="I53">
        <v>9.02</v>
      </c>
      <c r="J53">
        <v>200</v>
      </c>
      <c r="K53">
        <v>0</v>
      </c>
      <c r="L53" s="3">
        <v>1803.98</v>
      </c>
      <c r="M53">
        <v>0</v>
      </c>
      <c r="N53">
        <v>0</v>
      </c>
      <c r="O53">
        <v>103.42</v>
      </c>
      <c r="P53">
        <v>0</v>
      </c>
      <c r="Q53">
        <v>0</v>
      </c>
      <c r="R53">
        <v>127.86</v>
      </c>
      <c r="S53">
        <v>0</v>
      </c>
      <c r="T53" s="3">
        <v>1826.53</v>
      </c>
      <c r="U53" s="36">
        <v>21</v>
      </c>
      <c r="V53" t="str">
        <f>VLOOKUP(Tabela1[[#This Row],[CÓD FORNECEDOR]],'[1]BASE FORNECEDORES'!$A:$N,11,0)</f>
        <v>61.064.838/0116-82</v>
      </c>
      <c r="W53" t="str">
        <f>VLOOKUP(Tabela1[[#This Row],[CNPJ]],'[1]BASE FORNECEDORES'!$K:$R,8,0)</f>
        <v>SAINT- GOBAIN DO BRASIL PROD. IND. E CONSTR. LTDA</v>
      </c>
      <c r="X53" s="36">
        <v>10163</v>
      </c>
      <c r="Y53" t="str">
        <f>VLOOKUP(Tabela1[[#This Row],[CÓD PRODUTO ]],[1]fornnecedor!$A:$G,7,0)</f>
        <v xml:space="preserve">OUTROS DISCOS </v>
      </c>
      <c r="Z53">
        <v>2430844</v>
      </c>
      <c r="AA53" t="str">
        <f>Tabela1[[#This Row],[DESCRIÇÃO]]</f>
        <v>SAINT- GOBAIN DO BRASIL PROD. IND. E CONSTR. LTDA</v>
      </c>
    </row>
    <row r="54" spans="1:27" x14ac:dyDescent="0.3">
      <c r="A54" t="s">
        <v>5348</v>
      </c>
      <c r="B54" t="s">
        <v>47</v>
      </c>
      <c r="C54" s="1">
        <v>46046</v>
      </c>
      <c r="D54" s="2">
        <v>2004023396</v>
      </c>
      <c r="E54" t="s">
        <v>3581</v>
      </c>
      <c r="G54" t="s">
        <v>49</v>
      </c>
      <c r="H54" t="s">
        <v>24</v>
      </c>
      <c r="I54">
        <v>6.61</v>
      </c>
      <c r="J54">
        <v>200</v>
      </c>
      <c r="K54">
        <v>0</v>
      </c>
      <c r="L54" s="3">
        <v>1321.74</v>
      </c>
      <c r="M54">
        <v>0</v>
      </c>
      <c r="N54">
        <v>0</v>
      </c>
      <c r="O54">
        <v>33.909999999999997</v>
      </c>
      <c r="P54">
        <v>0</v>
      </c>
      <c r="Q54">
        <v>0</v>
      </c>
      <c r="R54">
        <v>93.68</v>
      </c>
      <c r="S54">
        <v>0</v>
      </c>
      <c r="T54" s="3">
        <v>1338.26</v>
      </c>
      <c r="U54" s="36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 s="36">
        <v>23396</v>
      </c>
      <c r="Y54" t="str">
        <f>VLOOKUP(Tabela1[[#This Row],[CÓD PRODUTO ]],[1]fornnecedor!$A:$G,7,0)</f>
        <v xml:space="preserve">OUTROS DISCOS </v>
      </c>
      <c r="Z54">
        <v>2431993</v>
      </c>
      <c r="AA54" t="str">
        <f>Tabela1[[#This Row],[DESCRIÇÃO]]</f>
        <v>SAINT- GOBAIN DO BRASIL PROD. IND. E CONSTR. LTDA</v>
      </c>
    </row>
    <row r="55" spans="1:27" x14ac:dyDescent="0.3">
      <c r="A55" t="s">
        <v>5349</v>
      </c>
      <c r="B55" t="s">
        <v>47</v>
      </c>
      <c r="C55" s="1">
        <v>46046</v>
      </c>
      <c r="D55" s="2">
        <v>2004023396</v>
      </c>
      <c r="E55" t="s">
        <v>3581</v>
      </c>
      <c r="G55" t="s">
        <v>49</v>
      </c>
      <c r="H55" t="s">
        <v>24</v>
      </c>
      <c r="I55">
        <v>6.61</v>
      </c>
      <c r="J55">
        <v>200</v>
      </c>
      <c r="K55">
        <v>0</v>
      </c>
      <c r="L55" s="3">
        <v>1321.74</v>
      </c>
      <c r="M55">
        <v>0</v>
      </c>
      <c r="N55">
        <v>0</v>
      </c>
      <c r="O55">
        <v>33.909999999999997</v>
      </c>
      <c r="P55">
        <v>0</v>
      </c>
      <c r="Q55">
        <v>0</v>
      </c>
      <c r="R55">
        <v>93.68</v>
      </c>
      <c r="S55">
        <v>0</v>
      </c>
      <c r="T55" s="3">
        <v>1338.26</v>
      </c>
      <c r="U55" s="36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 s="36">
        <v>23396</v>
      </c>
      <c r="Y55" t="str">
        <f>VLOOKUP(Tabela1[[#This Row],[CÓD PRODUTO ]],[1]fornnecedor!$A:$G,7,0)</f>
        <v xml:space="preserve">OUTROS DISCOS </v>
      </c>
      <c r="Z55">
        <v>2431994</v>
      </c>
      <c r="AA55" t="str">
        <f>Tabela1[[#This Row],[DESCRIÇÃO]]</f>
        <v>SAINT- GOBAIN DO BRASIL PROD. IND. E CONSTR. LTDA</v>
      </c>
    </row>
    <row r="56" spans="1:27" x14ac:dyDescent="0.3">
      <c r="A56" t="s">
        <v>5349</v>
      </c>
      <c r="B56" t="s">
        <v>47</v>
      </c>
      <c r="C56" s="1">
        <v>46046</v>
      </c>
      <c r="D56" s="2">
        <v>2000710230</v>
      </c>
      <c r="E56" t="s">
        <v>57</v>
      </c>
      <c r="G56" t="s">
        <v>49</v>
      </c>
      <c r="H56" t="s">
        <v>24</v>
      </c>
      <c r="I56">
        <v>2.2599999999999998</v>
      </c>
      <c r="J56" s="3">
        <v>4590</v>
      </c>
      <c r="K56">
        <v>0</v>
      </c>
      <c r="L56" s="3">
        <v>10356.299999999999</v>
      </c>
      <c r="M56">
        <v>0</v>
      </c>
      <c r="N56">
        <v>0</v>
      </c>
      <c r="O56">
        <v>265.7</v>
      </c>
      <c r="P56">
        <v>0</v>
      </c>
      <c r="Q56">
        <v>0</v>
      </c>
      <c r="R56">
        <v>734</v>
      </c>
      <c r="S56">
        <v>0</v>
      </c>
      <c r="T56" s="3">
        <v>10485.75</v>
      </c>
      <c r="U56" s="3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 s="36">
        <v>10230</v>
      </c>
      <c r="Y56" t="str">
        <f>VLOOKUP(Tabela1[[#This Row],[CÓD PRODUTO ]],[1]fornnecedor!$A:$G,7,0)</f>
        <v xml:space="preserve">DISCOS / LIXAS / ABRASIVOS </v>
      </c>
      <c r="Z56">
        <v>2431994</v>
      </c>
      <c r="AA56" t="str">
        <f>Tabela1[[#This Row],[DESCRIÇÃO]]</f>
        <v>SAINT- GOBAIN DO BRASIL PROD. IND. E CONSTR. LTDA</v>
      </c>
    </row>
    <row r="57" spans="1:27" x14ac:dyDescent="0.3">
      <c r="A57" t="s">
        <v>5350</v>
      </c>
      <c r="B57" t="s">
        <v>47</v>
      </c>
      <c r="C57" s="1">
        <v>46051</v>
      </c>
      <c r="D57" s="2">
        <v>2000710234</v>
      </c>
      <c r="E57" t="s">
        <v>69</v>
      </c>
      <c r="G57" t="s">
        <v>49</v>
      </c>
      <c r="H57" t="s">
        <v>24</v>
      </c>
      <c r="I57">
        <v>2.2599999999999998</v>
      </c>
      <c r="J57" s="3">
        <v>1020</v>
      </c>
      <c r="K57">
        <v>0</v>
      </c>
      <c r="L57" s="3">
        <v>2301.4</v>
      </c>
      <c r="M57">
        <v>0</v>
      </c>
      <c r="N57">
        <v>0</v>
      </c>
      <c r="O57">
        <v>135.91999999999999</v>
      </c>
      <c r="P57">
        <v>0</v>
      </c>
      <c r="Q57">
        <v>0</v>
      </c>
      <c r="R57">
        <v>163.11000000000001</v>
      </c>
      <c r="S57">
        <v>0</v>
      </c>
      <c r="T57" s="3">
        <v>2330.17</v>
      </c>
      <c r="U57" s="36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 s="36">
        <v>10234</v>
      </c>
      <c r="Y57" t="str">
        <f>VLOOKUP(Tabela1[[#This Row],[CÓD PRODUTO ]],[1]fornnecedor!$A:$G,7,0)</f>
        <v xml:space="preserve">DISCOS / LIXAS / ABRASIVOS </v>
      </c>
      <c r="Z57">
        <v>2434718</v>
      </c>
      <c r="AA57" t="str">
        <f>Tabela1[[#This Row],[DESCRIÇÃO]]</f>
        <v>SAINT- GOBAIN DO BRASIL PROD. IND. E CONSTR. LTDA</v>
      </c>
    </row>
    <row r="58" spans="1:27" x14ac:dyDescent="0.3">
      <c r="A58" t="s">
        <v>93</v>
      </c>
      <c r="B58" t="s">
        <v>94</v>
      </c>
      <c r="C58" s="1">
        <v>46042</v>
      </c>
      <c r="D58" s="2">
        <v>2002820814</v>
      </c>
      <c r="E58" t="s">
        <v>95</v>
      </c>
      <c r="G58" t="s">
        <v>96</v>
      </c>
      <c r="H58" t="s">
        <v>24</v>
      </c>
      <c r="I58">
        <v>5.41</v>
      </c>
      <c r="J58">
        <v>25</v>
      </c>
      <c r="K58">
        <v>0</v>
      </c>
      <c r="L58">
        <v>135.25</v>
      </c>
      <c r="M58">
        <v>8.7899999999999991</v>
      </c>
      <c r="N58">
        <v>0</v>
      </c>
      <c r="O58">
        <v>0</v>
      </c>
      <c r="P58">
        <v>0</v>
      </c>
      <c r="Q58">
        <v>0</v>
      </c>
      <c r="R58">
        <v>5.41</v>
      </c>
      <c r="S58">
        <v>0</v>
      </c>
      <c r="T58">
        <v>144.04</v>
      </c>
      <c r="U58" s="36">
        <v>30</v>
      </c>
      <c r="V58" t="str">
        <f>VLOOKUP(Tabela1[[#This Row],[CÓD FORNECEDOR]],'[1]BASE FORNECEDORES'!$A:$N,11,0)</f>
        <v>04.140.399/0001-67</v>
      </c>
      <c r="W58" t="str">
        <f>VLOOKUP(Tabela1[[#This Row],[CNPJ]],'[1]BASE FORNECEDORES'!$K:$R,8,0)</f>
        <v>AUTOAMERICA IMP.EXP. DE PROD. AUTO. LTDA</v>
      </c>
      <c r="X58" s="36">
        <v>20814</v>
      </c>
      <c r="Y58" t="str">
        <f>VLOOKUP(Tabela1[[#This Row],[CÓD PRODUTO ]],[1]fornnecedor!$A:$G,7,0)</f>
        <v>APLICADORES / ADAPTADORES / ENGATES / SUPORTES</v>
      </c>
      <c r="Z58">
        <v>243913</v>
      </c>
      <c r="AA58" t="str">
        <f>Tabela1[[#This Row],[DESCRIÇÃO]]</f>
        <v>AUTOAMERICA IMP.EXP. DE PROD. AUTO. LTDA</v>
      </c>
    </row>
    <row r="59" spans="1:27" x14ac:dyDescent="0.3">
      <c r="A59" t="s">
        <v>93</v>
      </c>
      <c r="B59" t="s">
        <v>94</v>
      </c>
      <c r="C59" s="1">
        <v>46042</v>
      </c>
      <c r="D59" s="2">
        <v>2000683883</v>
      </c>
      <c r="E59" t="s">
        <v>97</v>
      </c>
      <c r="G59" t="s">
        <v>96</v>
      </c>
      <c r="H59" t="s">
        <v>24</v>
      </c>
      <c r="I59">
        <v>29.6</v>
      </c>
      <c r="J59">
        <v>24</v>
      </c>
      <c r="K59">
        <v>0</v>
      </c>
      <c r="L59">
        <v>710.4</v>
      </c>
      <c r="M59">
        <v>46.17</v>
      </c>
      <c r="N59">
        <v>0</v>
      </c>
      <c r="O59">
        <v>0</v>
      </c>
      <c r="P59">
        <v>0</v>
      </c>
      <c r="Q59">
        <v>0</v>
      </c>
      <c r="R59">
        <v>49.72</v>
      </c>
      <c r="S59">
        <v>0</v>
      </c>
      <c r="T59">
        <v>756.57</v>
      </c>
      <c r="U59" s="36">
        <v>30</v>
      </c>
      <c r="V59" t="str">
        <f>VLOOKUP(Tabela1[[#This Row],[CÓD FORNECEDOR]],'[1]BASE FORNECEDORES'!$A:$N,11,0)</f>
        <v>04.140.399/0001-67</v>
      </c>
      <c r="W59" t="str">
        <f>VLOOKUP(Tabela1[[#This Row],[CNPJ]],'[1]BASE FORNECEDORES'!$K:$R,8,0)</f>
        <v>AUTOAMERICA IMP.EXP. DE PROD. AUTO. LTDA</v>
      </c>
      <c r="X59" s="36">
        <v>83883</v>
      </c>
      <c r="Y59" t="str">
        <f>VLOOKUP(Tabela1[[#This Row],[CÓD PRODUTO ]],[1]fornnecedor!$A:$G,7,0)</f>
        <v>CERA  / LIMPEZA /  POLIMENTO VEICULAR</v>
      </c>
      <c r="Z59">
        <v>243913</v>
      </c>
      <c r="AA59" t="str">
        <f>Tabela1[[#This Row],[DESCRIÇÃO]]</f>
        <v>AUTOAMERICA IMP.EXP. DE PROD. AUTO. LTDA</v>
      </c>
    </row>
    <row r="60" spans="1:27" x14ac:dyDescent="0.3">
      <c r="A60" t="s">
        <v>93</v>
      </c>
      <c r="B60" t="s">
        <v>94</v>
      </c>
      <c r="C60" s="1">
        <v>46042</v>
      </c>
      <c r="D60" s="2">
        <v>2000520817</v>
      </c>
      <c r="E60" t="s">
        <v>98</v>
      </c>
      <c r="G60" t="s">
        <v>96</v>
      </c>
      <c r="H60" t="s">
        <v>24</v>
      </c>
      <c r="I60">
        <v>16.97</v>
      </c>
      <c r="J60">
        <v>600</v>
      </c>
      <c r="K60">
        <v>0</v>
      </c>
      <c r="L60" s="3">
        <v>10182</v>
      </c>
      <c r="M60">
        <v>661.83</v>
      </c>
      <c r="N60">
        <v>0</v>
      </c>
      <c r="O60">
        <v>0</v>
      </c>
      <c r="P60">
        <v>0</v>
      </c>
      <c r="Q60">
        <v>0</v>
      </c>
      <c r="R60">
        <v>712.74</v>
      </c>
      <c r="S60">
        <v>0</v>
      </c>
      <c r="T60" s="3">
        <v>10843.83</v>
      </c>
      <c r="U60" s="36">
        <v>30</v>
      </c>
      <c r="V60" t="str">
        <f>VLOOKUP(Tabela1[[#This Row],[CÓD FORNECEDOR]],'[1]BASE FORNECEDORES'!$A:$N,11,0)</f>
        <v>04.140.399/0001-67</v>
      </c>
      <c r="W60" t="str">
        <f>VLOOKUP(Tabela1[[#This Row],[CNPJ]],'[1]BASE FORNECEDORES'!$K:$R,8,0)</f>
        <v>AUTOAMERICA IMP.EXP. DE PROD. AUTO. LTDA</v>
      </c>
      <c r="X60" s="36">
        <v>20817</v>
      </c>
      <c r="Y60" t="str">
        <f>VLOOKUP(Tabela1[[#This Row],[CÓD PRODUTO ]],[1]fornnecedor!$A:$G,7,0)</f>
        <v>MASSA DE POLIR</v>
      </c>
      <c r="Z60">
        <v>243913</v>
      </c>
      <c r="AA60" t="str">
        <f>Tabela1[[#This Row],[DESCRIÇÃO]]</f>
        <v>AUTOAMERICA IMP.EXP. DE PROD. AUTO. LTDA</v>
      </c>
    </row>
    <row r="61" spans="1:27" x14ac:dyDescent="0.3">
      <c r="A61" t="s">
        <v>93</v>
      </c>
      <c r="B61" t="s">
        <v>94</v>
      </c>
      <c r="C61" s="1">
        <v>46042</v>
      </c>
      <c r="D61" s="2">
        <v>2000621321</v>
      </c>
      <c r="E61" t="s">
        <v>99</v>
      </c>
      <c r="G61" t="s">
        <v>96</v>
      </c>
      <c r="H61" t="s">
        <v>24</v>
      </c>
      <c r="I61">
        <v>14</v>
      </c>
      <c r="J61">
        <v>304</v>
      </c>
      <c r="K61">
        <v>0</v>
      </c>
      <c r="L61" s="3">
        <v>4256</v>
      </c>
      <c r="M61">
        <v>276.64</v>
      </c>
      <c r="N61">
        <v>0</v>
      </c>
      <c r="O61">
        <v>0</v>
      </c>
      <c r="P61">
        <v>0</v>
      </c>
      <c r="Q61">
        <v>0</v>
      </c>
      <c r="R61">
        <v>297.92</v>
      </c>
      <c r="S61">
        <v>0</v>
      </c>
      <c r="T61" s="3">
        <v>4532.6400000000003</v>
      </c>
      <c r="U61" s="36">
        <v>30</v>
      </c>
      <c r="V61" t="str">
        <f>VLOOKUP(Tabela1[[#This Row],[CÓD FORNECEDOR]],'[1]BASE FORNECEDORES'!$A:$N,11,0)</f>
        <v>04.140.399/0001-67</v>
      </c>
      <c r="W61" t="str">
        <f>VLOOKUP(Tabela1[[#This Row],[CNPJ]],'[1]BASE FORNECEDORES'!$K:$R,8,0)</f>
        <v>AUTOAMERICA IMP.EXP. DE PROD. AUTO. LTDA</v>
      </c>
      <c r="X61" s="36">
        <v>21321</v>
      </c>
      <c r="Y61" t="str">
        <f>VLOOKUP(Tabela1[[#This Row],[CÓD PRODUTO ]],[1]fornnecedor!$A:$G,7,0)</f>
        <v>CERA  / LIMPEZA /  POLIMENTO VEICULAR</v>
      </c>
      <c r="Z61">
        <v>243913</v>
      </c>
      <c r="AA61" t="str">
        <f>Tabela1[[#This Row],[DESCRIÇÃO]]</f>
        <v>AUTOAMERICA IMP.EXP. DE PROD. AUTO. LTDA</v>
      </c>
    </row>
    <row r="62" spans="1:27" x14ac:dyDescent="0.3">
      <c r="A62" t="s">
        <v>93</v>
      </c>
      <c r="B62" t="s">
        <v>94</v>
      </c>
      <c r="C62" s="1">
        <v>46042</v>
      </c>
      <c r="D62" s="2">
        <v>2000623287</v>
      </c>
      <c r="E62" t="s">
        <v>100</v>
      </c>
      <c r="G62" t="s">
        <v>96</v>
      </c>
      <c r="H62" t="s">
        <v>24</v>
      </c>
      <c r="I62">
        <v>27.67</v>
      </c>
      <c r="J62">
        <v>64</v>
      </c>
      <c r="K62">
        <v>0</v>
      </c>
      <c r="L62" s="3">
        <v>1770.88</v>
      </c>
      <c r="M62">
        <v>115.1</v>
      </c>
      <c r="N62">
        <v>0</v>
      </c>
      <c r="O62">
        <v>0</v>
      </c>
      <c r="P62">
        <v>0</v>
      </c>
      <c r="Q62">
        <v>0</v>
      </c>
      <c r="R62">
        <v>123.96</v>
      </c>
      <c r="S62">
        <v>0</v>
      </c>
      <c r="T62" s="3">
        <v>1885.98</v>
      </c>
      <c r="U62" s="36">
        <v>30</v>
      </c>
      <c r="V62" t="str">
        <f>VLOOKUP(Tabela1[[#This Row],[CÓD FORNECEDOR]],'[1]BASE FORNECEDORES'!$A:$N,11,0)</f>
        <v>04.140.399/0001-67</v>
      </c>
      <c r="W62" t="str">
        <f>VLOOKUP(Tabela1[[#This Row],[CNPJ]],'[1]BASE FORNECEDORES'!$K:$R,8,0)</f>
        <v>AUTOAMERICA IMP.EXP. DE PROD. AUTO. LTDA</v>
      </c>
      <c r="X62" s="36">
        <v>23287</v>
      </c>
      <c r="Y62" t="str">
        <f>VLOOKUP(Tabela1[[#This Row],[CÓD PRODUTO ]],[1]fornnecedor!$A:$G,7,0)</f>
        <v>CERA  / LIMPEZA /  POLIMENTO VEICULAR</v>
      </c>
      <c r="Z62">
        <v>243913</v>
      </c>
      <c r="AA62" t="str">
        <f>Tabela1[[#This Row],[DESCRIÇÃO]]</f>
        <v>AUTOAMERICA IMP.EXP. DE PROD. AUTO. LTDA</v>
      </c>
    </row>
    <row r="63" spans="1:27" x14ac:dyDescent="0.3">
      <c r="A63" t="s">
        <v>105</v>
      </c>
      <c r="B63" t="s">
        <v>101</v>
      </c>
      <c r="C63" s="1">
        <v>46031</v>
      </c>
      <c r="D63" s="2">
        <v>2002822339</v>
      </c>
      <c r="E63" t="s">
        <v>106</v>
      </c>
      <c r="G63" t="s">
        <v>103</v>
      </c>
      <c r="H63" t="s">
        <v>24</v>
      </c>
      <c r="I63">
        <v>5.66</v>
      </c>
      <c r="J63">
        <v>50</v>
      </c>
      <c r="K63">
        <v>0</v>
      </c>
      <c r="L63">
        <v>283.22000000000003</v>
      </c>
      <c r="M63">
        <v>0</v>
      </c>
      <c r="N63">
        <v>0</v>
      </c>
      <c r="O63">
        <v>10.23</v>
      </c>
      <c r="P63">
        <v>0</v>
      </c>
      <c r="Q63">
        <v>0</v>
      </c>
      <c r="R63">
        <v>20.02</v>
      </c>
      <c r="S63">
        <v>0</v>
      </c>
      <c r="T63">
        <v>286.05</v>
      </c>
      <c r="U63" s="36">
        <v>34</v>
      </c>
      <c r="V63" t="str">
        <f>VLOOKUP(Tabela1[[#This Row],[CÓD FORNECEDOR]],'[1]BASE FORNECEDORES'!$A:$N,11,0)</f>
        <v>60.561.719/0022-58</v>
      </c>
      <c r="W63" t="str">
        <f>VLOOKUP(Tabela1[[#This Row],[CNPJ]],'[1]BASE FORNECEDORES'!$K:$R,8,0)</f>
        <v>AKZO NOBEL LTDA AUTO</v>
      </c>
      <c r="X63" s="36">
        <v>22339</v>
      </c>
      <c r="Y63" t="str">
        <f>VLOOKUP(Tabela1[[#This Row],[CÓD PRODUTO ]],[1]fornnecedor!$A:$G,7,0)</f>
        <v>APLICADORES / ADAPTADORES / ENGATES / SUPORTES</v>
      </c>
      <c r="Z63">
        <v>495562</v>
      </c>
      <c r="AA63" t="str">
        <f>Tabela1[[#This Row],[DESCRIÇÃO]]</f>
        <v>AKZO NOBEL LTDA AUTO</v>
      </c>
    </row>
    <row r="64" spans="1:27" x14ac:dyDescent="0.3">
      <c r="A64" t="s">
        <v>107</v>
      </c>
      <c r="B64" t="s">
        <v>101</v>
      </c>
      <c r="C64" s="1">
        <v>46031</v>
      </c>
      <c r="D64" s="2">
        <v>2002909913</v>
      </c>
      <c r="E64" t="s">
        <v>104</v>
      </c>
      <c r="G64" t="s">
        <v>103</v>
      </c>
      <c r="H64" t="s">
        <v>24</v>
      </c>
      <c r="I64">
        <v>3.88</v>
      </c>
      <c r="J64">
        <v>504</v>
      </c>
      <c r="K64">
        <v>0</v>
      </c>
      <c r="L64" s="3">
        <v>1955.22</v>
      </c>
      <c r="M64">
        <v>0</v>
      </c>
      <c r="N64">
        <v>0</v>
      </c>
      <c r="O64">
        <v>70.63</v>
      </c>
      <c r="P64">
        <v>0</v>
      </c>
      <c r="Q64">
        <v>0</v>
      </c>
      <c r="R64">
        <v>138.22999999999999</v>
      </c>
      <c r="S64">
        <v>0</v>
      </c>
      <c r="T64" s="3">
        <v>1974.77</v>
      </c>
      <c r="U64" s="36">
        <v>34</v>
      </c>
      <c r="V64" t="str">
        <f>VLOOKUP(Tabela1[[#This Row],[CÓD FORNECEDOR]],'[1]BASE FORNECEDORES'!$A:$N,11,0)</f>
        <v>60.561.719/0022-58</v>
      </c>
      <c r="W64" t="str">
        <f>VLOOKUP(Tabela1[[#This Row],[CNPJ]],'[1]BASE FORNECEDORES'!$K:$R,8,0)</f>
        <v>AKZO NOBEL LTDA AUTO</v>
      </c>
      <c r="X64" s="36">
        <v>9913</v>
      </c>
      <c r="Y64" t="str">
        <f>VLOOKUP(Tabela1[[#This Row],[CÓD PRODUTO ]],[1]fornnecedor!$A:$G,7,0)</f>
        <v>EMBALAGEM</v>
      </c>
      <c r="Z64">
        <v>495563</v>
      </c>
      <c r="AA64" t="str">
        <f>Tabela1[[#This Row],[DESCRIÇÃO]]</f>
        <v>AKZO NOBEL LTDA AUTO</v>
      </c>
    </row>
    <row r="65" spans="1:27" x14ac:dyDescent="0.3">
      <c r="A65" t="s">
        <v>108</v>
      </c>
      <c r="B65" t="s">
        <v>101</v>
      </c>
      <c r="C65" s="1">
        <v>46031</v>
      </c>
      <c r="D65" s="2">
        <v>2005209804</v>
      </c>
      <c r="E65" t="s">
        <v>109</v>
      </c>
      <c r="G65" t="s">
        <v>103</v>
      </c>
      <c r="H65" t="s">
        <v>24</v>
      </c>
      <c r="I65">
        <v>25.42</v>
      </c>
      <c r="J65">
        <v>36</v>
      </c>
      <c r="K65">
        <v>0</v>
      </c>
      <c r="L65">
        <v>915.2</v>
      </c>
      <c r="M65">
        <v>60.08</v>
      </c>
      <c r="N65">
        <v>0</v>
      </c>
      <c r="O65">
        <v>33.049999999999997</v>
      </c>
      <c r="P65">
        <v>0</v>
      </c>
      <c r="Q65">
        <v>0</v>
      </c>
      <c r="R65">
        <v>64.7</v>
      </c>
      <c r="S65">
        <v>0</v>
      </c>
      <c r="T65">
        <v>984.42</v>
      </c>
      <c r="U65" s="36">
        <v>34</v>
      </c>
      <c r="V65" t="str">
        <f>VLOOKUP(Tabela1[[#This Row],[CÓD FORNECEDOR]],'[1]BASE FORNECEDORES'!$A:$N,11,0)</f>
        <v>60.561.719/0022-58</v>
      </c>
      <c r="W65" t="str">
        <f>VLOOKUP(Tabela1[[#This Row],[CNPJ]],'[1]BASE FORNECEDORES'!$K:$R,8,0)</f>
        <v>AKZO NOBEL LTDA AUTO</v>
      </c>
      <c r="X65" s="36">
        <v>9804</v>
      </c>
      <c r="Y65" t="str">
        <f>VLOOKUP(Tabela1[[#This Row],[CÓD PRODUTO ]],[1]fornnecedor!$A:$G,7,0)</f>
        <v>DESENGRAXANTE</v>
      </c>
      <c r="Z65">
        <v>495564</v>
      </c>
      <c r="AA65" t="str">
        <f>Tabela1[[#This Row],[DESCRIÇÃO]]</f>
        <v>AKZO NOBEL LTDA AUTO</v>
      </c>
    </row>
    <row r="66" spans="1:27" x14ac:dyDescent="0.3">
      <c r="A66" t="s">
        <v>108</v>
      </c>
      <c r="B66" t="s">
        <v>101</v>
      </c>
      <c r="C66" s="1">
        <v>46031</v>
      </c>
      <c r="D66" s="2">
        <v>2001309800</v>
      </c>
      <c r="E66" t="s">
        <v>110</v>
      </c>
      <c r="G66" t="s">
        <v>103</v>
      </c>
      <c r="H66" t="s">
        <v>24</v>
      </c>
      <c r="I66">
        <v>30.77</v>
      </c>
      <c r="J66">
        <v>6</v>
      </c>
      <c r="K66">
        <v>0</v>
      </c>
      <c r="L66">
        <v>184.61</v>
      </c>
      <c r="M66">
        <v>12.12</v>
      </c>
      <c r="N66">
        <v>0</v>
      </c>
      <c r="O66">
        <v>6.67</v>
      </c>
      <c r="P66">
        <v>0</v>
      </c>
      <c r="Q66">
        <v>0</v>
      </c>
      <c r="R66">
        <v>13.05</v>
      </c>
      <c r="S66">
        <v>0</v>
      </c>
      <c r="T66">
        <v>198.58</v>
      </c>
      <c r="U66" s="36">
        <v>34</v>
      </c>
      <c r="V66" t="str">
        <f>VLOOKUP(Tabela1[[#This Row],[CÓD FORNECEDOR]],'[1]BASE FORNECEDORES'!$A:$N,11,0)</f>
        <v>60.561.719/0022-58</v>
      </c>
      <c r="W66" t="str">
        <f>VLOOKUP(Tabela1[[#This Row],[CNPJ]],'[1]BASE FORNECEDORES'!$K:$R,8,0)</f>
        <v>AKZO NOBEL LTDA AUTO</v>
      </c>
      <c r="X66" s="36">
        <v>9800</v>
      </c>
      <c r="Y66" t="str">
        <f>VLOOKUP(Tabela1[[#This Row],[CÓD PRODUTO ]],[1]fornnecedor!$A:$G,7,0)</f>
        <v>REMOVEDOR PASTOSO</v>
      </c>
      <c r="Z66">
        <v>495564</v>
      </c>
      <c r="AA66" t="str">
        <f>Tabela1[[#This Row],[DESCRIÇÃO]]</f>
        <v>AKZO NOBEL LTDA AUTO</v>
      </c>
    </row>
    <row r="67" spans="1:27" x14ac:dyDescent="0.3">
      <c r="A67" t="s">
        <v>108</v>
      </c>
      <c r="B67" t="s">
        <v>101</v>
      </c>
      <c r="C67" s="1">
        <v>46031</v>
      </c>
      <c r="D67" s="2">
        <v>2003109859</v>
      </c>
      <c r="E67" t="s">
        <v>111</v>
      </c>
      <c r="G67" t="s">
        <v>103</v>
      </c>
      <c r="H67" t="s">
        <v>24</v>
      </c>
      <c r="I67">
        <v>37.26</v>
      </c>
      <c r="J67">
        <v>14</v>
      </c>
      <c r="K67">
        <v>0</v>
      </c>
      <c r="L67">
        <v>521.66999999999996</v>
      </c>
      <c r="M67">
        <v>17.12</v>
      </c>
      <c r="N67">
        <v>0</v>
      </c>
      <c r="O67">
        <v>18.850000000000001</v>
      </c>
      <c r="P67">
        <v>0</v>
      </c>
      <c r="Q67">
        <v>0</v>
      </c>
      <c r="R67">
        <v>0</v>
      </c>
      <c r="S67">
        <v>0</v>
      </c>
      <c r="T67">
        <v>544.01</v>
      </c>
      <c r="U67" s="36">
        <v>34</v>
      </c>
      <c r="V67" t="str">
        <f>VLOOKUP(Tabela1[[#This Row],[CÓD FORNECEDOR]],'[1]BASE FORNECEDORES'!$A:$N,11,0)</f>
        <v>60.561.719/0022-58</v>
      </c>
      <c r="W67" t="str">
        <f>VLOOKUP(Tabela1[[#This Row],[CNPJ]],'[1]BASE FORNECEDORES'!$K:$R,8,0)</f>
        <v>AKZO NOBEL LTDA AUTO</v>
      </c>
      <c r="X67" s="36">
        <v>9859</v>
      </c>
      <c r="Y67" t="str">
        <f>VLOOKUP(Tabela1[[#This Row],[CÓD PRODUTO ]],[1]fornnecedor!$A:$G,7,0)</f>
        <v>BASES POLIÉSTER</v>
      </c>
      <c r="Z67">
        <v>495564</v>
      </c>
      <c r="AA67" t="str">
        <f>Tabela1[[#This Row],[DESCRIÇÃO]]</f>
        <v>AKZO NOBEL LTDA AUTO</v>
      </c>
    </row>
    <row r="68" spans="1:27" x14ac:dyDescent="0.3">
      <c r="A68" t="s">
        <v>112</v>
      </c>
      <c r="B68" t="s">
        <v>101</v>
      </c>
      <c r="C68" s="1">
        <v>46031</v>
      </c>
      <c r="D68" s="2">
        <v>2003223017</v>
      </c>
      <c r="E68" t="s">
        <v>113</v>
      </c>
      <c r="G68" t="s">
        <v>103</v>
      </c>
      <c r="H68" t="s">
        <v>24</v>
      </c>
      <c r="I68">
        <v>554.55999999999995</v>
      </c>
      <c r="J68">
        <v>2</v>
      </c>
      <c r="K68">
        <v>0</v>
      </c>
      <c r="L68" s="3">
        <v>1109.1199999999999</v>
      </c>
      <c r="M68">
        <v>36.409999999999997</v>
      </c>
      <c r="N68">
        <v>0</v>
      </c>
      <c r="O68">
        <v>40.06</v>
      </c>
      <c r="P68">
        <v>0</v>
      </c>
      <c r="Q68">
        <v>0</v>
      </c>
      <c r="R68">
        <v>0</v>
      </c>
      <c r="S68">
        <v>0</v>
      </c>
      <c r="T68" s="3">
        <v>1156.6199999999999</v>
      </c>
      <c r="U68" s="36">
        <v>34</v>
      </c>
      <c r="V68" t="str">
        <f>VLOOKUP(Tabela1[[#This Row],[CÓD FORNECEDOR]],'[1]BASE FORNECEDORES'!$A:$N,11,0)</f>
        <v>60.561.719/0022-58</v>
      </c>
      <c r="W68" t="str">
        <f>VLOOKUP(Tabela1[[#This Row],[CNPJ]],'[1]BASE FORNECEDORES'!$K:$R,8,0)</f>
        <v>AKZO NOBEL LTDA AUTO</v>
      </c>
      <c r="X68" s="36">
        <v>23017</v>
      </c>
      <c r="Y68" t="str">
        <f>VLOOKUP(Tabela1[[#This Row],[CÓD PRODUTO ]],[1]fornnecedor!$A:$G,7,0)</f>
        <v>BASES PU</v>
      </c>
      <c r="Z68">
        <v>495565</v>
      </c>
      <c r="AA68" t="str">
        <f>Tabela1[[#This Row],[DESCRIÇÃO]]</f>
        <v>AKZO NOBEL LTDA AUTO</v>
      </c>
    </row>
    <row r="69" spans="1:27" x14ac:dyDescent="0.3">
      <c r="A69" t="s">
        <v>112</v>
      </c>
      <c r="B69" t="s">
        <v>101</v>
      </c>
      <c r="C69" s="1">
        <v>46031</v>
      </c>
      <c r="D69" s="2">
        <v>2002909913</v>
      </c>
      <c r="E69" t="s">
        <v>104</v>
      </c>
      <c r="G69" t="s">
        <v>103</v>
      </c>
      <c r="H69" t="s">
        <v>24</v>
      </c>
      <c r="I69">
        <v>3.88</v>
      </c>
      <c r="J69">
        <v>588</v>
      </c>
      <c r="K69">
        <v>0</v>
      </c>
      <c r="L69" s="3">
        <v>2281.09</v>
      </c>
      <c r="M69">
        <v>0</v>
      </c>
      <c r="N69">
        <v>0</v>
      </c>
      <c r="O69">
        <v>82.4</v>
      </c>
      <c r="P69">
        <v>0</v>
      </c>
      <c r="Q69">
        <v>0</v>
      </c>
      <c r="R69">
        <v>161.27000000000001</v>
      </c>
      <c r="S69">
        <v>0</v>
      </c>
      <c r="T69" s="3">
        <v>2303.9</v>
      </c>
      <c r="U69" s="36">
        <v>34</v>
      </c>
      <c r="V69" t="str">
        <f>VLOOKUP(Tabela1[[#This Row],[CÓD FORNECEDOR]],'[1]BASE FORNECEDORES'!$A:$N,11,0)</f>
        <v>60.561.719/0022-58</v>
      </c>
      <c r="W69" t="str">
        <f>VLOOKUP(Tabela1[[#This Row],[CNPJ]],'[1]BASE FORNECEDORES'!$K:$R,8,0)</f>
        <v>AKZO NOBEL LTDA AUTO</v>
      </c>
      <c r="X69" s="36">
        <v>9913</v>
      </c>
      <c r="Y69" t="str">
        <f>VLOOKUP(Tabela1[[#This Row],[CÓD PRODUTO ]],[1]fornnecedor!$A:$G,7,0)</f>
        <v>EMBALAGEM</v>
      </c>
      <c r="Z69">
        <v>495565</v>
      </c>
      <c r="AA69" t="str">
        <f>Tabela1[[#This Row],[DESCRIÇÃO]]</f>
        <v>AKZO NOBEL LTDA AUTO</v>
      </c>
    </row>
    <row r="70" spans="1:27" x14ac:dyDescent="0.3">
      <c r="A70" t="s">
        <v>114</v>
      </c>
      <c r="B70" t="s">
        <v>101</v>
      </c>
      <c r="C70" s="1">
        <v>46031</v>
      </c>
      <c r="D70" s="2">
        <v>2005209804</v>
      </c>
      <c r="E70" t="s">
        <v>109</v>
      </c>
      <c r="G70" t="s">
        <v>103</v>
      </c>
      <c r="H70" t="s">
        <v>24</v>
      </c>
      <c r="I70">
        <v>25.42</v>
      </c>
      <c r="J70">
        <v>60</v>
      </c>
      <c r="K70">
        <v>0</v>
      </c>
      <c r="L70" s="3">
        <v>1525.33</v>
      </c>
      <c r="M70">
        <v>100.14</v>
      </c>
      <c r="N70">
        <v>0</v>
      </c>
      <c r="O70">
        <v>55.1</v>
      </c>
      <c r="P70">
        <v>0</v>
      </c>
      <c r="Q70">
        <v>0</v>
      </c>
      <c r="R70">
        <v>107.84</v>
      </c>
      <c r="S70">
        <v>0</v>
      </c>
      <c r="T70" s="3">
        <v>1640.72</v>
      </c>
      <c r="U70" s="36">
        <v>34</v>
      </c>
      <c r="V70" t="str">
        <f>VLOOKUP(Tabela1[[#This Row],[CÓD FORNECEDOR]],'[1]BASE FORNECEDORES'!$A:$N,11,0)</f>
        <v>60.561.719/0022-58</v>
      </c>
      <c r="W70" t="str">
        <f>VLOOKUP(Tabela1[[#This Row],[CNPJ]],'[1]BASE FORNECEDORES'!$K:$R,8,0)</f>
        <v>AKZO NOBEL LTDA AUTO</v>
      </c>
      <c r="X70" s="36">
        <v>9804</v>
      </c>
      <c r="Y70" t="str">
        <f>VLOOKUP(Tabela1[[#This Row],[CÓD PRODUTO ]],[1]fornnecedor!$A:$G,7,0)</f>
        <v>DESENGRAXANTE</v>
      </c>
      <c r="Z70">
        <v>495566</v>
      </c>
      <c r="AA70" t="str">
        <f>Tabela1[[#This Row],[DESCRIÇÃO]]</f>
        <v>AKZO NOBEL LTDA AUTO</v>
      </c>
    </row>
    <row r="71" spans="1:27" x14ac:dyDescent="0.3">
      <c r="A71" t="s">
        <v>114</v>
      </c>
      <c r="B71" t="s">
        <v>101</v>
      </c>
      <c r="C71" s="1">
        <v>46031</v>
      </c>
      <c r="D71" s="2">
        <v>2000323257</v>
      </c>
      <c r="E71" t="s">
        <v>115</v>
      </c>
      <c r="G71" t="s">
        <v>103</v>
      </c>
      <c r="H71" t="s">
        <v>24</v>
      </c>
      <c r="I71">
        <v>39.74</v>
      </c>
      <c r="J71">
        <v>6</v>
      </c>
      <c r="K71">
        <v>0</v>
      </c>
      <c r="L71">
        <v>238.44</v>
      </c>
      <c r="M71">
        <v>7.83</v>
      </c>
      <c r="N71">
        <v>0</v>
      </c>
      <c r="O71">
        <v>8.61</v>
      </c>
      <c r="P71">
        <v>0</v>
      </c>
      <c r="Q71">
        <v>0</v>
      </c>
      <c r="R71">
        <v>16.86</v>
      </c>
      <c r="S71">
        <v>0</v>
      </c>
      <c r="T71">
        <v>248.65</v>
      </c>
      <c r="U71" s="36">
        <v>34</v>
      </c>
      <c r="V71" t="str">
        <f>VLOOKUP(Tabela1[[#This Row],[CÓD FORNECEDOR]],'[1]BASE FORNECEDORES'!$A:$N,11,0)</f>
        <v>60.561.719/0022-58</v>
      </c>
      <c r="W71" t="str">
        <f>VLOOKUP(Tabela1[[#This Row],[CNPJ]],'[1]BASE FORNECEDORES'!$K:$R,8,0)</f>
        <v>AKZO NOBEL LTDA AUTO</v>
      </c>
      <c r="X71" s="36">
        <v>23257</v>
      </c>
      <c r="Y71" t="str">
        <f>VLOOKUP(Tabela1[[#This Row],[CÓD PRODUTO ]],[1]fornnecedor!$A:$G,7,0)</f>
        <v>TINTAS PU</v>
      </c>
      <c r="Z71">
        <v>495566</v>
      </c>
      <c r="AA71" t="str">
        <f>Tabela1[[#This Row],[DESCRIÇÃO]]</f>
        <v>AKZO NOBEL LTDA AUTO</v>
      </c>
    </row>
    <row r="72" spans="1:27" x14ac:dyDescent="0.3">
      <c r="A72" t="s">
        <v>114</v>
      </c>
      <c r="B72" t="s">
        <v>101</v>
      </c>
      <c r="C72" s="1">
        <v>46031</v>
      </c>
      <c r="D72" s="2">
        <v>2001309800</v>
      </c>
      <c r="E72" t="s">
        <v>110</v>
      </c>
      <c r="G72" t="s">
        <v>103</v>
      </c>
      <c r="H72" t="s">
        <v>24</v>
      </c>
      <c r="I72">
        <v>30.77</v>
      </c>
      <c r="J72">
        <v>6</v>
      </c>
      <c r="K72">
        <v>0</v>
      </c>
      <c r="L72">
        <v>184.61</v>
      </c>
      <c r="M72">
        <v>12.12</v>
      </c>
      <c r="N72">
        <v>0</v>
      </c>
      <c r="O72">
        <v>6.67</v>
      </c>
      <c r="P72">
        <v>0</v>
      </c>
      <c r="Q72">
        <v>0</v>
      </c>
      <c r="R72">
        <v>13.05</v>
      </c>
      <c r="S72">
        <v>0</v>
      </c>
      <c r="T72">
        <v>198.58</v>
      </c>
      <c r="U72" s="36">
        <v>34</v>
      </c>
      <c r="V72" t="str">
        <f>VLOOKUP(Tabela1[[#This Row],[CÓD FORNECEDOR]],'[1]BASE FORNECEDORES'!$A:$N,11,0)</f>
        <v>60.561.719/0022-58</v>
      </c>
      <c r="W72" t="str">
        <f>VLOOKUP(Tabela1[[#This Row],[CNPJ]],'[1]BASE FORNECEDORES'!$K:$R,8,0)</f>
        <v>AKZO NOBEL LTDA AUTO</v>
      </c>
      <c r="X72" s="36">
        <v>9800</v>
      </c>
      <c r="Y72" t="str">
        <f>VLOOKUP(Tabela1[[#This Row],[CÓD PRODUTO ]],[1]fornnecedor!$A:$G,7,0)</f>
        <v>REMOVEDOR PASTOSO</v>
      </c>
      <c r="Z72">
        <v>495566</v>
      </c>
      <c r="AA72" t="str">
        <f>Tabela1[[#This Row],[DESCRIÇÃO]]</f>
        <v>AKZO NOBEL LTDA AUTO</v>
      </c>
    </row>
    <row r="73" spans="1:27" x14ac:dyDescent="0.3">
      <c r="A73" t="s">
        <v>116</v>
      </c>
      <c r="B73" t="s">
        <v>101</v>
      </c>
      <c r="C73" s="1">
        <v>46031</v>
      </c>
      <c r="D73" s="2">
        <v>2005009752</v>
      </c>
      <c r="E73" t="s">
        <v>117</v>
      </c>
      <c r="G73" t="s">
        <v>103</v>
      </c>
      <c r="H73" t="s">
        <v>24</v>
      </c>
      <c r="I73">
        <v>27.48</v>
      </c>
      <c r="J73">
        <v>18</v>
      </c>
      <c r="K73">
        <v>0</v>
      </c>
      <c r="L73">
        <v>494.55</v>
      </c>
      <c r="M73">
        <v>32.47</v>
      </c>
      <c r="N73">
        <v>0</v>
      </c>
      <c r="O73">
        <v>17.87</v>
      </c>
      <c r="P73">
        <v>0</v>
      </c>
      <c r="Q73">
        <v>0</v>
      </c>
      <c r="R73">
        <v>0</v>
      </c>
      <c r="S73">
        <v>0</v>
      </c>
      <c r="T73">
        <v>531.97</v>
      </c>
      <c r="U73" s="36">
        <v>34</v>
      </c>
      <c r="V73" t="str">
        <f>VLOOKUP(Tabela1[[#This Row],[CÓD FORNECEDOR]],'[1]BASE FORNECEDORES'!$A:$N,11,0)</f>
        <v>60.561.719/0022-58</v>
      </c>
      <c r="W73" t="str">
        <f>VLOOKUP(Tabela1[[#This Row],[CNPJ]],'[1]BASE FORNECEDORES'!$K:$R,8,0)</f>
        <v>AKZO NOBEL LTDA AUTO</v>
      </c>
      <c r="X73" s="36">
        <v>9752</v>
      </c>
      <c r="Y73" t="str">
        <f>VLOOKUP(Tabela1[[#This Row],[CÓD PRODUTO ]],[1]fornnecedor!$A:$G,7,0)</f>
        <v>SELADORA P/ PLASTICO</v>
      </c>
      <c r="Z73">
        <v>495567</v>
      </c>
      <c r="AA73" t="str">
        <f>Tabela1[[#This Row],[DESCRIÇÃO]]</f>
        <v>AKZO NOBEL LTDA AUTO</v>
      </c>
    </row>
    <row r="74" spans="1:27" x14ac:dyDescent="0.3">
      <c r="A74" t="s">
        <v>118</v>
      </c>
      <c r="B74" t="s">
        <v>101</v>
      </c>
      <c r="C74" s="1">
        <v>46031</v>
      </c>
      <c r="D74" s="2">
        <v>2003109876</v>
      </c>
      <c r="E74" t="s">
        <v>119</v>
      </c>
      <c r="G74" t="s">
        <v>103</v>
      </c>
      <c r="H74" t="s">
        <v>24</v>
      </c>
      <c r="I74">
        <v>240.41</v>
      </c>
      <c r="J74">
        <v>4</v>
      </c>
      <c r="K74">
        <v>0</v>
      </c>
      <c r="L74">
        <v>961.64</v>
      </c>
      <c r="M74">
        <v>31.57</v>
      </c>
      <c r="N74">
        <v>0</v>
      </c>
      <c r="O74">
        <v>34.74</v>
      </c>
      <c r="P74">
        <v>0</v>
      </c>
      <c r="Q74">
        <v>0</v>
      </c>
      <c r="R74">
        <v>0</v>
      </c>
      <c r="S74">
        <v>0</v>
      </c>
      <c r="T74" s="3">
        <v>1002.83</v>
      </c>
      <c r="U74" s="36">
        <v>34</v>
      </c>
      <c r="V74" t="str">
        <f>VLOOKUP(Tabela1[[#This Row],[CÓD FORNECEDOR]],'[1]BASE FORNECEDORES'!$A:$N,11,0)</f>
        <v>60.561.719/0022-58</v>
      </c>
      <c r="W74" t="str">
        <f>VLOOKUP(Tabela1[[#This Row],[CNPJ]],'[1]BASE FORNECEDORES'!$K:$R,8,0)</f>
        <v>AKZO NOBEL LTDA AUTO</v>
      </c>
      <c r="X74" s="36">
        <v>9876</v>
      </c>
      <c r="Y74" t="str">
        <f>VLOOKUP(Tabela1[[#This Row],[CÓD PRODUTO ]],[1]fornnecedor!$A:$G,7,0)</f>
        <v>BASES POLIÉSTER</v>
      </c>
      <c r="Z74">
        <v>495568</v>
      </c>
      <c r="AA74" t="str">
        <f>Tabela1[[#This Row],[DESCRIÇÃO]]</f>
        <v>AKZO NOBEL LTDA AUTO</v>
      </c>
    </row>
    <row r="75" spans="1:27" x14ac:dyDescent="0.3">
      <c r="A75" t="s">
        <v>120</v>
      </c>
      <c r="B75" t="s">
        <v>101</v>
      </c>
      <c r="C75" s="1">
        <v>46031</v>
      </c>
      <c r="D75" s="2">
        <v>2001309800</v>
      </c>
      <c r="E75" t="s">
        <v>110</v>
      </c>
      <c r="G75" t="s">
        <v>103</v>
      </c>
      <c r="H75" t="s">
        <v>24</v>
      </c>
      <c r="I75">
        <v>30.77</v>
      </c>
      <c r="J75">
        <v>6</v>
      </c>
      <c r="K75">
        <v>0</v>
      </c>
      <c r="L75">
        <v>184.61</v>
      </c>
      <c r="M75">
        <v>12.12</v>
      </c>
      <c r="N75">
        <v>0</v>
      </c>
      <c r="O75">
        <v>6.67</v>
      </c>
      <c r="P75">
        <v>0</v>
      </c>
      <c r="Q75">
        <v>0</v>
      </c>
      <c r="R75">
        <v>13.05</v>
      </c>
      <c r="S75">
        <v>0</v>
      </c>
      <c r="T75">
        <v>198.58</v>
      </c>
      <c r="U75" s="36">
        <v>34</v>
      </c>
      <c r="V75" t="str">
        <f>VLOOKUP(Tabela1[[#This Row],[CÓD FORNECEDOR]],'[1]BASE FORNECEDORES'!$A:$N,11,0)</f>
        <v>60.561.719/0022-58</v>
      </c>
      <c r="W75" t="str">
        <f>VLOOKUP(Tabela1[[#This Row],[CNPJ]],'[1]BASE FORNECEDORES'!$K:$R,8,0)</f>
        <v>AKZO NOBEL LTDA AUTO</v>
      </c>
      <c r="X75" s="36">
        <v>9800</v>
      </c>
      <c r="Y75" t="str">
        <f>VLOOKUP(Tabela1[[#This Row],[CÓD PRODUTO ]],[1]fornnecedor!$A:$G,7,0)</f>
        <v>REMOVEDOR PASTOSO</v>
      </c>
      <c r="Z75">
        <v>495569</v>
      </c>
      <c r="AA75" t="str">
        <f>Tabela1[[#This Row],[DESCRIÇÃO]]</f>
        <v>AKZO NOBEL LTDA AUTO</v>
      </c>
    </row>
    <row r="76" spans="1:27" x14ac:dyDescent="0.3">
      <c r="A76" t="s">
        <v>120</v>
      </c>
      <c r="B76" t="s">
        <v>101</v>
      </c>
      <c r="C76" s="1">
        <v>46031</v>
      </c>
      <c r="D76" s="2">
        <v>2003120426</v>
      </c>
      <c r="E76" t="s">
        <v>121</v>
      </c>
      <c r="G76" t="s">
        <v>103</v>
      </c>
      <c r="H76" t="s">
        <v>24</v>
      </c>
      <c r="I76">
        <v>264.63</v>
      </c>
      <c r="J76">
        <v>10</v>
      </c>
      <c r="K76">
        <v>0</v>
      </c>
      <c r="L76" s="3">
        <v>2646.31</v>
      </c>
      <c r="M76">
        <v>86.87</v>
      </c>
      <c r="N76">
        <v>0</v>
      </c>
      <c r="O76">
        <v>95.59</v>
      </c>
      <c r="P76">
        <v>0</v>
      </c>
      <c r="Q76">
        <v>0</v>
      </c>
      <c r="R76">
        <v>0</v>
      </c>
      <c r="S76">
        <v>0</v>
      </c>
      <c r="T76" s="3">
        <v>2759.64</v>
      </c>
      <c r="U76" s="36">
        <v>34</v>
      </c>
      <c r="V76" t="str">
        <f>VLOOKUP(Tabela1[[#This Row],[CÓD FORNECEDOR]],'[1]BASE FORNECEDORES'!$A:$N,11,0)</f>
        <v>60.561.719/0022-58</v>
      </c>
      <c r="W76" t="str">
        <f>VLOOKUP(Tabela1[[#This Row],[CNPJ]],'[1]BASE FORNECEDORES'!$K:$R,8,0)</f>
        <v>AKZO NOBEL LTDA AUTO</v>
      </c>
      <c r="X76" s="36">
        <v>20426</v>
      </c>
      <c r="Y76" t="str">
        <f>VLOOKUP(Tabela1[[#This Row],[CÓD PRODUTO ]],[1]fornnecedor!$A:$G,7,0)</f>
        <v>BASES POLIÉSTER</v>
      </c>
      <c r="Z76">
        <v>495569</v>
      </c>
      <c r="AA76" t="str">
        <f>Tabela1[[#This Row],[DESCRIÇÃO]]</f>
        <v>AKZO NOBEL LTDA AUTO</v>
      </c>
    </row>
    <row r="77" spans="1:27" x14ac:dyDescent="0.3">
      <c r="A77" t="s">
        <v>122</v>
      </c>
      <c r="B77" t="s">
        <v>101</v>
      </c>
      <c r="C77" s="1">
        <v>46031</v>
      </c>
      <c r="D77" s="2">
        <v>2002822339</v>
      </c>
      <c r="E77" t="s">
        <v>106</v>
      </c>
      <c r="G77" t="s">
        <v>103</v>
      </c>
      <c r="H77" t="s">
        <v>24</v>
      </c>
      <c r="I77">
        <v>5.66</v>
      </c>
      <c r="J77">
        <v>50</v>
      </c>
      <c r="K77">
        <v>0</v>
      </c>
      <c r="L77">
        <v>283.22000000000003</v>
      </c>
      <c r="M77">
        <v>0</v>
      </c>
      <c r="N77">
        <v>0</v>
      </c>
      <c r="O77">
        <v>10.23</v>
      </c>
      <c r="P77">
        <v>0</v>
      </c>
      <c r="Q77">
        <v>0</v>
      </c>
      <c r="R77">
        <v>20.02</v>
      </c>
      <c r="S77">
        <v>0</v>
      </c>
      <c r="T77">
        <v>286.05</v>
      </c>
      <c r="U77" s="36">
        <v>34</v>
      </c>
      <c r="V77" t="str">
        <f>VLOOKUP(Tabela1[[#This Row],[CÓD FORNECEDOR]],'[1]BASE FORNECEDORES'!$A:$N,11,0)</f>
        <v>60.561.719/0022-58</v>
      </c>
      <c r="W77" t="str">
        <f>VLOOKUP(Tabela1[[#This Row],[CNPJ]],'[1]BASE FORNECEDORES'!$K:$R,8,0)</f>
        <v>AKZO NOBEL LTDA AUTO</v>
      </c>
      <c r="X77" s="36">
        <v>22339</v>
      </c>
      <c r="Y77" t="str">
        <f>VLOOKUP(Tabela1[[#This Row],[CÓD PRODUTO ]],[1]fornnecedor!$A:$G,7,0)</f>
        <v>APLICADORES / ADAPTADORES / ENGATES / SUPORTES</v>
      </c>
      <c r="Z77">
        <v>495570</v>
      </c>
      <c r="AA77" t="str">
        <f>Tabela1[[#This Row],[DESCRIÇÃO]]</f>
        <v>AKZO NOBEL LTDA AUTO</v>
      </c>
    </row>
    <row r="78" spans="1:27" x14ac:dyDescent="0.3">
      <c r="A78" t="s">
        <v>123</v>
      </c>
      <c r="B78" t="s">
        <v>101</v>
      </c>
      <c r="C78" s="1">
        <v>46031</v>
      </c>
      <c r="D78" s="2">
        <v>2003123392</v>
      </c>
      <c r="E78" t="s">
        <v>124</v>
      </c>
      <c r="G78" t="s">
        <v>103</v>
      </c>
      <c r="H78" t="s">
        <v>24</v>
      </c>
      <c r="I78">
        <v>177.93</v>
      </c>
      <c r="J78">
        <v>4</v>
      </c>
      <c r="K78">
        <v>0</v>
      </c>
      <c r="L78">
        <v>711.73</v>
      </c>
      <c r="M78">
        <v>23.36</v>
      </c>
      <c r="N78">
        <v>0</v>
      </c>
      <c r="O78">
        <v>25.71</v>
      </c>
      <c r="P78">
        <v>0</v>
      </c>
      <c r="Q78">
        <v>0</v>
      </c>
      <c r="R78">
        <v>0</v>
      </c>
      <c r="S78">
        <v>0</v>
      </c>
      <c r="T78">
        <v>742.21</v>
      </c>
      <c r="U78" s="36">
        <v>34</v>
      </c>
      <c r="V78" t="str">
        <f>VLOOKUP(Tabela1[[#This Row],[CÓD FORNECEDOR]],'[1]BASE FORNECEDORES'!$A:$N,11,0)</f>
        <v>60.561.719/0022-58</v>
      </c>
      <c r="W78" t="str">
        <f>VLOOKUP(Tabela1[[#This Row],[CNPJ]],'[1]BASE FORNECEDORES'!$K:$R,8,0)</f>
        <v>AKZO NOBEL LTDA AUTO</v>
      </c>
      <c r="X78" s="36">
        <v>23392</v>
      </c>
      <c r="Y78" t="str">
        <f>VLOOKUP(Tabela1[[#This Row],[CÓD PRODUTO ]],[1]fornnecedor!$A:$G,7,0)</f>
        <v>BASES POLIÉSTER</v>
      </c>
      <c r="Z78">
        <v>495571</v>
      </c>
      <c r="AA78" t="str">
        <f>Tabela1[[#This Row],[DESCRIÇÃO]]</f>
        <v>AKZO NOBEL LTDA AUTO</v>
      </c>
    </row>
    <row r="79" spans="1:27" x14ac:dyDescent="0.3">
      <c r="A79" t="s">
        <v>125</v>
      </c>
      <c r="B79" t="s">
        <v>101</v>
      </c>
      <c r="C79" s="1">
        <v>46034</v>
      </c>
      <c r="D79" s="2">
        <v>2003121708</v>
      </c>
      <c r="E79" t="s">
        <v>126</v>
      </c>
      <c r="G79" t="s">
        <v>127</v>
      </c>
      <c r="H79" t="s">
        <v>24</v>
      </c>
      <c r="I79">
        <v>168.24</v>
      </c>
      <c r="J79">
        <v>20</v>
      </c>
      <c r="K79">
        <v>0</v>
      </c>
      <c r="L79" s="3">
        <v>3364.85</v>
      </c>
      <c r="M79">
        <v>110.45</v>
      </c>
      <c r="N79">
        <v>0</v>
      </c>
      <c r="O79">
        <v>278.33999999999997</v>
      </c>
      <c r="P79">
        <v>0</v>
      </c>
      <c r="Q79">
        <v>0</v>
      </c>
      <c r="R79">
        <v>0</v>
      </c>
      <c r="S79">
        <v>0</v>
      </c>
      <c r="T79" s="3">
        <v>3508.97</v>
      </c>
      <c r="U79" s="36">
        <v>34</v>
      </c>
      <c r="V79" t="str">
        <f>VLOOKUP(Tabela1[[#This Row],[CÓD FORNECEDOR]],'[1]BASE FORNECEDORES'!$A:$N,11,0)</f>
        <v>60.561.719/0022-58</v>
      </c>
      <c r="W79" t="str">
        <f>VLOOKUP(Tabela1[[#This Row],[CNPJ]],'[1]BASE FORNECEDORES'!$K:$R,8,0)</f>
        <v>AKZO NOBEL LTDA AUTO</v>
      </c>
      <c r="X79" s="36">
        <v>21708</v>
      </c>
      <c r="Y79" t="str">
        <f>VLOOKUP(Tabela1[[#This Row],[CÓD PRODUTO ]],[1]fornnecedor!$A:$G,7,0)</f>
        <v>BASES POLIÉSTER</v>
      </c>
      <c r="Z79">
        <v>495641</v>
      </c>
      <c r="AA79" t="str">
        <f>Tabela1[[#This Row],[DESCRIÇÃO]]</f>
        <v>AKZO NOBEL LTDA AUTO</v>
      </c>
    </row>
    <row r="80" spans="1:27" x14ac:dyDescent="0.3">
      <c r="A80" t="s">
        <v>125</v>
      </c>
      <c r="B80" t="s">
        <v>101</v>
      </c>
      <c r="C80" s="1">
        <v>46034</v>
      </c>
      <c r="D80" s="2">
        <v>2003109916</v>
      </c>
      <c r="E80" t="s">
        <v>128</v>
      </c>
      <c r="G80" t="s">
        <v>127</v>
      </c>
      <c r="H80" t="s">
        <v>24</v>
      </c>
      <c r="I80">
        <v>115.94</v>
      </c>
      <c r="J80">
        <v>2</v>
      </c>
      <c r="K80">
        <v>0</v>
      </c>
      <c r="L80">
        <v>231.88</v>
      </c>
      <c r="M80">
        <v>7.61</v>
      </c>
      <c r="N80">
        <v>0</v>
      </c>
      <c r="O80">
        <v>19.18</v>
      </c>
      <c r="P80">
        <v>0</v>
      </c>
      <c r="Q80">
        <v>0</v>
      </c>
      <c r="R80">
        <v>0</v>
      </c>
      <c r="S80">
        <v>0</v>
      </c>
      <c r="T80">
        <v>241.81</v>
      </c>
      <c r="U80" s="36">
        <v>34</v>
      </c>
      <c r="V80" t="str">
        <f>VLOOKUP(Tabela1[[#This Row],[CÓD FORNECEDOR]],'[1]BASE FORNECEDORES'!$A:$N,11,0)</f>
        <v>60.561.719/0022-58</v>
      </c>
      <c r="W80" t="str">
        <f>VLOOKUP(Tabela1[[#This Row],[CNPJ]],'[1]BASE FORNECEDORES'!$K:$R,8,0)</f>
        <v>AKZO NOBEL LTDA AUTO</v>
      </c>
      <c r="X80" s="36">
        <v>9916</v>
      </c>
      <c r="Y80" t="str">
        <f>VLOOKUP(Tabela1[[#This Row],[CÓD PRODUTO ]],[1]fornnecedor!$A:$G,7,0)</f>
        <v>BASES POLIÉSTER</v>
      </c>
      <c r="Z80">
        <v>495641</v>
      </c>
      <c r="AA80" t="str">
        <f>Tabela1[[#This Row],[DESCRIÇÃO]]</f>
        <v>AKZO NOBEL LTDA AUTO</v>
      </c>
    </row>
    <row r="81" spans="1:27" x14ac:dyDescent="0.3">
      <c r="A81" t="s">
        <v>125</v>
      </c>
      <c r="B81" t="s">
        <v>101</v>
      </c>
      <c r="C81" s="1">
        <v>46034</v>
      </c>
      <c r="D81" s="2">
        <v>2003109922</v>
      </c>
      <c r="E81" t="s">
        <v>129</v>
      </c>
      <c r="G81" t="s">
        <v>127</v>
      </c>
      <c r="H81" t="s">
        <v>24</v>
      </c>
      <c r="I81">
        <v>114.4</v>
      </c>
      <c r="J81">
        <v>6</v>
      </c>
      <c r="K81">
        <v>0</v>
      </c>
      <c r="L81">
        <v>686.38</v>
      </c>
      <c r="M81">
        <v>22.53</v>
      </c>
      <c r="N81">
        <v>0</v>
      </c>
      <c r="O81">
        <v>56.77</v>
      </c>
      <c r="P81">
        <v>0</v>
      </c>
      <c r="Q81">
        <v>0</v>
      </c>
      <c r="R81">
        <v>0</v>
      </c>
      <c r="S81">
        <v>0</v>
      </c>
      <c r="T81">
        <v>715.77</v>
      </c>
      <c r="U81" s="36">
        <v>34</v>
      </c>
      <c r="V81" t="str">
        <f>VLOOKUP(Tabela1[[#This Row],[CÓD FORNECEDOR]],'[1]BASE FORNECEDORES'!$A:$N,11,0)</f>
        <v>60.561.719/0022-58</v>
      </c>
      <c r="W81" t="str">
        <f>VLOOKUP(Tabela1[[#This Row],[CNPJ]],'[1]BASE FORNECEDORES'!$K:$R,8,0)</f>
        <v>AKZO NOBEL LTDA AUTO</v>
      </c>
      <c r="X81" s="36">
        <v>9922</v>
      </c>
      <c r="Y81" t="str">
        <f>VLOOKUP(Tabela1[[#This Row],[CÓD PRODUTO ]],[1]fornnecedor!$A:$G,7,0)</f>
        <v>BASES POLIÉSTER</v>
      </c>
      <c r="Z81">
        <v>495641</v>
      </c>
      <c r="AA81" t="str">
        <f>Tabela1[[#This Row],[DESCRIÇÃO]]</f>
        <v>AKZO NOBEL LTDA AUTO</v>
      </c>
    </row>
    <row r="82" spans="1:27" x14ac:dyDescent="0.3">
      <c r="A82" t="s">
        <v>125</v>
      </c>
      <c r="B82" t="s">
        <v>101</v>
      </c>
      <c r="C82" s="1">
        <v>46034</v>
      </c>
      <c r="D82" s="2">
        <v>2003109923</v>
      </c>
      <c r="E82" t="s">
        <v>130</v>
      </c>
      <c r="G82" t="s">
        <v>127</v>
      </c>
      <c r="H82" t="s">
        <v>24</v>
      </c>
      <c r="I82">
        <v>171.56</v>
      </c>
      <c r="J82">
        <v>2</v>
      </c>
      <c r="K82">
        <v>0</v>
      </c>
      <c r="L82">
        <v>343.13</v>
      </c>
      <c r="M82">
        <v>11.26</v>
      </c>
      <c r="N82">
        <v>0</v>
      </c>
      <c r="O82">
        <v>28.38</v>
      </c>
      <c r="P82">
        <v>0</v>
      </c>
      <c r="Q82">
        <v>0</v>
      </c>
      <c r="R82">
        <v>0</v>
      </c>
      <c r="S82">
        <v>0</v>
      </c>
      <c r="T82">
        <v>357.82</v>
      </c>
      <c r="U82" s="36">
        <v>34</v>
      </c>
      <c r="V82" t="str">
        <f>VLOOKUP(Tabela1[[#This Row],[CÓD FORNECEDOR]],'[1]BASE FORNECEDORES'!$A:$N,11,0)</f>
        <v>60.561.719/0022-58</v>
      </c>
      <c r="W82" t="str">
        <f>VLOOKUP(Tabela1[[#This Row],[CNPJ]],'[1]BASE FORNECEDORES'!$K:$R,8,0)</f>
        <v>AKZO NOBEL LTDA AUTO</v>
      </c>
      <c r="X82" s="36">
        <v>9923</v>
      </c>
      <c r="Y82" t="str">
        <f>VLOOKUP(Tabela1[[#This Row],[CÓD PRODUTO ]],[1]fornnecedor!$A:$G,7,0)</f>
        <v>BASES POLIÉSTER</v>
      </c>
      <c r="Z82">
        <v>495641</v>
      </c>
      <c r="AA82" t="str">
        <f>Tabela1[[#This Row],[DESCRIÇÃO]]</f>
        <v>AKZO NOBEL LTDA AUTO</v>
      </c>
    </row>
    <row r="83" spans="1:27" x14ac:dyDescent="0.3">
      <c r="A83" t="s">
        <v>125</v>
      </c>
      <c r="B83" t="s">
        <v>101</v>
      </c>
      <c r="C83" s="1">
        <v>46034</v>
      </c>
      <c r="D83" s="2">
        <v>2003109926</v>
      </c>
      <c r="E83" t="s">
        <v>131</v>
      </c>
      <c r="G83" t="s">
        <v>127</v>
      </c>
      <c r="H83" t="s">
        <v>24</v>
      </c>
      <c r="I83">
        <v>292.14</v>
      </c>
      <c r="J83">
        <v>2</v>
      </c>
      <c r="K83">
        <v>0</v>
      </c>
      <c r="L83">
        <v>584.29</v>
      </c>
      <c r="M83">
        <v>19.18</v>
      </c>
      <c r="N83">
        <v>0</v>
      </c>
      <c r="O83">
        <v>48.33</v>
      </c>
      <c r="P83">
        <v>0</v>
      </c>
      <c r="Q83">
        <v>0</v>
      </c>
      <c r="R83">
        <v>0</v>
      </c>
      <c r="S83">
        <v>0</v>
      </c>
      <c r="T83">
        <v>609.30999999999995</v>
      </c>
      <c r="U83" s="36">
        <v>34</v>
      </c>
      <c r="V83" t="str">
        <f>VLOOKUP(Tabela1[[#This Row],[CÓD FORNECEDOR]],'[1]BASE FORNECEDORES'!$A:$N,11,0)</f>
        <v>60.561.719/0022-58</v>
      </c>
      <c r="W83" t="str">
        <f>VLOOKUP(Tabela1[[#This Row],[CNPJ]],'[1]BASE FORNECEDORES'!$K:$R,8,0)</f>
        <v>AKZO NOBEL LTDA AUTO</v>
      </c>
      <c r="X83" s="36">
        <v>9926</v>
      </c>
      <c r="Y83" t="str">
        <f>VLOOKUP(Tabela1[[#This Row],[CÓD PRODUTO ]],[1]fornnecedor!$A:$G,7,0)</f>
        <v>BASES POLIÉSTER</v>
      </c>
      <c r="Z83">
        <v>495641</v>
      </c>
      <c r="AA83" t="str">
        <f>Tabela1[[#This Row],[DESCRIÇÃO]]</f>
        <v>AKZO NOBEL LTDA AUTO</v>
      </c>
    </row>
    <row r="84" spans="1:27" x14ac:dyDescent="0.3">
      <c r="A84" t="s">
        <v>125</v>
      </c>
      <c r="B84" t="s">
        <v>101</v>
      </c>
      <c r="C84" s="1">
        <v>46034</v>
      </c>
      <c r="D84" s="2">
        <v>2003109946</v>
      </c>
      <c r="E84" t="s">
        <v>132</v>
      </c>
      <c r="G84" t="s">
        <v>127</v>
      </c>
      <c r="H84" t="s">
        <v>24</v>
      </c>
      <c r="I84">
        <v>197.31</v>
      </c>
      <c r="J84">
        <v>2</v>
      </c>
      <c r="K84">
        <v>0</v>
      </c>
      <c r="L84">
        <v>394.61</v>
      </c>
      <c r="M84">
        <v>12.95</v>
      </c>
      <c r="N84">
        <v>0</v>
      </c>
      <c r="O84">
        <v>32.64</v>
      </c>
      <c r="P84">
        <v>0</v>
      </c>
      <c r="Q84">
        <v>0</v>
      </c>
      <c r="R84">
        <v>0</v>
      </c>
      <c r="S84">
        <v>0</v>
      </c>
      <c r="T84">
        <v>411.51</v>
      </c>
      <c r="U84" s="36">
        <v>34</v>
      </c>
      <c r="V84" t="str">
        <f>VLOOKUP(Tabela1[[#This Row],[CÓD FORNECEDOR]],'[1]BASE FORNECEDORES'!$A:$N,11,0)</f>
        <v>60.561.719/0022-58</v>
      </c>
      <c r="W84" t="str">
        <f>VLOOKUP(Tabela1[[#This Row],[CNPJ]],'[1]BASE FORNECEDORES'!$K:$R,8,0)</f>
        <v>AKZO NOBEL LTDA AUTO</v>
      </c>
      <c r="X84" s="36">
        <v>9946</v>
      </c>
      <c r="Y84" t="str">
        <f>VLOOKUP(Tabela1[[#This Row],[CÓD PRODUTO ]],[1]fornnecedor!$A:$G,7,0)</f>
        <v>BASES POLIÉSTER</v>
      </c>
      <c r="Z84">
        <v>495641</v>
      </c>
      <c r="AA84" t="str">
        <f>Tabela1[[#This Row],[DESCRIÇÃO]]</f>
        <v>AKZO NOBEL LTDA AUTO</v>
      </c>
    </row>
    <row r="85" spans="1:27" x14ac:dyDescent="0.3">
      <c r="A85" t="s">
        <v>125</v>
      </c>
      <c r="B85" t="s">
        <v>101</v>
      </c>
      <c r="C85" s="1">
        <v>46034</v>
      </c>
      <c r="D85" s="2">
        <v>2003109949</v>
      </c>
      <c r="E85" t="s">
        <v>133</v>
      </c>
      <c r="G85" t="s">
        <v>127</v>
      </c>
      <c r="H85" t="s">
        <v>24</v>
      </c>
      <c r="I85">
        <v>450.19</v>
      </c>
      <c r="J85">
        <v>2</v>
      </c>
      <c r="K85">
        <v>0</v>
      </c>
      <c r="L85">
        <v>900.37</v>
      </c>
      <c r="M85">
        <v>29.55</v>
      </c>
      <c r="N85">
        <v>0</v>
      </c>
      <c r="O85">
        <v>74.47</v>
      </c>
      <c r="P85">
        <v>0</v>
      </c>
      <c r="Q85">
        <v>0</v>
      </c>
      <c r="R85">
        <v>0</v>
      </c>
      <c r="S85">
        <v>0</v>
      </c>
      <c r="T85">
        <v>938.92</v>
      </c>
      <c r="U85" s="36">
        <v>34</v>
      </c>
      <c r="V85" t="str">
        <f>VLOOKUP(Tabela1[[#This Row],[CÓD FORNECEDOR]],'[1]BASE FORNECEDORES'!$A:$N,11,0)</f>
        <v>60.561.719/0022-58</v>
      </c>
      <c r="W85" t="str">
        <f>VLOOKUP(Tabela1[[#This Row],[CNPJ]],'[1]BASE FORNECEDORES'!$K:$R,8,0)</f>
        <v>AKZO NOBEL LTDA AUTO</v>
      </c>
      <c r="X85" s="36">
        <v>9949</v>
      </c>
      <c r="Y85" t="str">
        <f>VLOOKUP(Tabela1[[#This Row],[CÓD PRODUTO ]],[1]fornnecedor!$A:$G,7,0)</f>
        <v>BASES POLIÉSTER</v>
      </c>
      <c r="Z85">
        <v>495641</v>
      </c>
      <c r="AA85" t="str">
        <f>Tabela1[[#This Row],[DESCRIÇÃO]]</f>
        <v>AKZO NOBEL LTDA AUTO</v>
      </c>
    </row>
    <row r="86" spans="1:27" x14ac:dyDescent="0.3">
      <c r="A86" t="s">
        <v>125</v>
      </c>
      <c r="B86" t="s">
        <v>101</v>
      </c>
      <c r="C86" s="1">
        <v>46034</v>
      </c>
      <c r="D86" s="2">
        <v>2003109951</v>
      </c>
      <c r="E86" t="s">
        <v>134</v>
      </c>
      <c r="G86" t="s">
        <v>127</v>
      </c>
      <c r="H86" t="s">
        <v>24</v>
      </c>
      <c r="I86">
        <v>215.04</v>
      </c>
      <c r="J86">
        <v>4</v>
      </c>
      <c r="K86">
        <v>0</v>
      </c>
      <c r="L86">
        <v>860.16</v>
      </c>
      <c r="M86">
        <v>28.23</v>
      </c>
      <c r="N86">
        <v>0</v>
      </c>
      <c r="O86">
        <v>71.14</v>
      </c>
      <c r="P86">
        <v>0</v>
      </c>
      <c r="Q86">
        <v>0</v>
      </c>
      <c r="R86">
        <v>0</v>
      </c>
      <c r="S86">
        <v>0</v>
      </c>
      <c r="T86">
        <v>896.99</v>
      </c>
      <c r="U86" s="36">
        <v>34</v>
      </c>
      <c r="V86" t="str">
        <f>VLOOKUP(Tabela1[[#This Row],[CÓD FORNECEDOR]],'[1]BASE FORNECEDORES'!$A:$N,11,0)</f>
        <v>60.561.719/0022-58</v>
      </c>
      <c r="W86" t="str">
        <f>VLOOKUP(Tabela1[[#This Row],[CNPJ]],'[1]BASE FORNECEDORES'!$K:$R,8,0)</f>
        <v>AKZO NOBEL LTDA AUTO</v>
      </c>
      <c r="X86" s="36">
        <v>9951</v>
      </c>
      <c r="Y86" t="str">
        <f>VLOOKUP(Tabela1[[#This Row],[CÓD PRODUTO ]],[1]fornnecedor!$A:$G,7,0)</f>
        <v>BASES POLIÉSTER</v>
      </c>
      <c r="Z86">
        <v>495641</v>
      </c>
      <c r="AA86" t="str">
        <f>Tabela1[[#This Row],[DESCRIÇÃO]]</f>
        <v>AKZO NOBEL LTDA AUTO</v>
      </c>
    </row>
    <row r="87" spans="1:27" x14ac:dyDescent="0.3">
      <c r="A87" t="s">
        <v>125</v>
      </c>
      <c r="B87" t="s">
        <v>101</v>
      </c>
      <c r="C87" s="1">
        <v>46034</v>
      </c>
      <c r="D87" s="2">
        <v>2003109955</v>
      </c>
      <c r="E87" t="s">
        <v>135</v>
      </c>
      <c r="G87" t="s">
        <v>127</v>
      </c>
      <c r="H87" t="s">
        <v>24</v>
      </c>
      <c r="I87">
        <v>110.3</v>
      </c>
      <c r="J87">
        <v>8</v>
      </c>
      <c r="K87">
        <v>0</v>
      </c>
      <c r="L87">
        <v>882.42</v>
      </c>
      <c r="M87">
        <v>28.97</v>
      </c>
      <c r="N87">
        <v>0</v>
      </c>
      <c r="O87">
        <v>72.98</v>
      </c>
      <c r="P87">
        <v>0</v>
      </c>
      <c r="Q87">
        <v>0</v>
      </c>
      <c r="R87">
        <v>0</v>
      </c>
      <c r="S87">
        <v>0</v>
      </c>
      <c r="T87">
        <v>920.21</v>
      </c>
      <c r="U87" s="36">
        <v>34</v>
      </c>
      <c r="V87" t="str">
        <f>VLOOKUP(Tabela1[[#This Row],[CÓD FORNECEDOR]],'[1]BASE FORNECEDORES'!$A:$N,11,0)</f>
        <v>60.561.719/0022-58</v>
      </c>
      <c r="W87" t="str">
        <f>VLOOKUP(Tabela1[[#This Row],[CNPJ]],'[1]BASE FORNECEDORES'!$K:$R,8,0)</f>
        <v>AKZO NOBEL LTDA AUTO</v>
      </c>
      <c r="X87" s="36">
        <v>9955</v>
      </c>
      <c r="Y87" t="str">
        <f>VLOOKUP(Tabela1[[#This Row],[CÓD PRODUTO ]],[1]fornnecedor!$A:$G,7,0)</f>
        <v>BASES POLIÉSTER</v>
      </c>
      <c r="Z87">
        <v>495641</v>
      </c>
      <c r="AA87" t="str">
        <f>Tabela1[[#This Row],[DESCRIÇÃO]]</f>
        <v>AKZO NOBEL LTDA AUTO</v>
      </c>
    </row>
    <row r="88" spans="1:27" x14ac:dyDescent="0.3">
      <c r="A88" t="s">
        <v>125</v>
      </c>
      <c r="B88" t="s">
        <v>101</v>
      </c>
      <c r="C88" s="1">
        <v>46034</v>
      </c>
      <c r="D88" s="2">
        <v>2003109957</v>
      </c>
      <c r="E88" t="s">
        <v>136</v>
      </c>
      <c r="G88" t="s">
        <v>127</v>
      </c>
      <c r="H88" t="s">
        <v>24</v>
      </c>
      <c r="I88">
        <v>107.23</v>
      </c>
      <c r="J88">
        <v>2</v>
      </c>
      <c r="K88">
        <v>0</v>
      </c>
      <c r="L88">
        <v>214.46</v>
      </c>
      <c r="M88">
        <v>7.04</v>
      </c>
      <c r="N88">
        <v>0</v>
      </c>
      <c r="O88">
        <v>17.73</v>
      </c>
      <c r="P88">
        <v>0</v>
      </c>
      <c r="Q88">
        <v>0</v>
      </c>
      <c r="R88">
        <v>0</v>
      </c>
      <c r="S88">
        <v>0</v>
      </c>
      <c r="T88">
        <v>223.64</v>
      </c>
      <c r="U88" s="36">
        <v>34</v>
      </c>
      <c r="V88" t="str">
        <f>VLOOKUP(Tabela1[[#This Row],[CÓD FORNECEDOR]],'[1]BASE FORNECEDORES'!$A:$N,11,0)</f>
        <v>60.561.719/0022-58</v>
      </c>
      <c r="W88" t="str">
        <f>VLOOKUP(Tabela1[[#This Row],[CNPJ]],'[1]BASE FORNECEDORES'!$K:$R,8,0)</f>
        <v>AKZO NOBEL LTDA AUTO</v>
      </c>
      <c r="X88" s="36">
        <v>9957</v>
      </c>
      <c r="Y88" t="str">
        <f>VLOOKUP(Tabela1[[#This Row],[CÓD PRODUTO ]],[1]fornnecedor!$A:$G,7,0)</f>
        <v>BASES POLIÉSTER</v>
      </c>
      <c r="Z88">
        <v>495641</v>
      </c>
      <c r="AA88" t="str">
        <f>Tabela1[[#This Row],[DESCRIÇÃO]]</f>
        <v>AKZO NOBEL LTDA AUTO</v>
      </c>
    </row>
    <row r="89" spans="1:27" x14ac:dyDescent="0.3">
      <c r="A89" t="s">
        <v>125</v>
      </c>
      <c r="B89" t="s">
        <v>101</v>
      </c>
      <c r="C89" s="1">
        <v>46034</v>
      </c>
      <c r="D89" s="2">
        <v>2003109961</v>
      </c>
      <c r="E89" t="s">
        <v>137</v>
      </c>
      <c r="G89" t="s">
        <v>127</v>
      </c>
      <c r="H89" t="s">
        <v>24</v>
      </c>
      <c r="I89">
        <v>349.65</v>
      </c>
      <c r="J89">
        <v>2</v>
      </c>
      <c r="K89">
        <v>0</v>
      </c>
      <c r="L89">
        <v>699.31</v>
      </c>
      <c r="M89">
        <v>22.95</v>
      </c>
      <c r="N89">
        <v>0</v>
      </c>
      <c r="O89">
        <v>57.84</v>
      </c>
      <c r="P89">
        <v>0</v>
      </c>
      <c r="Q89">
        <v>0</v>
      </c>
      <c r="R89">
        <v>0</v>
      </c>
      <c r="S89">
        <v>0</v>
      </c>
      <c r="T89">
        <v>729.25</v>
      </c>
      <c r="U89" s="36">
        <v>34</v>
      </c>
      <c r="V89" t="str">
        <f>VLOOKUP(Tabela1[[#This Row],[CÓD FORNECEDOR]],'[1]BASE FORNECEDORES'!$A:$N,11,0)</f>
        <v>60.561.719/0022-58</v>
      </c>
      <c r="W89" t="str">
        <f>VLOOKUP(Tabela1[[#This Row],[CNPJ]],'[1]BASE FORNECEDORES'!$K:$R,8,0)</f>
        <v>AKZO NOBEL LTDA AUTO</v>
      </c>
      <c r="X89" s="36">
        <v>9961</v>
      </c>
      <c r="Y89" t="str">
        <f>VLOOKUP(Tabela1[[#This Row],[CÓD PRODUTO ]],[1]fornnecedor!$A:$G,7,0)</f>
        <v>BASES POLIÉSTER</v>
      </c>
      <c r="Z89">
        <v>495641</v>
      </c>
      <c r="AA89" t="str">
        <f>Tabela1[[#This Row],[DESCRIÇÃO]]</f>
        <v>AKZO NOBEL LTDA AUTO</v>
      </c>
    </row>
    <row r="90" spans="1:27" x14ac:dyDescent="0.3">
      <c r="A90" t="s">
        <v>125</v>
      </c>
      <c r="B90" t="s">
        <v>101</v>
      </c>
      <c r="C90" s="1">
        <v>46034</v>
      </c>
      <c r="D90" s="2">
        <v>2003109966</v>
      </c>
      <c r="E90" t="s">
        <v>138</v>
      </c>
      <c r="G90" t="s">
        <v>127</v>
      </c>
      <c r="H90" t="s">
        <v>24</v>
      </c>
      <c r="I90">
        <v>231</v>
      </c>
      <c r="J90">
        <v>2</v>
      </c>
      <c r="K90">
        <v>0</v>
      </c>
      <c r="L90">
        <v>462</v>
      </c>
      <c r="M90">
        <v>15.17</v>
      </c>
      <c r="N90">
        <v>0</v>
      </c>
      <c r="O90">
        <v>38.21</v>
      </c>
      <c r="P90">
        <v>0</v>
      </c>
      <c r="Q90">
        <v>0</v>
      </c>
      <c r="R90">
        <v>0</v>
      </c>
      <c r="S90">
        <v>0</v>
      </c>
      <c r="T90">
        <v>481.79</v>
      </c>
      <c r="U90" s="36">
        <v>34</v>
      </c>
      <c r="V90" t="str">
        <f>VLOOKUP(Tabela1[[#This Row],[CÓD FORNECEDOR]],'[1]BASE FORNECEDORES'!$A:$N,11,0)</f>
        <v>60.561.719/0022-58</v>
      </c>
      <c r="W90" t="str">
        <f>VLOOKUP(Tabela1[[#This Row],[CNPJ]],'[1]BASE FORNECEDORES'!$K:$R,8,0)</f>
        <v>AKZO NOBEL LTDA AUTO</v>
      </c>
      <c r="X90" s="36">
        <v>9966</v>
      </c>
      <c r="Y90" t="str">
        <f>VLOOKUP(Tabela1[[#This Row],[CÓD PRODUTO ]],[1]fornnecedor!$A:$G,7,0)</f>
        <v>BASES POLIÉSTER</v>
      </c>
      <c r="Z90">
        <v>495641</v>
      </c>
      <c r="AA90" t="str">
        <f>Tabela1[[#This Row],[DESCRIÇÃO]]</f>
        <v>AKZO NOBEL LTDA AUTO</v>
      </c>
    </row>
    <row r="91" spans="1:27" x14ac:dyDescent="0.3">
      <c r="A91" t="s">
        <v>125</v>
      </c>
      <c r="B91" t="s">
        <v>101</v>
      </c>
      <c r="C91" s="1">
        <v>46034</v>
      </c>
      <c r="D91" s="2">
        <v>2003109967</v>
      </c>
      <c r="E91" t="s">
        <v>139</v>
      </c>
      <c r="G91" t="s">
        <v>127</v>
      </c>
      <c r="H91" t="s">
        <v>24</v>
      </c>
      <c r="I91">
        <v>450.18</v>
      </c>
      <c r="J91">
        <v>6</v>
      </c>
      <c r="K91">
        <v>0</v>
      </c>
      <c r="L91" s="3">
        <v>2701.1</v>
      </c>
      <c r="M91">
        <v>88.66</v>
      </c>
      <c r="N91">
        <v>0</v>
      </c>
      <c r="O91">
        <v>223.41</v>
      </c>
      <c r="P91">
        <v>0</v>
      </c>
      <c r="Q91">
        <v>0</v>
      </c>
      <c r="R91">
        <v>0</v>
      </c>
      <c r="S91">
        <v>0</v>
      </c>
      <c r="T91" s="3">
        <v>2816.77</v>
      </c>
      <c r="U91" s="36">
        <v>34</v>
      </c>
      <c r="V91" t="str">
        <f>VLOOKUP(Tabela1[[#This Row],[CÓD FORNECEDOR]],'[1]BASE FORNECEDORES'!$A:$N,11,0)</f>
        <v>60.561.719/0022-58</v>
      </c>
      <c r="W91" t="str">
        <f>VLOOKUP(Tabela1[[#This Row],[CNPJ]],'[1]BASE FORNECEDORES'!$K:$R,8,0)</f>
        <v>AKZO NOBEL LTDA AUTO</v>
      </c>
      <c r="X91" s="36">
        <v>9967</v>
      </c>
      <c r="Y91" t="str">
        <f>VLOOKUP(Tabela1[[#This Row],[CÓD PRODUTO ]],[1]fornnecedor!$A:$G,7,0)</f>
        <v>BASES POLIÉSTER</v>
      </c>
      <c r="Z91">
        <v>495641</v>
      </c>
      <c r="AA91" t="str">
        <f>Tabela1[[#This Row],[DESCRIÇÃO]]</f>
        <v>AKZO NOBEL LTDA AUTO</v>
      </c>
    </row>
    <row r="92" spans="1:27" x14ac:dyDescent="0.3">
      <c r="A92" t="s">
        <v>125</v>
      </c>
      <c r="B92" t="s">
        <v>101</v>
      </c>
      <c r="C92" s="1">
        <v>46034</v>
      </c>
      <c r="D92" s="2">
        <v>2003109982</v>
      </c>
      <c r="E92" t="s">
        <v>140</v>
      </c>
      <c r="G92" t="s">
        <v>127</v>
      </c>
      <c r="H92" t="s">
        <v>24</v>
      </c>
      <c r="I92">
        <v>460.95</v>
      </c>
      <c r="J92">
        <v>2</v>
      </c>
      <c r="K92">
        <v>0</v>
      </c>
      <c r="L92">
        <v>921.9</v>
      </c>
      <c r="M92">
        <v>30.26</v>
      </c>
      <c r="N92">
        <v>0</v>
      </c>
      <c r="O92">
        <v>76.25</v>
      </c>
      <c r="P92">
        <v>0</v>
      </c>
      <c r="Q92">
        <v>0</v>
      </c>
      <c r="R92">
        <v>0</v>
      </c>
      <c r="S92">
        <v>0</v>
      </c>
      <c r="T92">
        <v>961.38</v>
      </c>
      <c r="U92" s="36">
        <v>34</v>
      </c>
      <c r="V92" t="str">
        <f>VLOOKUP(Tabela1[[#This Row],[CÓD FORNECEDOR]],'[1]BASE FORNECEDORES'!$A:$N,11,0)</f>
        <v>60.561.719/0022-58</v>
      </c>
      <c r="W92" t="str">
        <f>VLOOKUP(Tabela1[[#This Row],[CNPJ]],'[1]BASE FORNECEDORES'!$K:$R,8,0)</f>
        <v>AKZO NOBEL LTDA AUTO</v>
      </c>
      <c r="X92" s="36">
        <v>9982</v>
      </c>
      <c r="Y92" t="str">
        <f>VLOOKUP(Tabela1[[#This Row],[CÓD PRODUTO ]],[1]fornnecedor!$A:$G,7,0)</f>
        <v>BASES POLIÉSTER</v>
      </c>
      <c r="Z92">
        <v>495641</v>
      </c>
      <c r="AA92" t="str">
        <f>Tabela1[[#This Row],[DESCRIÇÃO]]</f>
        <v>AKZO NOBEL LTDA AUTO</v>
      </c>
    </row>
    <row r="93" spans="1:27" x14ac:dyDescent="0.3">
      <c r="A93" t="s">
        <v>125</v>
      </c>
      <c r="B93" t="s">
        <v>101</v>
      </c>
      <c r="C93" s="1">
        <v>46034</v>
      </c>
      <c r="D93" s="2">
        <v>2003421860</v>
      </c>
      <c r="E93" t="s">
        <v>141</v>
      </c>
      <c r="G93" t="s">
        <v>127</v>
      </c>
      <c r="H93" t="s">
        <v>24</v>
      </c>
      <c r="I93">
        <v>45.15</v>
      </c>
      <c r="J93">
        <v>48</v>
      </c>
      <c r="K93">
        <v>0</v>
      </c>
      <c r="L93" s="3">
        <v>2167.09</v>
      </c>
      <c r="M93">
        <v>71.13</v>
      </c>
      <c r="N93">
        <v>0</v>
      </c>
      <c r="O93">
        <v>179.25</v>
      </c>
      <c r="P93">
        <v>0</v>
      </c>
      <c r="Q93">
        <v>0</v>
      </c>
      <c r="R93">
        <v>0</v>
      </c>
      <c r="S93">
        <v>0</v>
      </c>
      <c r="T93" s="3">
        <v>2259.89</v>
      </c>
      <c r="U93" s="36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 s="36">
        <v>21860</v>
      </c>
      <c r="Y93" t="str">
        <f>VLOOKUP(Tabela1[[#This Row],[CÓD PRODUTO ]],[1]fornnecedor!$A:$G,7,0)</f>
        <v>VERNIZ AUTOMOTIVO</v>
      </c>
      <c r="Z93">
        <v>495641</v>
      </c>
      <c r="AA93" t="str">
        <f>Tabela1[[#This Row],[DESCRIÇÃO]]</f>
        <v>AKZO NOBEL LTDA AUTO</v>
      </c>
    </row>
    <row r="94" spans="1:27" x14ac:dyDescent="0.3">
      <c r="A94" t="s">
        <v>125</v>
      </c>
      <c r="B94" t="s">
        <v>101</v>
      </c>
      <c r="C94" s="1">
        <v>46034</v>
      </c>
      <c r="D94" s="2">
        <v>2003420194</v>
      </c>
      <c r="E94" t="s">
        <v>142</v>
      </c>
      <c r="G94" t="s">
        <v>127</v>
      </c>
      <c r="H94" t="s">
        <v>24</v>
      </c>
      <c r="I94">
        <v>215.87</v>
      </c>
      <c r="J94">
        <v>4</v>
      </c>
      <c r="K94">
        <v>0</v>
      </c>
      <c r="L94">
        <v>863.46</v>
      </c>
      <c r="M94">
        <v>28.34</v>
      </c>
      <c r="N94">
        <v>0</v>
      </c>
      <c r="O94">
        <v>71.41</v>
      </c>
      <c r="P94">
        <v>0</v>
      </c>
      <c r="Q94">
        <v>0</v>
      </c>
      <c r="R94">
        <v>0</v>
      </c>
      <c r="S94">
        <v>0</v>
      </c>
      <c r="T94">
        <v>900.43</v>
      </c>
      <c r="U94" s="36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 s="36">
        <v>20194</v>
      </c>
      <c r="Y94" t="str">
        <f>VLOOKUP(Tabela1[[#This Row],[CÓD PRODUTO ]],[1]fornnecedor!$A:$G,7,0)</f>
        <v>VERNIZ AUTOMOTIVO</v>
      </c>
      <c r="Z94">
        <v>495641</v>
      </c>
      <c r="AA94" t="str">
        <f>Tabela1[[#This Row],[DESCRIÇÃO]]</f>
        <v>AKZO NOBEL LTDA AUTO</v>
      </c>
    </row>
    <row r="95" spans="1:27" x14ac:dyDescent="0.3">
      <c r="A95" t="s">
        <v>125</v>
      </c>
      <c r="B95" t="s">
        <v>101</v>
      </c>
      <c r="C95" s="1">
        <v>46034</v>
      </c>
      <c r="D95" s="2">
        <v>2001523296</v>
      </c>
      <c r="E95" t="s">
        <v>143</v>
      </c>
      <c r="G95" t="s">
        <v>127</v>
      </c>
      <c r="H95" t="s">
        <v>24</v>
      </c>
      <c r="I95">
        <v>29.49</v>
      </c>
      <c r="J95">
        <v>48</v>
      </c>
      <c r="K95">
        <v>0</v>
      </c>
      <c r="L95" s="3">
        <v>1415.43</v>
      </c>
      <c r="M95">
        <v>92.92</v>
      </c>
      <c r="N95">
        <v>0</v>
      </c>
      <c r="O95">
        <v>117.08</v>
      </c>
      <c r="P95">
        <v>0</v>
      </c>
      <c r="Q95">
        <v>0</v>
      </c>
      <c r="R95">
        <v>100.07</v>
      </c>
      <c r="S95">
        <v>0</v>
      </c>
      <c r="T95" s="3">
        <v>1522.5</v>
      </c>
      <c r="U95" s="36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 s="36">
        <v>23296</v>
      </c>
      <c r="Y95" t="str">
        <f>VLOOKUP(Tabela1[[#This Row],[CÓD PRODUTO ]],[1]fornnecedor!$A:$G,7,0)</f>
        <v>CATALISADORES INDIVIDUAS</v>
      </c>
      <c r="Z95">
        <v>495641</v>
      </c>
      <c r="AA95" t="str">
        <f>Tabela1[[#This Row],[DESCRIÇÃO]]</f>
        <v>AKZO NOBEL LTDA AUTO</v>
      </c>
    </row>
    <row r="96" spans="1:27" x14ac:dyDescent="0.3">
      <c r="A96" t="s">
        <v>125</v>
      </c>
      <c r="B96" t="s">
        <v>101</v>
      </c>
      <c r="C96" s="1">
        <v>46034</v>
      </c>
      <c r="D96" s="2">
        <v>2000109994</v>
      </c>
      <c r="E96" t="s">
        <v>144</v>
      </c>
      <c r="G96" t="s">
        <v>127</v>
      </c>
      <c r="H96" t="s">
        <v>24</v>
      </c>
      <c r="I96">
        <v>32.1</v>
      </c>
      <c r="J96">
        <v>6</v>
      </c>
      <c r="K96">
        <v>0</v>
      </c>
      <c r="L96">
        <v>192.62</v>
      </c>
      <c r="M96">
        <v>12.65</v>
      </c>
      <c r="N96">
        <v>0</v>
      </c>
      <c r="O96">
        <v>15.94</v>
      </c>
      <c r="P96">
        <v>0</v>
      </c>
      <c r="Q96">
        <v>0</v>
      </c>
      <c r="R96">
        <v>13.62</v>
      </c>
      <c r="S96">
        <v>0</v>
      </c>
      <c r="T96">
        <v>207.2</v>
      </c>
      <c r="U96" s="3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 s="36">
        <v>9994</v>
      </c>
      <c r="Y96" t="str">
        <f>VLOOKUP(Tabela1[[#This Row],[CÓD PRODUTO ]],[1]fornnecedor!$A:$G,7,0)</f>
        <v>DILUENTE</v>
      </c>
      <c r="Z96">
        <v>495641</v>
      </c>
      <c r="AA96" t="str">
        <f>Tabela1[[#This Row],[DESCRIÇÃO]]</f>
        <v>AKZO NOBEL LTDA AUTO</v>
      </c>
    </row>
    <row r="97" spans="1:27" x14ac:dyDescent="0.3">
      <c r="A97" t="s">
        <v>125</v>
      </c>
      <c r="B97" t="s">
        <v>101</v>
      </c>
      <c r="C97" s="1">
        <v>46034</v>
      </c>
      <c r="D97" s="2">
        <v>2000121067</v>
      </c>
      <c r="E97" t="s">
        <v>145</v>
      </c>
      <c r="G97" t="s">
        <v>127</v>
      </c>
      <c r="H97" t="s">
        <v>24</v>
      </c>
      <c r="I97">
        <v>26</v>
      </c>
      <c r="J97">
        <v>36</v>
      </c>
      <c r="K97">
        <v>0</v>
      </c>
      <c r="L97">
        <v>935.83</v>
      </c>
      <c r="M97">
        <v>61.44</v>
      </c>
      <c r="N97">
        <v>0</v>
      </c>
      <c r="O97">
        <v>77.41</v>
      </c>
      <c r="P97">
        <v>0</v>
      </c>
      <c r="Q97">
        <v>0</v>
      </c>
      <c r="R97">
        <v>66.16</v>
      </c>
      <c r="S97">
        <v>0</v>
      </c>
      <c r="T97" s="3">
        <v>1006.63</v>
      </c>
      <c r="U97" s="36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 s="36">
        <v>21067</v>
      </c>
      <c r="Y97" t="str">
        <f>VLOOKUP(Tabela1[[#This Row],[CÓD PRODUTO ]],[1]fornnecedor!$A:$G,7,0)</f>
        <v>DILUENTE</v>
      </c>
      <c r="Z97">
        <v>495641</v>
      </c>
      <c r="AA97" t="str">
        <f>Tabela1[[#This Row],[DESCRIÇÃO]]</f>
        <v>AKZO NOBEL LTDA AUTO</v>
      </c>
    </row>
    <row r="98" spans="1:27" x14ac:dyDescent="0.3">
      <c r="A98" t="s">
        <v>146</v>
      </c>
      <c r="B98" t="s">
        <v>101</v>
      </c>
      <c r="C98" s="1">
        <v>46034</v>
      </c>
      <c r="D98" s="2">
        <v>2003223005</v>
      </c>
      <c r="E98" t="s">
        <v>147</v>
      </c>
      <c r="G98" t="s">
        <v>103</v>
      </c>
      <c r="H98" t="s">
        <v>24</v>
      </c>
      <c r="I98">
        <v>201.96</v>
      </c>
      <c r="J98">
        <v>2</v>
      </c>
      <c r="K98">
        <v>0</v>
      </c>
      <c r="L98">
        <v>403.91</v>
      </c>
      <c r="M98">
        <v>13.26</v>
      </c>
      <c r="N98">
        <v>0</v>
      </c>
      <c r="O98">
        <v>4.04</v>
      </c>
      <c r="P98">
        <v>0</v>
      </c>
      <c r="Q98">
        <v>0</v>
      </c>
      <c r="R98">
        <v>0</v>
      </c>
      <c r="S98">
        <v>0</v>
      </c>
      <c r="T98">
        <v>421.21</v>
      </c>
      <c r="U98" s="36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 s="36">
        <v>23005</v>
      </c>
      <c r="Y98" t="str">
        <f>VLOOKUP(Tabela1[[#This Row],[CÓD PRODUTO ]],[1]fornnecedor!$A:$G,7,0)</f>
        <v>BASES PU</v>
      </c>
      <c r="Z98">
        <v>495664</v>
      </c>
      <c r="AA98" t="str">
        <f>Tabela1[[#This Row],[DESCRIÇÃO]]</f>
        <v>AKZO NOBEL LTDA AUTO</v>
      </c>
    </row>
    <row r="99" spans="1:27" x14ac:dyDescent="0.3">
      <c r="A99" t="s">
        <v>146</v>
      </c>
      <c r="B99" t="s">
        <v>101</v>
      </c>
      <c r="C99" s="1">
        <v>46034</v>
      </c>
      <c r="D99" s="2">
        <v>2003223007</v>
      </c>
      <c r="E99" t="s">
        <v>148</v>
      </c>
      <c r="G99" t="s">
        <v>103</v>
      </c>
      <c r="H99" t="s">
        <v>24</v>
      </c>
      <c r="I99">
        <v>259.35000000000002</v>
      </c>
      <c r="J99">
        <v>4</v>
      </c>
      <c r="K99">
        <v>0</v>
      </c>
      <c r="L99" s="3">
        <v>1037.3900000000001</v>
      </c>
      <c r="M99">
        <v>34.049999999999997</v>
      </c>
      <c r="N99">
        <v>0</v>
      </c>
      <c r="O99">
        <v>10.37</v>
      </c>
      <c r="P99">
        <v>0</v>
      </c>
      <c r="Q99">
        <v>0</v>
      </c>
      <c r="R99">
        <v>0</v>
      </c>
      <c r="S99">
        <v>0</v>
      </c>
      <c r="T99" s="3">
        <v>1081.81</v>
      </c>
      <c r="U99" s="36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 s="36">
        <v>23007</v>
      </c>
      <c r="Y99" t="str">
        <f>VLOOKUP(Tabela1[[#This Row],[CÓD PRODUTO ]],[1]fornnecedor!$A:$G,7,0)</f>
        <v>BASES PU</v>
      </c>
      <c r="Z99">
        <v>495664</v>
      </c>
      <c r="AA99" t="str">
        <f>Tabela1[[#This Row],[DESCRIÇÃO]]</f>
        <v>AKZO NOBEL LTDA AUTO</v>
      </c>
    </row>
    <row r="100" spans="1:27" x14ac:dyDescent="0.3">
      <c r="A100" t="s">
        <v>146</v>
      </c>
      <c r="B100" t="s">
        <v>101</v>
      </c>
      <c r="C100" s="1">
        <v>46034</v>
      </c>
      <c r="D100" s="2">
        <v>2003223009</v>
      </c>
      <c r="E100" t="s">
        <v>149</v>
      </c>
      <c r="G100" t="s">
        <v>103</v>
      </c>
      <c r="H100" t="s">
        <v>24</v>
      </c>
      <c r="I100">
        <v>369.58</v>
      </c>
      <c r="J100">
        <v>2</v>
      </c>
      <c r="K100">
        <v>0</v>
      </c>
      <c r="L100">
        <v>739.16</v>
      </c>
      <c r="M100">
        <v>24.26</v>
      </c>
      <c r="N100">
        <v>0</v>
      </c>
      <c r="O100">
        <v>7.39</v>
      </c>
      <c r="P100">
        <v>0</v>
      </c>
      <c r="Q100">
        <v>0</v>
      </c>
      <c r="R100">
        <v>0</v>
      </c>
      <c r="S100">
        <v>0</v>
      </c>
      <c r="T100">
        <v>770.81</v>
      </c>
      <c r="U100" s="36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 s="36">
        <v>23009</v>
      </c>
      <c r="Y100" t="str">
        <f>VLOOKUP(Tabela1[[#This Row],[CÓD PRODUTO ]],[1]fornnecedor!$A:$G,7,0)</f>
        <v>BASES PU</v>
      </c>
      <c r="Z100">
        <v>495664</v>
      </c>
      <c r="AA100" t="str">
        <f>Tabela1[[#This Row],[DESCRIÇÃO]]</f>
        <v>AKZO NOBEL LTDA AUTO</v>
      </c>
    </row>
    <row r="101" spans="1:27" x14ac:dyDescent="0.3">
      <c r="A101" t="s">
        <v>146</v>
      </c>
      <c r="B101" t="s">
        <v>101</v>
      </c>
      <c r="C101" s="1">
        <v>46034</v>
      </c>
      <c r="D101" s="2">
        <v>2003223016</v>
      </c>
      <c r="E101" t="s">
        <v>150</v>
      </c>
      <c r="G101" t="s">
        <v>103</v>
      </c>
      <c r="H101" t="s">
        <v>24</v>
      </c>
      <c r="I101">
        <v>546.64</v>
      </c>
      <c r="J101">
        <v>2</v>
      </c>
      <c r="K101">
        <v>0</v>
      </c>
      <c r="L101" s="3">
        <v>1093.29</v>
      </c>
      <c r="M101">
        <v>35.89</v>
      </c>
      <c r="N101">
        <v>0</v>
      </c>
      <c r="O101">
        <v>10.93</v>
      </c>
      <c r="P101">
        <v>0</v>
      </c>
      <c r="Q101">
        <v>0</v>
      </c>
      <c r="R101">
        <v>0</v>
      </c>
      <c r="S101">
        <v>0</v>
      </c>
      <c r="T101" s="3">
        <v>1140.1099999999999</v>
      </c>
      <c r="U101" s="36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 s="36">
        <v>23016</v>
      </c>
      <c r="Y101" t="str">
        <f>VLOOKUP(Tabela1[[#This Row],[CÓD PRODUTO ]],[1]fornnecedor!$A:$G,7,0)</f>
        <v>BASES PU</v>
      </c>
      <c r="Z101">
        <v>495664</v>
      </c>
      <c r="AA101" t="str">
        <f>Tabela1[[#This Row],[DESCRIÇÃO]]</f>
        <v>AKZO NOBEL LTDA AUTO</v>
      </c>
    </row>
    <row r="102" spans="1:27" x14ac:dyDescent="0.3">
      <c r="A102" t="s">
        <v>146</v>
      </c>
      <c r="B102" t="s">
        <v>101</v>
      </c>
      <c r="C102" s="1">
        <v>46034</v>
      </c>
      <c r="D102" s="2">
        <v>2003322622</v>
      </c>
      <c r="E102" t="s">
        <v>151</v>
      </c>
      <c r="G102" t="s">
        <v>152</v>
      </c>
      <c r="H102" t="s">
        <v>24</v>
      </c>
      <c r="I102">
        <v>210.15</v>
      </c>
      <c r="J102">
        <v>4</v>
      </c>
      <c r="K102">
        <v>0</v>
      </c>
      <c r="L102">
        <v>840.59</v>
      </c>
      <c r="M102">
        <v>27.59</v>
      </c>
      <c r="N102">
        <v>0</v>
      </c>
      <c r="O102">
        <v>8.41</v>
      </c>
      <c r="P102">
        <v>0</v>
      </c>
      <c r="Q102">
        <v>0</v>
      </c>
      <c r="R102">
        <v>0</v>
      </c>
      <c r="S102">
        <v>0</v>
      </c>
      <c r="T102">
        <v>876.59</v>
      </c>
      <c r="U102" s="36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 s="36">
        <v>22622</v>
      </c>
      <c r="Y102" t="str">
        <f>VLOOKUP(Tabela1[[#This Row],[CÓD PRODUTO ]],[1]fornnecedor!$A:$G,7,0)</f>
        <v>BASES LACA / SINTETICO / TECH FLEET</v>
      </c>
      <c r="Z102">
        <v>495664</v>
      </c>
      <c r="AA102" t="str">
        <f>Tabela1[[#This Row],[DESCRIÇÃO]]</f>
        <v>AKZO NOBEL LTDA AUTO</v>
      </c>
    </row>
    <row r="103" spans="1:27" x14ac:dyDescent="0.3">
      <c r="A103" t="s">
        <v>146</v>
      </c>
      <c r="B103" t="s">
        <v>101</v>
      </c>
      <c r="C103" s="1">
        <v>46034</v>
      </c>
      <c r="D103" s="2">
        <v>2003322629</v>
      </c>
      <c r="E103" t="s">
        <v>153</v>
      </c>
      <c r="G103" t="s">
        <v>152</v>
      </c>
      <c r="H103" t="s">
        <v>24</v>
      </c>
      <c r="I103">
        <v>236.79</v>
      </c>
      <c r="J103">
        <v>2</v>
      </c>
      <c r="K103">
        <v>0</v>
      </c>
      <c r="L103">
        <v>473.59</v>
      </c>
      <c r="M103">
        <v>15.55</v>
      </c>
      <c r="N103">
        <v>0</v>
      </c>
      <c r="O103">
        <v>4.74</v>
      </c>
      <c r="P103">
        <v>0</v>
      </c>
      <c r="Q103">
        <v>0</v>
      </c>
      <c r="R103">
        <v>0</v>
      </c>
      <c r="S103">
        <v>0</v>
      </c>
      <c r="T103">
        <v>493.88</v>
      </c>
      <c r="U103" s="36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 s="36">
        <v>22629</v>
      </c>
      <c r="Y103" t="str">
        <f>VLOOKUP(Tabela1[[#This Row],[CÓD PRODUTO ]],[1]fornnecedor!$A:$G,7,0)</f>
        <v>BASES LACA / SINTETICO / TECH FLEET</v>
      </c>
      <c r="Z103">
        <v>495664</v>
      </c>
      <c r="AA103" t="str">
        <f>Tabela1[[#This Row],[DESCRIÇÃO]]</f>
        <v>AKZO NOBEL LTDA AUTO</v>
      </c>
    </row>
    <row r="104" spans="1:27" x14ac:dyDescent="0.3">
      <c r="A104" t="s">
        <v>146</v>
      </c>
      <c r="B104" t="s">
        <v>101</v>
      </c>
      <c r="C104" s="1">
        <v>46034</v>
      </c>
      <c r="D104" s="2">
        <v>2000223373</v>
      </c>
      <c r="E104" t="s">
        <v>154</v>
      </c>
      <c r="G104" t="s">
        <v>103</v>
      </c>
      <c r="H104" t="s">
        <v>24</v>
      </c>
      <c r="I104">
        <v>24.1</v>
      </c>
      <c r="J104">
        <v>6</v>
      </c>
      <c r="K104">
        <v>0</v>
      </c>
      <c r="L104">
        <v>144.59</v>
      </c>
      <c r="M104">
        <v>4.75</v>
      </c>
      <c r="N104">
        <v>0</v>
      </c>
      <c r="O104">
        <v>1.45</v>
      </c>
      <c r="P104">
        <v>0</v>
      </c>
      <c r="Q104">
        <v>0</v>
      </c>
      <c r="R104">
        <v>0</v>
      </c>
      <c r="S104">
        <v>0</v>
      </c>
      <c r="T104">
        <v>150.79</v>
      </c>
      <c r="U104" s="36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 s="36">
        <v>23373</v>
      </c>
      <c r="Y104" t="str">
        <f>VLOOKUP(Tabela1[[#This Row],[CÓD PRODUTO ]],[1]fornnecedor!$A:$G,7,0)</f>
        <v>TINTAS POLIÉSTER</v>
      </c>
      <c r="Z104">
        <v>495664</v>
      </c>
      <c r="AA104" t="str">
        <f>Tabela1[[#This Row],[DESCRIÇÃO]]</f>
        <v>AKZO NOBEL LTDA AUTO</v>
      </c>
    </row>
    <row r="105" spans="1:27" x14ac:dyDescent="0.3">
      <c r="A105" t="s">
        <v>146</v>
      </c>
      <c r="B105" t="s">
        <v>101</v>
      </c>
      <c r="C105" s="1">
        <v>46034</v>
      </c>
      <c r="D105" s="2">
        <v>2000283950</v>
      </c>
      <c r="E105" t="s">
        <v>155</v>
      </c>
      <c r="G105" t="s">
        <v>103</v>
      </c>
      <c r="H105" t="s">
        <v>24</v>
      </c>
      <c r="I105">
        <v>23.18</v>
      </c>
      <c r="J105">
        <v>6</v>
      </c>
      <c r="K105">
        <v>0</v>
      </c>
      <c r="L105">
        <v>139.1</v>
      </c>
      <c r="M105">
        <v>4.57</v>
      </c>
      <c r="N105">
        <v>0</v>
      </c>
      <c r="O105">
        <v>1.39</v>
      </c>
      <c r="P105">
        <v>0</v>
      </c>
      <c r="Q105">
        <v>0</v>
      </c>
      <c r="R105">
        <v>0</v>
      </c>
      <c r="S105">
        <v>0</v>
      </c>
      <c r="T105">
        <v>145.06</v>
      </c>
      <c r="U105" s="36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 s="36">
        <v>83950</v>
      </c>
      <c r="Y105" t="str">
        <f>VLOOKUP(Tabela1[[#This Row],[CÓD PRODUTO ]],[1]fornnecedor!$A:$G,7,0)</f>
        <v>TINTAS POLIÉSTER</v>
      </c>
      <c r="Z105">
        <v>495664</v>
      </c>
      <c r="AA105" t="str">
        <f>Tabela1[[#This Row],[DESCRIÇÃO]]</f>
        <v>AKZO NOBEL LTDA AUTO</v>
      </c>
    </row>
    <row r="106" spans="1:27" x14ac:dyDescent="0.3">
      <c r="A106" t="s">
        <v>146</v>
      </c>
      <c r="B106" t="s">
        <v>101</v>
      </c>
      <c r="C106" s="1">
        <v>46034</v>
      </c>
      <c r="D106" s="2">
        <v>2000223375</v>
      </c>
      <c r="E106" t="s">
        <v>156</v>
      </c>
      <c r="G106" t="s">
        <v>103</v>
      </c>
      <c r="H106" t="s">
        <v>24</v>
      </c>
      <c r="I106">
        <v>30.36</v>
      </c>
      <c r="J106">
        <v>12</v>
      </c>
      <c r="K106">
        <v>0</v>
      </c>
      <c r="L106">
        <v>364.28</v>
      </c>
      <c r="M106">
        <v>11.96</v>
      </c>
      <c r="N106">
        <v>0</v>
      </c>
      <c r="O106">
        <v>3.64</v>
      </c>
      <c r="P106">
        <v>0</v>
      </c>
      <c r="Q106">
        <v>0</v>
      </c>
      <c r="R106">
        <v>0</v>
      </c>
      <c r="S106">
        <v>0</v>
      </c>
      <c r="T106">
        <v>379.88</v>
      </c>
      <c r="U106" s="3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 s="36">
        <v>23375</v>
      </c>
      <c r="Y106" t="str">
        <f>VLOOKUP(Tabela1[[#This Row],[CÓD PRODUTO ]],[1]fornnecedor!$A:$G,7,0)</f>
        <v>TINTAS POLIÉSTER</v>
      </c>
      <c r="Z106">
        <v>495664</v>
      </c>
      <c r="AA106" t="str">
        <f>Tabela1[[#This Row],[DESCRIÇÃO]]</f>
        <v>AKZO NOBEL LTDA AUTO</v>
      </c>
    </row>
    <row r="107" spans="1:27" x14ac:dyDescent="0.3">
      <c r="A107" t="s">
        <v>146</v>
      </c>
      <c r="B107" t="s">
        <v>101</v>
      </c>
      <c r="C107" s="1">
        <v>46034</v>
      </c>
      <c r="D107" s="2">
        <v>2000221008</v>
      </c>
      <c r="E107" t="s">
        <v>157</v>
      </c>
      <c r="G107" t="s">
        <v>103</v>
      </c>
      <c r="H107" t="s">
        <v>24</v>
      </c>
      <c r="I107">
        <v>30.61</v>
      </c>
      <c r="J107">
        <v>24</v>
      </c>
      <c r="K107">
        <v>0</v>
      </c>
      <c r="L107">
        <v>734.75</v>
      </c>
      <c r="M107">
        <v>24.12</v>
      </c>
      <c r="N107">
        <v>0</v>
      </c>
      <c r="O107">
        <v>7.35</v>
      </c>
      <c r="P107">
        <v>0</v>
      </c>
      <c r="Q107">
        <v>0</v>
      </c>
      <c r="R107">
        <v>0</v>
      </c>
      <c r="S107">
        <v>0</v>
      </c>
      <c r="T107">
        <v>766.22</v>
      </c>
      <c r="U107" s="36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 s="36">
        <v>21008</v>
      </c>
      <c r="Y107" t="str">
        <f>VLOOKUP(Tabela1[[#This Row],[CÓD PRODUTO ]],[1]fornnecedor!$A:$G,7,0)</f>
        <v>TINTAS POLIÉSTER</v>
      </c>
      <c r="Z107">
        <v>495664</v>
      </c>
      <c r="AA107" t="str">
        <f>Tabela1[[#This Row],[DESCRIÇÃO]]</f>
        <v>AKZO NOBEL LTDA AUTO</v>
      </c>
    </row>
    <row r="108" spans="1:27" x14ac:dyDescent="0.3">
      <c r="A108" t="s">
        <v>146</v>
      </c>
      <c r="B108" t="s">
        <v>101</v>
      </c>
      <c r="C108" s="1">
        <v>46034</v>
      </c>
      <c r="D108" s="2">
        <v>2000222955</v>
      </c>
      <c r="E108" t="s">
        <v>158</v>
      </c>
      <c r="G108" t="s">
        <v>103</v>
      </c>
      <c r="H108" t="s">
        <v>24</v>
      </c>
      <c r="I108">
        <v>30.67</v>
      </c>
      <c r="J108">
        <v>60</v>
      </c>
      <c r="K108">
        <v>0</v>
      </c>
      <c r="L108" s="3">
        <v>1840.45</v>
      </c>
      <c r="M108">
        <v>60.41</v>
      </c>
      <c r="N108">
        <v>0</v>
      </c>
      <c r="O108">
        <v>18.399999999999999</v>
      </c>
      <c r="P108">
        <v>0</v>
      </c>
      <c r="Q108">
        <v>0</v>
      </c>
      <c r="R108">
        <v>0</v>
      </c>
      <c r="S108">
        <v>0</v>
      </c>
      <c r="T108" s="3">
        <v>1919.26</v>
      </c>
      <c r="U108" s="36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 s="36">
        <v>22955</v>
      </c>
      <c r="Y108" t="str">
        <f>VLOOKUP(Tabela1[[#This Row],[CÓD PRODUTO ]],[1]fornnecedor!$A:$G,7,0)</f>
        <v>TINTAS POLIÉSTER</v>
      </c>
      <c r="Z108">
        <v>495664</v>
      </c>
      <c r="AA108" t="str">
        <f>Tabela1[[#This Row],[DESCRIÇÃO]]</f>
        <v>AKZO NOBEL LTDA AUTO</v>
      </c>
    </row>
    <row r="109" spans="1:27" x14ac:dyDescent="0.3">
      <c r="A109" t="s">
        <v>146</v>
      </c>
      <c r="B109" t="s">
        <v>101</v>
      </c>
      <c r="C109" s="1">
        <v>46034</v>
      </c>
      <c r="D109" s="2">
        <v>2000221003</v>
      </c>
      <c r="E109" t="s">
        <v>159</v>
      </c>
      <c r="G109" t="s">
        <v>103</v>
      </c>
      <c r="H109" t="s">
        <v>24</v>
      </c>
      <c r="I109">
        <v>31.05</v>
      </c>
      <c r="J109">
        <v>6</v>
      </c>
      <c r="K109">
        <v>0</v>
      </c>
      <c r="L109">
        <v>186.31</v>
      </c>
      <c r="M109">
        <v>6.12</v>
      </c>
      <c r="N109">
        <v>0</v>
      </c>
      <c r="O109">
        <v>1.86</v>
      </c>
      <c r="P109">
        <v>0</v>
      </c>
      <c r="Q109">
        <v>0</v>
      </c>
      <c r="R109">
        <v>0</v>
      </c>
      <c r="S109">
        <v>0</v>
      </c>
      <c r="T109">
        <v>194.29</v>
      </c>
      <c r="U109" s="36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 s="36">
        <v>21003</v>
      </c>
      <c r="Y109" t="str">
        <f>VLOOKUP(Tabela1[[#This Row],[CÓD PRODUTO ]],[1]fornnecedor!$A:$G,7,0)</f>
        <v>TINTAS POLIÉSTER</v>
      </c>
      <c r="Z109">
        <v>495664</v>
      </c>
      <c r="AA109" t="str">
        <f>Tabela1[[#This Row],[DESCRIÇÃO]]</f>
        <v>AKZO NOBEL LTDA AUTO</v>
      </c>
    </row>
    <row r="110" spans="1:27" x14ac:dyDescent="0.3">
      <c r="A110" t="s">
        <v>146</v>
      </c>
      <c r="B110" t="s">
        <v>101</v>
      </c>
      <c r="C110" s="1">
        <v>46034</v>
      </c>
      <c r="D110" s="2">
        <v>2000284929</v>
      </c>
      <c r="E110" t="s">
        <v>160</v>
      </c>
      <c r="G110" t="s">
        <v>103</v>
      </c>
      <c r="H110" t="s">
        <v>24</v>
      </c>
      <c r="I110">
        <v>30.42</v>
      </c>
      <c r="J110">
        <v>18</v>
      </c>
      <c r="K110">
        <v>0</v>
      </c>
      <c r="L110">
        <v>547.49</v>
      </c>
      <c r="M110">
        <v>17.97</v>
      </c>
      <c r="N110">
        <v>0</v>
      </c>
      <c r="O110">
        <v>5.47</v>
      </c>
      <c r="P110">
        <v>0</v>
      </c>
      <c r="Q110">
        <v>0</v>
      </c>
      <c r="R110">
        <v>0</v>
      </c>
      <c r="S110">
        <v>0</v>
      </c>
      <c r="T110">
        <v>570.92999999999995</v>
      </c>
      <c r="U110" s="36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 s="36">
        <v>84929</v>
      </c>
      <c r="Y110" t="str">
        <f>VLOOKUP(Tabela1[[#This Row],[CÓD PRODUTO ]],[1]fornnecedor!$A:$G,7,0)</f>
        <v>TINTAS POLIÉSTER</v>
      </c>
      <c r="Z110">
        <v>495664</v>
      </c>
      <c r="AA110" t="str">
        <f>Tabela1[[#This Row],[DESCRIÇÃO]]</f>
        <v>AKZO NOBEL LTDA AUTO</v>
      </c>
    </row>
    <row r="111" spans="1:27" x14ac:dyDescent="0.3">
      <c r="A111" t="s">
        <v>146</v>
      </c>
      <c r="B111" t="s">
        <v>101</v>
      </c>
      <c r="C111" s="1">
        <v>46034</v>
      </c>
      <c r="D111" s="2">
        <v>2000223391</v>
      </c>
      <c r="E111" t="s">
        <v>161</v>
      </c>
      <c r="G111" t="s">
        <v>103</v>
      </c>
      <c r="H111" t="s">
        <v>24</v>
      </c>
      <c r="I111">
        <v>30.81</v>
      </c>
      <c r="J111">
        <v>6</v>
      </c>
      <c r="K111">
        <v>0</v>
      </c>
      <c r="L111">
        <v>184.88</v>
      </c>
      <c r="M111">
        <v>6.07</v>
      </c>
      <c r="N111">
        <v>0</v>
      </c>
      <c r="O111">
        <v>1.85</v>
      </c>
      <c r="P111">
        <v>0</v>
      </c>
      <c r="Q111">
        <v>0</v>
      </c>
      <c r="R111">
        <v>0</v>
      </c>
      <c r="S111">
        <v>0</v>
      </c>
      <c r="T111">
        <v>192.8</v>
      </c>
      <c r="U111" s="36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 s="36">
        <v>23391</v>
      </c>
      <c r="Y111" t="str">
        <f>VLOOKUP(Tabela1[[#This Row],[CÓD PRODUTO ]],[1]fornnecedor!$A:$G,7,0)</f>
        <v>TINTAS POLIÉSTER</v>
      </c>
      <c r="Z111">
        <v>495664</v>
      </c>
      <c r="AA111" t="str">
        <f>Tabela1[[#This Row],[DESCRIÇÃO]]</f>
        <v>AKZO NOBEL LTDA AUTO</v>
      </c>
    </row>
    <row r="112" spans="1:27" x14ac:dyDescent="0.3">
      <c r="A112" t="s">
        <v>146</v>
      </c>
      <c r="B112" t="s">
        <v>101</v>
      </c>
      <c r="C112" s="1">
        <v>46034</v>
      </c>
      <c r="D112" s="2">
        <v>2000283951</v>
      </c>
      <c r="E112" t="s">
        <v>162</v>
      </c>
      <c r="G112" t="s">
        <v>103</v>
      </c>
      <c r="H112" t="s">
        <v>24</v>
      </c>
      <c r="I112">
        <v>30.24</v>
      </c>
      <c r="J112">
        <v>12</v>
      </c>
      <c r="K112">
        <v>0</v>
      </c>
      <c r="L112">
        <v>362.84</v>
      </c>
      <c r="M112">
        <v>11.91</v>
      </c>
      <c r="N112">
        <v>0</v>
      </c>
      <c r="O112">
        <v>3.63</v>
      </c>
      <c r="P112">
        <v>0</v>
      </c>
      <c r="Q112">
        <v>0</v>
      </c>
      <c r="R112">
        <v>0</v>
      </c>
      <c r="S112">
        <v>0</v>
      </c>
      <c r="T112">
        <v>378.38</v>
      </c>
      <c r="U112" s="36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 s="36">
        <v>83951</v>
      </c>
      <c r="Y112" t="str">
        <f>VLOOKUP(Tabela1[[#This Row],[CÓD PRODUTO ]],[1]fornnecedor!$A:$G,7,0)</f>
        <v>TINTAS POLIÉSTER</v>
      </c>
      <c r="Z112">
        <v>495664</v>
      </c>
      <c r="AA112" t="str">
        <f>Tabela1[[#This Row],[DESCRIÇÃO]]</f>
        <v>AKZO NOBEL LTDA AUTO</v>
      </c>
    </row>
    <row r="113" spans="1:27" x14ac:dyDescent="0.3">
      <c r="A113" t="s">
        <v>146</v>
      </c>
      <c r="B113" t="s">
        <v>101</v>
      </c>
      <c r="C113" s="1">
        <v>46034</v>
      </c>
      <c r="D113" s="2">
        <v>2000223377</v>
      </c>
      <c r="E113" t="s">
        <v>163</v>
      </c>
      <c r="G113" t="s">
        <v>103</v>
      </c>
      <c r="H113" t="s">
        <v>24</v>
      </c>
      <c r="I113">
        <v>30.97</v>
      </c>
      <c r="J113">
        <v>60</v>
      </c>
      <c r="K113">
        <v>0</v>
      </c>
      <c r="L113" s="3">
        <v>1858.33</v>
      </c>
      <c r="M113">
        <v>61</v>
      </c>
      <c r="N113">
        <v>0</v>
      </c>
      <c r="O113">
        <v>18.579999999999998</v>
      </c>
      <c r="P113">
        <v>0</v>
      </c>
      <c r="Q113">
        <v>0</v>
      </c>
      <c r="R113">
        <v>0</v>
      </c>
      <c r="S113">
        <v>0</v>
      </c>
      <c r="T113" s="3">
        <v>1937.91</v>
      </c>
      <c r="U113" s="36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 s="36">
        <v>23377</v>
      </c>
      <c r="Y113" t="str">
        <f>VLOOKUP(Tabela1[[#This Row],[CÓD PRODUTO ]],[1]fornnecedor!$A:$G,7,0)</f>
        <v>TINTAS POLIÉSTER</v>
      </c>
      <c r="Z113">
        <v>495664</v>
      </c>
      <c r="AA113" t="str">
        <f>Tabela1[[#This Row],[DESCRIÇÃO]]</f>
        <v>AKZO NOBEL LTDA AUTO</v>
      </c>
    </row>
    <row r="114" spans="1:27" x14ac:dyDescent="0.3">
      <c r="A114" t="s">
        <v>146</v>
      </c>
      <c r="B114" t="s">
        <v>101</v>
      </c>
      <c r="C114" s="1">
        <v>46034</v>
      </c>
      <c r="D114" s="2">
        <v>2000283953</v>
      </c>
      <c r="E114" t="s">
        <v>164</v>
      </c>
      <c r="G114" t="s">
        <v>103</v>
      </c>
      <c r="H114" t="s">
        <v>24</v>
      </c>
      <c r="I114">
        <v>23.72</v>
      </c>
      <c r="J114">
        <v>6</v>
      </c>
      <c r="K114">
        <v>0</v>
      </c>
      <c r="L114">
        <v>142.33000000000001</v>
      </c>
      <c r="M114">
        <v>4.67</v>
      </c>
      <c r="N114">
        <v>0</v>
      </c>
      <c r="O114">
        <v>1.42</v>
      </c>
      <c r="P114">
        <v>0</v>
      </c>
      <c r="Q114">
        <v>0</v>
      </c>
      <c r="R114">
        <v>0</v>
      </c>
      <c r="S114">
        <v>0</v>
      </c>
      <c r="T114">
        <v>148.41999999999999</v>
      </c>
      <c r="U114" s="36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 s="36">
        <v>83953</v>
      </c>
      <c r="Y114" t="str">
        <f>VLOOKUP(Tabela1[[#This Row],[CÓD PRODUTO ]],[1]fornnecedor!$A:$G,7,0)</f>
        <v>TINTAS POLIÉSTER</v>
      </c>
      <c r="Z114">
        <v>495664</v>
      </c>
      <c r="AA114" t="str">
        <f>Tabela1[[#This Row],[DESCRIÇÃO]]</f>
        <v>AKZO NOBEL LTDA AUTO</v>
      </c>
    </row>
    <row r="115" spans="1:27" x14ac:dyDescent="0.3">
      <c r="A115" t="s">
        <v>146</v>
      </c>
      <c r="B115" t="s">
        <v>101</v>
      </c>
      <c r="C115" s="1">
        <v>46034</v>
      </c>
      <c r="D115" s="2">
        <v>2000285549</v>
      </c>
      <c r="E115" t="s">
        <v>165</v>
      </c>
      <c r="G115" t="s">
        <v>103</v>
      </c>
      <c r="H115" t="s">
        <v>24</v>
      </c>
      <c r="I115">
        <v>31.84</v>
      </c>
      <c r="J115">
        <v>6</v>
      </c>
      <c r="K115">
        <v>0</v>
      </c>
      <c r="L115">
        <v>191.06</v>
      </c>
      <c r="M115">
        <v>6.27</v>
      </c>
      <c r="N115">
        <v>0</v>
      </c>
      <c r="O115">
        <v>1.91</v>
      </c>
      <c r="P115">
        <v>0</v>
      </c>
      <c r="Q115">
        <v>0</v>
      </c>
      <c r="R115">
        <v>0</v>
      </c>
      <c r="S115">
        <v>0</v>
      </c>
      <c r="T115">
        <v>199.24</v>
      </c>
      <c r="U115" s="36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 s="36">
        <v>85549</v>
      </c>
      <c r="Y115" t="str">
        <f>VLOOKUP(Tabela1[[#This Row],[CÓD PRODUTO ]],[1]fornnecedor!$A:$G,7,0)</f>
        <v>TINTAS POLIÉSTER</v>
      </c>
      <c r="Z115">
        <v>495664</v>
      </c>
      <c r="AA115" t="str">
        <f>Tabela1[[#This Row],[DESCRIÇÃO]]</f>
        <v>AKZO NOBEL LTDA AUTO</v>
      </c>
    </row>
    <row r="116" spans="1:27" x14ac:dyDescent="0.3">
      <c r="A116" t="s">
        <v>146</v>
      </c>
      <c r="B116" t="s">
        <v>101</v>
      </c>
      <c r="C116" s="1">
        <v>46034</v>
      </c>
      <c r="D116" s="2">
        <v>2000223357</v>
      </c>
      <c r="E116" t="s">
        <v>166</v>
      </c>
      <c r="G116" t="s">
        <v>103</v>
      </c>
      <c r="H116" t="s">
        <v>24</v>
      </c>
      <c r="I116">
        <v>24.79</v>
      </c>
      <c r="J116">
        <v>12</v>
      </c>
      <c r="K116">
        <v>0</v>
      </c>
      <c r="L116">
        <v>297.52</v>
      </c>
      <c r="M116">
        <v>9.77</v>
      </c>
      <c r="N116">
        <v>0</v>
      </c>
      <c r="O116">
        <v>2.98</v>
      </c>
      <c r="P116">
        <v>0</v>
      </c>
      <c r="Q116">
        <v>0</v>
      </c>
      <c r="R116">
        <v>0</v>
      </c>
      <c r="S116">
        <v>0</v>
      </c>
      <c r="T116">
        <v>310.27</v>
      </c>
      <c r="U116" s="3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 s="36">
        <v>23357</v>
      </c>
      <c r="Y116" t="str">
        <f>VLOOKUP(Tabela1[[#This Row],[CÓD PRODUTO ]],[1]fornnecedor!$A:$G,7,0)</f>
        <v>TINTAS POLIÉSTER</v>
      </c>
      <c r="Z116">
        <v>495664</v>
      </c>
      <c r="AA116" t="str">
        <f>Tabela1[[#This Row],[DESCRIÇÃO]]</f>
        <v>AKZO NOBEL LTDA AUTO</v>
      </c>
    </row>
    <row r="117" spans="1:27" x14ac:dyDescent="0.3">
      <c r="A117" t="s">
        <v>146</v>
      </c>
      <c r="B117" t="s">
        <v>101</v>
      </c>
      <c r="C117" s="1">
        <v>46034</v>
      </c>
      <c r="D117" s="2">
        <v>2000221302</v>
      </c>
      <c r="E117" t="s">
        <v>167</v>
      </c>
      <c r="G117" t="s">
        <v>103</v>
      </c>
      <c r="H117" t="s">
        <v>24</v>
      </c>
      <c r="I117">
        <v>25.41</v>
      </c>
      <c r="J117">
        <v>6</v>
      </c>
      <c r="K117">
        <v>0</v>
      </c>
      <c r="L117">
        <v>152.46</v>
      </c>
      <c r="M117">
        <v>5</v>
      </c>
      <c r="N117">
        <v>0</v>
      </c>
      <c r="O117">
        <v>1.52</v>
      </c>
      <c r="P117">
        <v>0</v>
      </c>
      <c r="Q117">
        <v>0</v>
      </c>
      <c r="R117">
        <v>0</v>
      </c>
      <c r="S117">
        <v>0</v>
      </c>
      <c r="T117">
        <v>158.97999999999999</v>
      </c>
      <c r="U117" s="36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 s="36">
        <v>21302</v>
      </c>
      <c r="Y117" t="str">
        <f>VLOOKUP(Tabela1[[#This Row],[CÓD PRODUTO ]],[1]fornnecedor!$A:$G,7,0)</f>
        <v>TINTAS POLIÉSTER</v>
      </c>
      <c r="Z117">
        <v>495664</v>
      </c>
      <c r="AA117" t="str">
        <f>Tabela1[[#This Row],[DESCRIÇÃO]]</f>
        <v>AKZO NOBEL LTDA AUTO</v>
      </c>
    </row>
    <row r="118" spans="1:27" x14ac:dyDescent="0.3">
      <c r="A118" t="s">
        <v>146</v>
      </c>
      <c r="B118" t="s">
        <v>101</v>
      </c>
      <c r="C118" s="1">
        <v>46034</v>
      </c>
      <c r="D118" s="2">
        <v>2000285550</v>
      </c>
      <c r="E118" t="s">
        <v>168</v>
      </c>
      <c r="G118" t="s">
        <v>103</v>
      </c>
      <c r="H118" t="s">
        <v>24</v>
      </c>
      <c r="I118">
        <v>27.56</v>
      </c>
      <c r="J118">
        <v>6</v>
      </c>
      <c r="K118">
        <v>0</v>
      </c>
      <c r="L118">
        <v>165.36</v>
      </c>
      <c r="M118">
        <v>5.43</v>
      </c>
      <c r="N118">
        <v>0</v>
      </c>
      <c r="O118">
        <v>1.65</v>
      </c>
      <c r="P118">
        <v>0</v>
      </c>
      <c r="Q118">
        <v>0</v>
      </c>
      <c r="R118">
        <v>0</v>
      </c>
      <c r="S118">
        <v>0</v>
      </c>
      <c r="T118">
        <v>172.44</v>
      </c>
      <c r="U118" s="36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 s="36">
        <v>85550</v>
      </c>
      <c r="Y118" t="str">
        <f>VLOOKUP(Tabela1[[#This Row],[CÓD PRODUTO ]],[1]fornnecedor!$A:$G,7,0)</f>
        <v>TINTAS POLIÉSTER</v>
      </c>
      <c r="Z118">
        <v>495664</v>
      </c>
      <c r="AA118" t="str">
        <f>Tabela1[[#This Row],[DESCRIÇÃO]]</f>
        <v>AKZO NOBEL LTDA AUTO</v>
      </c>
    </row>
    <row r="119" spans="1:27" x14ac:dyDescent="0.3">
      <c r="A119" t="s">
        <v>146</v>
      </c>
      <c r="B119" t="s">
        <v>101</v>
      </c>
      <c r="C119" s="1">
        <v>46034</v>
      </c>
      <c r="D119" s="2">
        <v>2000287044</v>
      </c>
      <c r="E119" t="s">
        <v>169</v>
      </c>
      <c r="G119" t="s">
        <v>103</v>
      </c>
      <c r="H119" t="s">
        <v>24</v>
      </c>
      <c r="I119">
        <v>23.13</v>
      </c>
      <c r="J119">
        <v>6</v>
      </c>
      <c r="K119">
        <v>0</v>
      </c>
      <c r="L119">
        <v>138.75</v>
      </c>
      <c r="M119">
        <v>4.55</v>
      </c>
      <c r="N119">
        <v>0</v>
      </c>
      <c r="O119">
        <v>1.39</v>
      </c>
      <c r="P119">
        <v>0</v>
      </c>
      <c r="Q119">
        <v>0</v>
      </c>
      <c r="R119">
        <v>0</v>
      </c>
      <c r="S119">
        <v>0</v>
      </c>
      <c r="T119">
        <v>144.69</v>
      </c>
      <c r="U119" s="36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 s="36">
        <v>87044</v>
      </c>
      <c r="Y119" t="str">
        <f>VLOOKUP(Tabela1[[#This Row],[CÓD PRODUTO ]],[1]fornnecedor!$A:$G,7,0)</f>
        <v>TINTAS POLIÉSTER</v>
      </c>
      <c r="Z119">
        <v>495664</v>
      </c>
      <c r="AA119" t="str">
        <f>Tabela1[[#This Row],[DESCRIÇÃO]]</f>
        <v>AKZO NOBEL LTDA AUTO</v>
      </c>
    </row>
    <row r="120" spans="1:27" x14ac:dyDescent="0.3">
      <c r="A120" t="s">
        <v>146</v>
      </c>
      <c r="B120" t="s">
        <v>101</v>
      </c>
      <c r="C120" s="1">
        <v>46034</v>
      </c>
      <c r="D120" s="2">
        <v>2000223358</v>
      </c>
      <c r="E120" t="s">
        <v>5307</v>
      </c>
      <c r="G120" t="s">
        <v>103</v>
      </c>
      <c r="H120" t="s">
        <v>24</v>
      </c>
      <c r="I120">
        <v>23.94</v>
      </c>
      <c r="J120">
        <v>6</v>
      </c>
      <c r="K120">
        <v>0</v>
      </c>
      <c r="L120">
        <v>143.63999999999999</v>
      </c>
      <c r="M120">
        <v>4.72</v>
      </c>
      <c r="N120">
        <v>0</v>
      </c>
      <c r="O120">
        <v>1.44</v>
      </c>
      <c r="P120">
        <v>0</v>
      </c>
      <c r="Q120">
        <v>0</v>
      </c>
      <c r="R120">
        <v>0</v>
      </c>
      <c r="S120">
        <v>0</v>
      </c>
      <c r="T120">
        <v>149.80000000000001</v>
      </c>
      <c r="U120" s="36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 s="36">
        <v>23358</v>
      </c>
      <c r="Y120" t="str">
        <f>VLOOKUP(Tabela1[[#This Row],[CÓD PRODUTO ]],[1]fornnecedor!$A:$G,7,0)</f>
        <v>TINTAS POLIÉSTER</v>
      </c>
      <c r="Z120">
        <v>495664</v>
      </c>
      <c r="AA120" t="str">
        <f>Tabela1[[#This Row],[DESCRIÇÃO]]</f>
        <v>AKZO NOBEL LTDA AUTO</v>
      </c>
    </row>
    <row r="121" spans="1:27" x14ac:dyDescent="0.3">
      <c r="A121" t="s">
        <v>146</v>
      </c>
      <c r="B121" t="s">
        <v>101</v>
      </c>
      <c r="C121" s="1">
        <v>46034</v>
      </c>
      <c r="D121" s="2">
        <v>2000221290</v>
      </c>
      <c r="E121" t="s">
        <v>171</v>
      </c>
      <c r="G121" t="s">
        <v>103</v>
      </c>
      <c r="H121" t="s">
        <v>24</v>
      </c>
      <c r="I121">
        <v>25.33</v>
      </c>
      <c r="J121">
        <v>6</v>
      </c>
      <c r="K121">
        <v>0</v>
      </c>
      <c r="L121">
        <v>151.97999999999999</v>
      </c>
      <c r="M121">
        <v>4.99</v>
      </c>
      <c r="N121">
        <v>0</v>
      </c>
      <c r="O121">
        <v>1.52</v>
      </c>
      <c r="P121">
        <v>0</v>
      </c>
      <c r="Q121">
        <v>0</v>
      </c>
      <c r="R121">
        <v>0</v>
      </c>
      <c r="S121">
        <v>0</v>
      </c>
      <c r="T121">
        <v>158.49</v>
      </c>
      <c r="U121" s="36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 s="36">
        <v>21290</v>
      </c>
      <c r="Y121" t="str">
        <f>VLOOKUP(Tabela1[[#This Row],[CÓD PRODUTO ]],[1]fornnecedor!$A:$G,7,0)</f>
        <v>TINTAS POLIÉSTER</v>
      </c>
      <c r="Z121">
        <v>495664</v>
      </c>
      <c r="AA121" t="str">
        <f>Tabela1[[#This Row],[DESCRIÇÃO]]</f>
        <v>AKZO NOBEL LTDA AUTO</v>
      </c>
    </row>
    <row r="122" spans="1:27" x14ac:dyDescent="0.3">
      <c r="A122" t="s">
        <v>146</v>
      </c>
      <c r="B122" t="s">
        <v>101</v>
      </c>
      <c r="C122" s="1">
        <v>46034</v>
      </c>
      <c r="D122" s="2">
        <v>2000223359</v>
      </c>
      <c r="E122" t="s">
        <v>172</v>
      </c>
      <c r="G122" t="s">
        <v>103</v>
      </c>
      <c r="H122" t="s">
        <v>24</v>
      </c>
      <c r="I122">
        <v>26.78</v>
      </c>
      <c r="J122">
        <v>6</v>
      </c>
      <c r="K122">
        <v>0</v>
      </c>
      <c r="L122">
        <v>160.68</v>
      </c>
      <c r="M122">
        <v>5.27</v>
      </c>
      <c r="N122">
        <v>0</v>
      </c>
      <c r="O122">
        <v>1.61</v>
      </c>
      <c r="P122">
        <v>0</v>
      </c>
      <c r="Q122">
        <v>0</v>
      </c>
      <c r="R122">
        <v>0</v>
      </c>
      <c r="S122">
        <v>0</v>
      </c>
      <c r="T122">
        <v>167.56</v>
      </c>
      <c r="U122" s="36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 s="36">
        <v>23359</v>
      </c>
      <c r="Y122" t="str">
        <f>VLOOKUP(Tabela1[[#This Row],[CÓD PRODUTO ]],[1]fornnecedor!$A:$G,7,0)</f>
        <v>TINTAS POLIÉSTER</v>
      </c>
      <c r="Z122">
        <v>495664</v>
      </c>
      <c r="AA122" t="str">
        <f>Tabela1[[#This Row],[DESCRIÇÃO]]</f>
        <v>AKZO NOBEL LTDA AUTO</v>
      </c>
    </row>
    <row r="123" spans="1:27" x14ac:dyDescent="0.3">
      <c r="A123" t="s">
        <v>146</v>
      </c>
      <c r="B123" t="s">
        <v>101</v>
      </c>
      <c r="C123" s="1">
        <v>46034</v>
      </c>
      <c r="D123" s="2">
        <v>2000223382</v>
      </c>
      <c r="E123" t="s">
        <v>173</v>
      </c>
      <c r="G123" t="s">
        <v>103</v>
      </c>
      <c r="H123" t="s">
        <v>24</v>
      </c>
      <c r="I123">
        <v>25.31</v>
      </c>
      <c r="J123">
        <v>6</v>
      </c>
      <c r="K123">
        <v>0</v>
      </c>
      <c r="L123">
        <v>151.86000000000001</v>
      </c>
      <c r="M123">
        <v>4.9800000000000004</v>
      </c>
      <c r="N123">
        <v>0</v>
      </c>
      <c r="O123">
        <v>1.52</v>
      </c>
      <c r="P123">
        <v>0</v>
      </c>
      <c r="Q123">
        <v>0</v>
      </c>
      <c r="R123">
        <v>0</v>
      </c>
      <c r="S123">
        <v>0</v>
      </c>
      <c r="T123">
        <v>158.36000000000001</v>
      </c>
      <c r="U123" s="36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 s="36">
        <v>23382</v>
      </c>
      <c r="Y123" t="str">
        <f>VLOOKUP(Tabela1[[#This Row],[CÓD PRODUTO ]],[1]fornnecedor!$A:$G,7,0)</f>
        <v>TINTAS POLIÉSTER</v>
      </c>
      <c r="Z123">
        <v>495664</v>
      </c>
      <c r="AA123" t="str">
        <f>Tabela1[[#This Row],[DESCRIÇÃO]]</f>
        <v>AKZO NOBEL LTDA AUTO</v>
      </c>
    </row>
    <row r="124" spans="1:27" x14ac:dyDescent="0.3">
      <c r="A124" t="s">
        <v>146</v>
      </c>
      <c r="B124" t="s">
        <v>101</v>
      </c>
      <c r="C124" s="1">
        <v>46034</v>
      </c>
      <c r="D124" s="2">
        <v>2000221015</v>
      </c>
      <c r="E124" t="s">
        <v>174</v>
      </c>
      <c r="G124" t="s">
        <v>103</v>
      </c>
      <c r="H124" t="s">
        <v>24</v>
      </c>
      <c r="I124">
        <v>25.51</v>
      </c>
      <c r="J124">
        <v>18</v>
      </c>
      <c r="K124">
        <v>0</v>
      </c>
      <c r="L124">
        <v>459.15</v>
      </c>
      <c r="M124">
        <v>15.07</v>
      </c>
      <c r="N124">
        <v>0</v>
      </c>
      <c r="O124">
        <v>4.59</v>
      </c>
      <c r="P124">
        <v>0</v>
      </c>
      <c r="Q124">
        <v>0</v>
      </c>
      <c r="R124">
        <v>0</v>
      </c>
      <c r="S124">
        <v>0</v>
      </c>
      <c r="T124">
        <v>478.81</v>
      </c>
      <c r="U124" s="36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 s="36">
        <v>21015</v>
      </c>
      <c r="Y124" t="str">
        <f>VLOOKUP(Tabela1[[#This Row],[CÓD PRODUTO ]],[1]fornnecedor!$A:$G,7,0)</f>
        <v>TINTAS POLIÉSTER</v>
      </c>
      <c r="Z124">
        <v>495664</v>
      </c>
      <c r="AA124" t="str">
        <f>Tabela1[[#This Row],[DESCRIÇÃO]]</f>
        <v>AKZO NOBEL LTDA AUTO</v>
      </c>
    </row>
    <row r="125" spans="1:27" x14ac:dyDescent="0.3">
      <c r="A125" t="s">
        <v>146</v>
      </c>
      <c r="B125" t="s">
        <v>101</v>
      </c>
      <c r="C125" s="1">
        <v>46034</v>
      </c>
      <c r="D125" s="2">
        <v>2000221289</v>
      </c>
      <c r="E125" t="s">
        <v>175</v>
      </c>
      <c r="G125" t="s">
        <v>103</v>
      </c>
      <c r="H125" t="s">
        <v>24</v>
      </c>
      <c r="I125">
        <v>26.18</v>
      </c>
      <c r="J125">
        <v>18</v>
      </c>
      <c r="K125">
        <v>0</v>
      </c>
      <c r="L125">
        <v>471.32</v>
      </c>
      <c r="M125">
        <v>15.47</v>
      </c>
      <c r="N125">
        <v>0</v>
      </c>
      <c r="O125">
        <v>4.71</v>
      </c>
      <c r="P125">
        <v>0</v>
      </c>
      <c r="Q125">
        <v>0</v>
      </c>
      <c r="R125">
        <v>0</v>
      </c>
      <c r="S125">
        <v>0</v>
      </c>
      <c r="T125">
        <v>491.5</v>
      </c>
      <c r="U125" s="36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 s="36">
        <v>21289</v>
      </c>
      <c r="Y125" t="str">
        <f>VLOOKUP(Tabela1[[#This Row],[CÓD PRODUTO ]],[1]fornnecedor!$A:$G,7,0)</f>
        <v>TINTAS POLIÉSTER</v>
      </c>
      <c r="Z125">
        <v>495664</v>
      </c>
      <c r="AA125" t="str">
        <f>Tabela1[[#This Row],[DESCRIÇÃO]]</f>
        <v>AKZO NOBEL LTDA AUTO</v>
      </c>
    </row>
    <row r="126" spans="1:27" x14ac:dyDescent="0.3">
      <c r="A126" t="s">
        <v>146</v>
      </c>
      <c r="B126" t="s">
        <v>101</v>
      </c>
      <c r="C126" s="1">
        <v>46034</v>
      </c>
      <c r="D126" s="2">
        <v>2000221017</v>
      </c>
      <c r="E126" t="s">
        <v>176</v>
      </c>
      <c r="G126" t="s">
        <v>103</v>
      </c>
      <c r="H126" t="s">
        <v>24</v>
      </c>
      <c r="I126">
        <v>24.34</v>
      </c>
      <c r="J126">
        <v>6</v>
      </c>
      <c r="K126">
        <v>0</v>
      </c>
      <c r="L126">
        <v>146.02000000000001</v>
      </c>
      <c r="M126">
        <v>4.79</v>
      </c>
      <c r="N126">
        <v>0</v>
      </c>
      <c r="O126">
        <v>1.46</v>
      </c>
      <c r="P126">
        <v>0</v>
      </c>
      <c r="Q126">
        <v>0</v>
      </c>
      <c r="R126">
        <v>0</v>
      </c>
      <c r="S126">
        <v>0</v>
      </c>
      <c r="T126">
        <v>152.27000000000001</v>
      </c>
      <c r="U126" s="3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 s="36">
        <v>21017</v>
      </c>
      <c r="Y126" t="str">
        <f>VLOOKUP(Tabela1[[#This Row],[CÓD PRODUTO ]],[1]fornnecedor!$A:$G,7,0)</f>
        <v>TINTAS POLIÉSTER</v>
      </c>
      <c r="Z126">
        <v>495664</v>
      </c>
      <c r="AA126" t="str">
        <f>Tabela1[[#This Row],[DESCRIÇÃO]]</f>
        <v>AKZO NOBEL LTDA AUTO</v>
      </c>
    </row>
    <row r="127" spans="1:27" x14ac:dyDescent="0.3">
      <c r="A127" t="s">
        <v>146</v>
      </c>
      <c r="B127" t="s">
        <v>101</v>
      </c>
      <c r="C127" s="1">
        <v>46034</v>
      </c>
      <c r="D127" s="2">
        <v>2000221271</v>
      </c>
      <c r="E127" t="s">
        <v>177</v>
      </c>
      <c r="G127" t="s">
        <v>103</v>
      </c>
      <c r="H127" t="s">
        <v>24</v>
      </c>
      <c r="I127">
        <v>24.22</v>
      </c>
      <c r="J127">
        <v>6</v>
      </c>
      <c r="K127">
        <v>0</v>
      </c>
      <c r="L127">
        <v>145.30000000000001</v>
      </c>
      <c r="M127">
        <v>4.7699999999999996</v>
      </c>
      <c r="N127">
        <v>0</v>
      </c>
      <c r="O127">
        <v>1.45</v>
      </c>
      <c r="P127">
        <v>0</v>
      </c>
      <c r="Q127">
        <v>0</v>
      </c>
      <c r="R127">
        <v>0</v>
      </c>
      <c r="S127">
        <v>0</v>
      </c>
      <c r="T127">
        <v>151.52000000000001</v>
      </c>
      <c r="U127" s="36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 s="36">
        <v>21271</v>
      </c>
      <c r="Y127" t="str">
        <f>VLOOKUP(Tabela1[[#This Row],[CÓD PRODUTO ]],[1]fornnecedor!$A:$G,7,0)</f>
        <v>TINTAS POLIÉSTER</v>
      </c>
      <c r="Z127">
        <v>495664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2000285553</v>
      </c>
      <c r="E128" t="s">
        <v>178</v>
      </c>
      <c r="G128" t="s">
        <v>103</v>
      </c>
      <c r="H128" t="s">
        <v>24</v>
      </c>
      <c r="I128">
        <v>28.29</v>
      </c>
      <c r="J128">
        <v>6</v>
      </c>
      <c r="K128">
        <v>0</v>
      </c>
      <c r="L128">
        <v>169.74</v>
      </c>
      <c r="M128">
        <v>5.57</v>
      </c>
      <c r="N128">
        <v>0</v>
      </c>
      <c r="O128">
        <v>1.7</v>
      </c>
      <c r="P128">
        <v>0</v>
      </c>
      <c r="Q128">
        <v>0</v>
      </c>
      <c r="R128">
        <v>0</v>
      </c>
      <c r="S128">
        <v>0</v>
      </c>
      <c r="T128">
        <v>177.01</v>
      </c>
      <c r="U128" s="36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 s="36">
        <v>85553</v>
      </c>
      <c r="Y128" t="str">
        <f>VLOOKUP(Tabela1[[#This Row],[CÓD PRODUTO ]],[1]fornnecedor!$A:$G,7,0)</f>
        <v>TINTAS POLIÉSTER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2000222954</v>
      </c>
      <c r="E129" t="s">
        <v>179</v>
      </c>
      <c r="G129" t="s">
        <v>103</v>
      </c>
      <c r="H129" t="s">
        <v>24</v>
      </c>
      <c r="I129">
        <v>22.99</v>
      </c>
      <c r="J129">
        <v>18</v>
      </c>
      <c r="K129">
        <v>0</v>
      </c>
      <c r="L129">
        <v>413.74</v>
      </c>
      <c r="M129">
        <v>13.58</v>
      </c>
      <c r="N129">
        <v>0</v>
      </c>
      <c r="O129">
        <v>4.1399999999999997</v>
      </c>
      <c r="P129">
        <v>0</v>
      </c>
      <c r="Q129">
        <v>0</v>
      </c>
      <c r="R129">
        <v>0</v>
      </c>
      <c r="S129">
        <v>0</v>
      </c>
      <c r="T129">
        <v>431.46</v>
      </c>
      <c r="U129" s="36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 s="36">
        <v>22954</v>
      </c>
      <c r="Y129" t="str">
        <f>VLOOKUP(Tabela1[[#This Row],[CÓD PRODUTO ]],[1]fornnecedor!$A:$G,7,0)</f>
        <v>TINTAS POLIÉSTER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2000221299</v>
      </c>
      <c r="E130" t="s">
        <v>180</v>
      </c>
      <c r="G130" t="s">
        <v>103</v>
      </c>
      <c r="H130" t="s">
        <v>24</v>
      </c>
      <c r="I130">
        <v>25.33</v>
      </c>
      <c r="J130">
        <v>18</v>
      </c>
      <c r="K130">
        <v>0</v>
      </c>
      <c r="L130">
        <v>455.94</v>
      </c>
      <c r="M130">
        <v>14.97</v>
      </c>
      <c r="N130">
        <v>0</v>
      </c>
      <c r="O130">
        <v>4.5599999999999996</v>
      </c>
      <c r="P130">
        <v>0</v>
      </c>
      <c r="Q130">
        <v>0</v>
      </c>
      <c r="R130">
        <v>0</v>
      </c>
      <c r="S130">
        <v>0</v>
      </c>
      <c r="T130">
        <v>475.47</v>
      </c>
      <c r="U130" s="36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 s="36">
        <v>21299</v>
      </c>
      <c r="Y130" t="str">
        <f>VLOOKUP(Tabela1[[#This Row],[CÓD PRODUTO ]],[1]fornnecedor!$A:$G,7,0)</f>
        <v>TINTAS POLIÉSTER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2000223361</v>
      </c>
      <c r="E131" t="s">
        <v>181</v>
      </c>
      <c r="G131" t="s">
        <v>103</v>
      </c>
      <c r="H131" t="s">
        <v>24</v>
      </c>
      <c r="I131">
        <v>25.95</v>
      </c>
      <c r="J131">
        <v>12</v>
      </c>
      <c r="K131">
        <v>0</v>
      </c>
      <c r="L131">
        <v>311.35000000000002</v>
      </c>
      <c r="M131">
        <v>10.220000000000001</v>
      </c>
      <c r="N131">
        <v>0</v>
      </c>
      <c r="O131">
        <v>3.11</v>
      </c>
      <c r="P131">
        <v>0</v>
      </c>
      <c r="Q131">
        <v>0</v>
      </c>
      <c r="R131">
        <v>0</v>
      </c>
      <c r="S131">
        <v>0</v>
      </c>
      <c r="T131">
        <v>324.68</v>
      </c>
      <c r="U131" s="36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 s="36">
        <v>23361</v>
      </c>
      <c r="Y131" t="str">
        <f>VLOOKUP(Tabela1[[#This Row],[CÓD PRODUTO ]],[1]fornnecedor!$A:$G,7,0)</f>
        <v>TINTAS POLIÉSTER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2000285554</v>
      </c>
      <c r="E132" t="s">
        <v>182</v>
      </c>
      <c r="G132" t="s">
        <v>103</v>
      </c>
      <c r="H132" t="s">
        <v>24</v>
      </c>
      <c r="I132">
        <v>29.06</v>
      </c>
      <c r="J132">
        <v>6</v>
      </c>
      <c r="K132">
        <v>0</v>
      </c>
      <c r="L132">
        <v>174.38</v>
      </c>
      <c r="M132">
        <v>5.72</v>
      </c>
      <c r="N132">
        <v>0</v>
      </c>
      <c r="O132">
        <v>1.74</v>
      </c>
      <c r="P132">
        <v>0</v>
      </c>
      <c r="Q132">
        <v>0</v>
      </c>
      <c r="R132">
        <v>0</v>
      </c>
      <c r="S132">
        <v>0</v>
      </c>
      <c r="T132">
        <v>181.84</v>
      </c>
      <c r="U132" s="36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 s="36">
        <v>85554</v>
      </c>
      <c r="Y132" t="str">
        <f>VLOOKUP(Tabela1[[#This Row],[CÓD PRODUTO ]],[1]fornnecedor!$A:$G,7,0)</f>
        <v>TINTAS POLIÉSTER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2000222225</v>
      </c>
      <c r="E133" t="s">
        <v>183</v>
      </c>
      <c r="G133" t="s">
        <v>103</v>
      </c>
      <c r="H133" t="s">
        <v>24</v>
      </c>
      <c r="I133">
        <v>24.44</v>
      </c>
      <c r="J133">
        <v>6</v>
      </c>
      <c r="K133">
        <v>0</v>
      </c>
      <c r="L133">
        <v>146.62</v>
      </c>
      <c r="M133">
        <v>4.8099999999999996</v>
      </c>
      <c r="N133">
        <v>0</v>
      </c>
      <c r="O133">
        <v>1.47</v>
      </c>
      <c r="P133">
        <v>0</v>
      </c>
      <c r="Q133">
        <v>0</v>
      </c>
      <c r="R133">
        <v>0</v>
      </c>
      <c r="S133">
        <v>0</v>
      </c>
      <c r="T133">
        <v>152.9</v>
      </c>
      <c r="U133" s="36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 s="36">
        <v>22225</v>
      </c>
      <c r="Y133" t="str">
        <f>VLOOKUP(Tabela1[[#This Row],[CÓD PRODUTO ]],[1]fornnecedor!$A:$G,7,0)</f>
        <v>TINTAS POLIÉSTER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2000223360</v>
      </c>
      <c r="E134" t="s">
        <v>184</v>
      </c>
      <c r="G134" t="s">
        <v>103</v>
      </c>
      <c r="H134" t="s">
        <v>24</v>
      </c>
      <c r="I134">
        <v>24.81</v>
      </c>
      <c r="J134">
        <v>24</v>
      </c>
      <c r="K134">
        <v>0</v>
      </c>
      <c r="L134">
        <v>595.53</v>
      </c>
      <c r="M134">
        <v>19.55</v>
      </c>
      <c r="N134">
        <v>0</v>
      </c>
      <c r="O134">
        <v>5.96</v>
      </c>
      <c r="P134">
        <v>0</v>
      </c>
      <c r="Q134">
        <v>0</v>
      </c>
      <c r="R134">
        <v>0</v>
      </c>
      <c r="S134">
        <v>0</v>
      </c>
      <c r="T134">
        <v>621.04</v>
      </c>
      <c r="U134" s="36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 s="36">
        <v>23360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2000285555</v>
      </c>
      <c r="E135" t="s">
        <v>185</v>
      </c>
      <c r="G135" t="s">
        <v>103</v>
      </c>
      <c r="H135" t="s">
        <v>24</v>
      </c>
      <c r="I135">
        <v>27.97</v>
      </c>
      <c r="J135">
        <v>6</v>
      </c>
      <c r="K135">
        <v>0</v>
      </c>
      <c r="L135">
        <v>167.82</v>
      </c>
      <c r="M135">
        <v>5.51</v>
      </c>
      <c r="N135">
        <v>0</v>
      </c>
      <c r="O135">
        <v>1.68</v>
      </c>
      <c r="P135">
        <v>0</v>
      </c>
      <c r="Q135">
        <v>0</v>
      </c>
      <c r="R135">
        <v>0</v>
      </c>
      <c r="S135">
        <v>0</v>
      </c>
      <c r="T135">
        <v>175.01</v>
      </c>
      <c r="U135" s="36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 s="36">
        <v>85555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2000221287</v>
      </c>
      <c r="E136" t="s">
        <v>186</v>
      </c>
      <c r="G136" t="s">
        <v>103</v>
      </c>
      <c r="H136" t="s">
        <v>24</v>
      </c>
      <c r="I136">
        <v>24.38</v>
      </c>
      <c r="J136">
        <v>6</v>
      </c>
      <c r="K136">
        <v>0</v>
      </c>
      <c r="L136">
        <v>146.26</v>
      </c>
      <c r="M136">
        <v>4.8</v>
      </c>
      <c r="N136">
        <v>0</v>
      </c>
      <c r="O136">
        <v>1.46</v>
      </c>
      <c r="P136">
        <v>0</v>
      </c>
      <c r="Q136">
        <v>0</v>
      </c>
      <c r="R136">
        <v>0</v>
      </c>
      <c r="S136">
        <v>0</v>
      </c>
      <c r="T136">
        <v>152.52000000000001</v>
      </c>
      <c r="U136" s="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 s="36">
        <v>21287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2000221272</v>
      </c>
      <c r="E137" t="s">
        <v>187</v>
      </c>
      <c r="G137" t="s">
        <v>103</v>
      </c>
      <c r="H137" t="s">
        <v>24</v>
      </c>
      <c r="I137">
        <v>24.24</v>
      </c>
      <c r="J137">
        <v>24</v>
      </c>
      <c r="K137">
        <v>0</v>
      </c>
      <c r="L137">
        <v>581.69000000000005</v>
      </c>
      <c r="M137">
        <v>19.09</v>
      </c>
      <c r="N137">
        <v>0</v>
      </c>
      <c r="O137">
        <v>5.82</v>
      </c>
      <c r="P137">
        <v>0</v>
      </c>
      <c r="Q137">
        <v>0</v>
      </c>
      <c r="R137">
        <v>0</v>
      </c>
      <c r="S137">
        <v>0</v>
      </c>
      <c r="T137">
        <v>606.6</v>
      </c>
      <c r="U137" s="36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 s="36">
        <v>21272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2000221285</v>
      </c>
      <c r="E138" t="s">
        <v>188</v>
      </c>
      <c r="G138" t="s">
        <v>103</v>
      </c>
      <c r="H138" t="s">
        <v>24</v>
      </c>
      <c r="I138">
        <v>24.52</v>
      </c>
      <c r="J138">
        <v>6</v>
      </c>
      <c r="K138">
        <v>0</v>
      </c>
      <c r="L138">
        <v>147.09</v>
      </c>
      <c r="M138">
        <v>4.83</v>
      </c>
      <c r="N138">
        <v>0</v>
      </c>
      <c r="O138">
        <v>1.47</v>
      </c>
      <c r="P138">
        <v>0</v>
      </c>
      <c r="Q138">
        <v>0</v>
      </c>
      <c r="R138">
        <v>0</v>
      </c>
      <c r="S138">
        <v>0</v>
      </c>
      <c r="T138">
        <v>153.38999999999999</v>
      </c>
      <c r="U138" s="36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 s="36">
        <v>21285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2000223378</v>
      </c>
      <c r="E139" t="s">
        <v>189</v>
      </c>
      <c r="G139" t="s">
        <v>103</v>
      </c>
      <c r="H139" t="s">
        <v>24</v>
      </c>
      <c r="I139">
        <v>24.24</v>
      </c>
      <c r="J139">
        <v>12</v>
      </c>
      <c r="K139">
        <v>0</v>
      </c>
      <c r="L139">
        <v>290.85000000000002</v>
      </c>
      <c r="M139">
        <v>9.5500000000000007</v>
      </c>
      <c r="N139">
        <v>0</v>
      </c>
      <c r="O139">
        <v>2.91</v>
      </c>
      <c r="P139">
        <v>0</v>
      </c>
      <c r="Q139">
        <v>0</v>
      </c>
      <c r="R139">
        <v>0</v>
      </c>
      <c r="S139">
        <v>0</v>
      </c>
      <c r="T139">
        <v>303.31</v>
      </c>
      <c r="U139" s="36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 s="36">
        <v>23378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2000221011</v>
      </c>
      <c r="E140" t="s">
        <v>190</v>
      </c>
      <c r="G140" t="s">
        <v>103</v>
      </c>
      <c r="H140" t="s">
        <v>24</v>
      </c>
      <c r="I140">
        <v>40.39</v>
      </c>
      <c r="J140">
        <v>6</v>
      </c>
      <c r="K140">
        <v>0</v>
      </c>
      <c r="L140">
        <v>242.33</v>
      </c>
      <c r="M140">
        <v>7.95</v>
      </c>
      <c r="N140">
        <v>0</v>
      </c>
      <c r="O140">
        <v>2.42</v>
      </c>
      <c r="P140">
        <v>0</v>
      </c>
      <c r="Q140">
        <v>0</v>
      </c>
      <c r="R140">
        <v>0</v>
      </c>
      <c r="S140">
        <v>0</v>
      </c>
      <c r="T140">
        <v>252.7</v>
      </c>
      <c r="U140" s="36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 s="36">
        <v>21011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2000223259</v>
      </c>
      <c r="E141" t="s">
        <v>191</v>
      </c>
      <c r="G141" t="s">
        <v>103</v>
      </c>
      <c r="H141" t="s">
        <v>24</v>
      </c>
      <c r="I141">
        <v>28.41</v>
      </c>
      <c r="J141">
        <v>6</v>
      </c>
      <c r="K141">
        <v>0</v>
      </c>
      <c r="L141">
        <v>170.46</v>
      </c>
      <c r="M141">
        <v>5.6</v>
      </c>
      <c r="N141">
        <v>0</v>
      </c>
      <c r="O141">
        <v>1.7</v>
      </c>
      <c r="P141">
        <v>0</v>
      </c>
      <c r="Q141">
        <v>0</v>
      </c>
      <c r="R141">
        <v>0</v>
      </c>
      <c r="S141">
        <v>0</v>
      </c>
      <c r="T141">
        <v>177.76</v>
      </c>
      <c r="U141" s="36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 s="36">
        <v>23259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2000223390</v>
      </c>
      <c r="E142" t="s">
        <v>192</v>
      </c>
      <c r="G142" t="s">
        <v>103</v>
      </c>
      <c r="H142" t="s">
        <v>24</v>
      </c>
      <c r="I142">
        <v>29.5</v>
      </c>
      <c r="J142">
        <v>6</v>
      </c>
      <c r="K142">
        <v>0</v>
      </c>
      <c r="L142">
        <v>177.02</v>
      </c>
      <c r="M142">
        <v>5.81</v>
      </c>
      <c r="N142">
        <v>0</v>
      </c>
      <c r="O142">
        <v>1.77</v>
      </c>
      <c r="P142">
        <v>0</v>
      </c>
      <c r="Q142">
        <v>0</v>
      </c>
      <c r="R142">
        <v>0</v>
      </c>
      <c r="S142">
        <v>0</v>
      </c>
      <c r="T142">
        <v>184.6</v>
      </c>
      <c r="U142" s="36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 s="36">
        <v>23390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2000223363</v>
      </c>
      <c r="E143" t="s">
        <v>193</v>
      </c>
      <c r="G143" t="s">
        <v>103</v>
      </c>
      <c r="H143" t="s">
        <v>24</v>
      </c>
      <c r="I143">
        <v>32.96</v>
      </c>
      <c r="J143">
        <v>6</v>
      </c>
      <c r="K143">
        <v>0</v>
      </c>
      <c r="L143">
        <v>197.75</v>
      </c>
      <c r="M143">
        <v>6.49</v>
      </c>
      <c r="N143">
        <v>0</v>
      </c>
      <c r="O143">
        <v>1.98</v>
      </c>
      <c r="P143">
        <v>0</v>
      </c>
      <c r="Q143">
        <v>0</v>
      </c>
      <c r="R143">
        <v>0</v>
      </c>
      <c r="S143">
        <v>0</v>
      </c>
      <c r="T143">
        <v>206.22</v>
      </c>
      <c r="U143" s="36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 s="36">
        <v>23363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2004500009</v>
      </c>
      <c r="E144" t="s">
        <v>194</v>
      </c>
      <c r="G144" t="s">
        <v>103</v>
      </c>
      <c r="H144" t="s">
        <v>24</v>
      </c>
      <c r="I144">
        <v>11.71</v>
      </c>
      <c r="J144">
        <v>6</v>
      </c>
      <c r="K144">
        <v>0</v>
      </c>
      <c r="L144">
        <v>70.260000000000005</v>
      </c>
      <c r="M144">
        <v>4.6100000000000003</v>
      </c>
      <c r="N144">
        <v>0</v>
      </c>
      <c r="O144">
        <v>0.7</v>
      </c>
      <c r="P144">
        <v>0</v>
      </c>
      <c r="Q144">
        <v>0</v>
      </c>
      <c r="R144">
        <v>4.97</v>
      </c>
      <c r="S144">
        <v>0</v>
      </c>
      <c r="T144">
        <v>75.569999999999993</v>
      </c>
      <c r="U144" s="36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 s="36">
        <v>9</v>
      </c>
      <c r="Y144" t="str">
        <f>VLOOKUP(Tabela1[[#This Row],[CÓD PRODUTO ]],[1]fornnecedor!$A:$G,7,0)</f>
        <v>PRETO FOSCO VINÍLICO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2005209804</v>
      </c>
      <c r="E145" t="s">
        <v>109</v>
      </c>
      <c r="G145" t="s">
        <v>103</v>
      </c>
      <c r="H145" t="s">
        <v>24</v>
      </c>
      <c r="I145">
        <v>25.38</v>
      </c>
      <c r="J145">
        <v>24</v>
      </c>
      <c r="K145">
        <v>0</v>
      </c>
      <c r="L145">
        <v>609.16</v>
      </c>
      <c r="M145">
        <v>39.99</v>
      </c>
      <c r="N145">
        <v>0</v>
      </c>
      <c r="O145">
        <v>6.09</v>
      </c>
      <c r="P145">
        <v>0</v>
      </c>
      <c r="Q145">
        <v>0</v>
      </c>
      <c r="R145">
        <v>43.07</v>
      </c>
      <c r="S145">
        <v>0</v>
      </c>
      <c r="T145">
        <v>655.24</v>
      </c>
      <c r="U145" s="36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 s="36">
        <v>9804</v>
      </c>
      <c r="Y145" t="str">
        <f>VLOOKUP(Tabela1[[#This Row],[CÓD PRODUTO ]],[1]fornnecedor!$A:$G,7,0)</f>
        <v>DESENGRAXANTE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2005109799</v>
      </c>
      <c r="E146" t="s">
        <v>195</v>
      </c>
      <c r="G146" t="s">
        <v>103</v>
      </c>
      <c r="H146" t="s">
        <v>24</v>
      </c>
      <c r="I146">
        <v>25.34</v>
      </c>
      <c r="J146">
        <v>24</v>
      </c>
      <c r="K146">
        <v>0</v>
      </c>
      <c r="L146">
        <v>608.23</v>
      </c>
      <c r="M146">
        <v>0</v>
      </c>
      <c r="N146">
        <v>0</v>
      </c>
      <c r="O146">
        <v>6.08</v>
      </c>
      <c r="P146">
        <v>0</v>
      </c>
      <c r="Q146">
        <v>0</v>
      </c>
      <c r="R146">
        <v>43</v>
      </c>
      <c r="S146">
        <v>0</v>
      </c>
      <c r="T146">
        <v>614.30999999999995</v>
      </c>
      <c r="U146" s="3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 s="36">
        <v>9799</v>
      </c>
      <c r="Y146" t="str">
        <f>VLOOKUP(Tabela1[[#This Row],[CÓD PRODUTO ]],[1]fornnecedor!$A:$G,7,0)</f>
        <v>FERRUGEM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2002909913</v>
      </c>
      <c r="E147" t="s">
        <v>104</v>
      </c>
      <c r="G147" t="s">
        <v>103</v>
      </c>
      <c r="H147" t="s">
        <v>24</v>
      </c>
      <c r="I147">
        <v>3.88</v>
      </c>
      <c r="J147" s="3">
        <v>1680</v>
      </c>
      <c r="K147">
        <v>0</v>
      </c>
      <c r="L147" s="3">
        <v>6517.39</v>
      </c>
      <c r="M147">
        <v>0</v>
      </c>
      <c r="N147">
        <v>0</v>
      </c>
      <c r="O147">
        <v>65.17</v>
      </c>
      <c r="P147">
        <v>0</v>
      </c>
      <c r="Q147">
        <v>0</v>
      </c>
      <c r="R147">
        <v>460.78</v>
      </c>
      <c r="S147">
        <v>0</v>
      </c>
      <c r="T147" s="3">
        <v>6582.56</v>
      </c>
      <c r="U147" s="36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 s="36">
        <v>9913</v>
      </c>
      <c r="Y147" t="str">
        <f>VLOOKUP(Tabela1[[#This Row],[CÓD PRODUTO ]],[1]fornnecedor!$A:$G,7,0)</f>
        <v>EMBALAGEM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2001509786</v>
      </c>
      <c r="E148" t="s">
        <v>196</v>
      </c>
      <c r="G148" t="s">
        <v>103</v>
      </c>
      <c r="H148" t="s">
        <v>24</v>
      </c>
      <c r="I148">
        <v>9.44</v>
      </c>
      <c r="J148">
        <v>36</v>
      </c>
      <c r="K148">
        <v>0</v>
      </c>
      <c r="L148">
        <v>339.94</v>
      </c>
      <c r="M148">
        <v>22.32</v>
      </c>
      <c r="N148">
        <v>0</v>
      </c>
      <c r="O148">
        <v>3.4</v>
      </c>
      <c r="P148">
        <v>0</v>
      </c>
      <c r="Q148">
        <v>0</v>
      </c>
      <c r="R148">
        <v>24.03</v>
      </c>
      <c r="S148">
        <v>0</v>
      </c>
      <c r="T148">
        <v>365.66</v>
      </c>
      <c r="U148" s="36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 s="36">
        <v>9786</v>
      </c>
      <c r="Y148" t="str">
        <f>VLOOKUP(Tabela1[[#This Row],[CÓD PRODUTO ]],[1]fornnecedor!$A:$G,7,0)</f>
        <v>CATALISADORES INDIVIDUAS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2001509788</v>
      </c>
      <c r="E149" t="s">
        <v>197</v>
      </c>
      <c r="G149" t="s">
        <v>103</v>
      </c>
      <c r="H149" t="s">
        <v>24</v>
      </c>
      <c r="I149">
        <v>45.75</v>
      </c>
      <c r="J149">
        <v>24</v>
      </c>
      <c r="K149">
        <v>0</v>
      </c>
      <c r="L149" s="3">
        <v>1097.9000000000001</v>
      </c>
      <c r="M149">
        <v>72.08</v>
      </c>
      <c r="N149">
        <v>0</v>
      </c>
      <c r="O149">
        <v>10.98</v>
      </c>
      <c r="P149">
        <v>0</v>
      </c>
      <c r="Q149">
        <v>0</v>
      </c>
      <c r="R149">
        <v>77.62</v>
      </c>
      <c r="S149">
        <v>0</v>
      </c>
      <c r="T149" s="3">
        <v>1180.96</v>
      </c>
      <c r="U149" s="36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 s="36">
        <v>9788</v>
      </c>
      <c r="Y149" t="str">
        <f>VLOOKUP(Tabela1[[#This Row],[CÓD PRODUTO ]],[1]fornnecedor!$A:$G,7,0)</f>
        <v>CATALISADORES INDIVIDUAS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2001521075</v>
      </c>
      <c r="E150" t="s">
        <v>198</v>
      </c>
      <c r="G150" t="s">
        <v>103</v>
      </c>
      <c r="H150" t="s">
        <v>24</v>
      </c>
      <c r="I150">
        <v>22.01</v>
      </c>
      <c r="J150">
        <v>36</v>
      </c>
      <c r="K150">
        <v>0</v>
      </c>
      <c r="L150">
        <v>792.51</v>
      </c>
      <c r="M150">
        <v>52.03</v>
      </c>
      <c r="N150">
        <v>0</v>
      </c>
      <c r="O150">
        <v>7.93</v>
      </c>
      <c r="P150">
        <v>0</v>
      </c>
      <c r="Q150">
        <v>0</v>
      </c>
      <c r="R150">
        <v>56.03</v>
      </c>
      <c r="S150">
        <v>0</v>
      </c>
      <c r="T150">
        <v>852.47</v>
      </c>
      <c r="U150" s="36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 s="36">
        <v>21075</v>
      </c>
      <c r="Y150" t="str">
        <f>VLOOKUP(Tabela1[[#This Row],[CÓD PRODUTO ]],[1]fornnecedor!$A:$G,7,0)</f>
        <v>CATALISADORES INDIVIDUAS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2003585409</v>
      </c>
      <c r="E151" t="s">
        <v>199</v>
      </c>
      <c r="G151" t="s">
        <v>103</v>
      </c>
      <c r="H151" t="s">
        <v>24</v>
      </c>
      <c r="I151">
        <v>21.52</v>
      </c>
      <c r="J151">
        <v>12</v>
      </c>
      <c r="K151">
        <v>0</v>
      </c>
      <c r="L151">
        <v>258.22000000000003</v>
      </c>
      <c r="M151">
        <v>8.48</v>
      </c>
      <c r="N151">
        <v>0</v>
      </c>
      <c r="O151">
        <v>2.58</v>
      </c>
      <c r="P151">
        <v>0</v>
      </c>
      <c r="Q151">
        <v>0</v>
      </c>
      <c r="R151">
        <v>0</v>
      </c>
      <c r="S151">
        <v>0</v>
      </c>
      <c r="T151">
        <v>269.27999999999997</v>
      </c>
      <c r="U151" s="36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 s="36">
        <v>85409</v>
      </c>
      <c r="Y151" t="str">
        <f>VLOOKUP(Tabela1[[#This Row],[CÓD PRODUTO ]],[1]fornnecedor!$A:$G,7,0)</f>
        <v>PRIMER AUTOMOTIVO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2003523076</v>
      </c>
      <c r="E152" t="s">
        <v>200</v>
      </c>
      <c r="G152" t="s">
        <v>103</v>
      </c>
      <c r="H152" t="s">
        <v>24</v>
      </c>
      <c r="I152">
        <v>24.71</v>
      </c>
      <c r="J152">
        <v>750</v>
      </c>
      <c r="K152">
        <v>0</v>
      </c>
      <c r="L152" s="3">
        <v>18529.95</v>
      </c>
      <c r="M152">
        <v>608.25</v>
      </c>
      <c r="N152">
        <v>0</v>
      </c>
      <c r="O152">
        <v>185.33</v>
      </c>
      <c r="P152">
        <v>0</v>
      </c>
      <c r="Q152">
        <v>0</v>
      </c>
      <c r="R152">
        <v>0</v>
      </c>
      <c r="S152">
        <v>0</v>
      </c>
      <c r="T152" s="3">
        <v>19323.53</v>
      </c>
      <c r="U152" s="36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 s="36">
        <v>23076</v>
      </c>
      <c r="Y152" t="str">
        <f>VLOOKUP(Tabela1[[#This Row],[CÓD PRODUTO ]],[1]fornnecedor!$A:$G,7,0)</f>
        <v>PRIMER AUTOMOTIVO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2003523073</v>
      </c>
      <c r="E153" t="s">
        <v>201</v>
      </c>
      <c r="G153" t="s">
        <v>103</v>
      </c>
      <c r="H153" t="s">
        <v>24</v>
      </c>
      <c r="I153">
        <v>26.77</v>
      </c>
      <c r="J153">
        <v>12</v>
      </c>
      <c r="K153">
        <v>0</v>
      </c>
      <c r="L153">
        <v>321.19</v>
      </c>
      <c r="M153">
        <v>10.54</v>
      </c>
      <c r="N153">
        <v>0</v>
      </c>
      <c r="O153">
        <v>3.21</v>
      </c>
      <c r="P153">
        <v>0</v>
      </c>
      <c r="Q153">
        <v>0</v>
      </c>
      <c r="R153">
        <v>0</v>
      </c>
      <c r="S153">
        <v>0</v>
      </c>
      <c r="T153">
        <v>334.94</v>
      </c>
      <c r="U153" s="36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 s="36">
        <v>23073</v>
      </c>
      <c r="Y153" t="str">
        <f>VLOOKUP(Tabela1[[#This Row],[CÓD PRODUTO ]],[1]fornnecedor!$A:$G,7,0)</f>
        <v>PRIMER AUTOMOTIVO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2003523069</v>
      </c>
      <c r="E154" t="s">
        <v>202</v>
      </c>
      <c r="G154" t="s">
        <v>103</v>
      </c>
      <c r="H154" t="s">
        <v>24</v>
      </c>
      <c r="I154">
        <v>32.090000000000003</v>
      </c>
      <c r="J154">
        <v>36</v>
      </c>
      <c r="K154">
        <v>0</v>
      </c>
      <c r="L154" s="3">
        <v>1155.1600000000001</v>
      </c>
      <c r="M154">
        <v>37.92</v>
      </c>
      <c r="N154">
        <v>0</v>
      </c>
      <c r="O154">
        <v>11.55</v>
      </c>
      <c r="P154">
        <v>0</v>
      </c>
      <c r="Q154">
        <v>0</v>
      </c>
      <c r="R154">
        <v>0</v>
      </c>
      <c r="S154">
        <v>0</v>
      </c>
      <c r="T154" s="3">
        <v>1204.6300000000001</v>
      </c>
      <c r="U154" s="36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 s="36">
        <v>23069</v>
      </c>
      <c r="Y154" t="str">
        <f>VLOOKUP(Tabela1[[#This Row],[CÓD PRODUTO ]],[1]fornnecedor!$A:$G,7,0)</f>
        <v>PRIMER AUTOMOTIVO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2003585410</v>
      </c>
      <c r="E155" t="s">
        <v>203</v>
      </c>
      <c r="G155" t="s">
        <v>103</v>
      </c>
      <c r="H155" t="s">
        <v>24</v>
      </c>
      <c r="I155">
        <v>32.090000000000003</v>
      </c>
      <c r="J155">
        <v>36</v>
      </c>
      <c r="K155">
        <v>0</v>
      </c>
      <c r="L155" s="3">
        <v>1155.1500000000001</v>
      </c>
      <c r="M155">
        <v>37.92</v>
      </c>
      <c r="N155">
        <v>0</v>
      </c>
      <c r="O155">
        <v>11.55</v>
      </c>
      <c r="P155">
        <v>0</v>
      </c>
      <c r="Q155">
        <v>0</v>
      </c>
      <c r="R155">
        <v>0</v>
      </c>
      <c r="S155">
        <v>0</v>
      </c>
      <c r="T155" s="3">
        <v>1204.6199999999999</v>
      </c>
      <c r="U155" s="36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 s="36">
        <v>85410</v>
      </c>
      <c r="Y155" t="str">
        <f>VLOOKUP(Tabela1[[#This Row],[CÓD PRODUTO ]],[1]fornnecedor!$A:$G,7,0)</f>
        <v>PRIMER AUTOMOTIVO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2000323385</v>
      </c>
      <c r="E156" t="s">
        <v>204</v>
      </c>
      <c r="G156" t="s">
        <v>103</v>
      </c>
      <c r="H156" t="s">
        <v>24</v>
      </c>
      <c r="I156">
        <v>36.520000000000003</v>
      </c>
      <c r="J156">
        <v>24</v>
      </c>
      <c r="K156">
        <v>0</v>
      </c>
      <c r="L156">
        <v>876.39</v>
      </c>
      <c r="M156">
        <v>28.77</v>
      </c>
      <c r="N156">
        <v>0</v>
      </c>
      <c r="O156">
        <v>8.76</v>
      </c>
      <c r="P156">
        <v>0</v>
      </c>
      <c r="Q156">
        <v>0</v>
      </c>
      <c r="R156">
        <v>0</v>
      </c>
      <c r="S156">
        <v>0</v>
      </c>
      <c r="T156">
        <v>913.92</v>
      </c>
      <c r="U156" s="3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 s="36">
        <v>23385</v>
      </c>
      <c r="Y156" t="str">
        <f>VLOOKUP(Tabela1[[#This Row],[CÓD PRODUTO ]],[1]fornnecedor!$A:$G,7,0)</f>
        <v>TINTAS PU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2000323383</v>
      </c>
      <c r="E157" t="s">
        <v>205</v>
      </c>
      <c r="G157" t="s">
        <v>103</v>
      </c>
      <c r="H157" t="s">
        <v>24</v>
      </c>
      <c r="I157">
        <v>36.47</v>
      </c>
      <c r="J157">
        <v>6</v>
      </c>
      <c r="K157">
        <v>0</v>
      </c>
      <c r="L157">
        <v>218.83</v>
      </c>
      <c r="M157">
        <v>7.18</v>
      </c>
      <c r="N157">
        <v>0</v>
      </c>
      <c r="O157">
        <v>2.19</v>
      </c>
      <c r="P157">
        <v>0</v>
      </c>
      <c r="Q157">
        <v>0</v>
      </c>
      <c r="R157">
        <v>0</v>
      </c>
      <c r="S157">
        <v>0</v>
      </c>
      <c r="T157">
        <v>228.2</v>
      </c>
      <c r="U157" s="36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 s="36">
        <v>23383</v>
      </c>
      <c r="Y157" t="str">
        <f>VLOOKUP(Tabela1[[#This Row],[CÓD PRODUTO ]],[1]fornnecedor!$A:$G,7,0)</f>
        <v>TINTAS PU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2000323387</v>
      </c>
      <c r="E158" t="s">
        <v>206</v>
      </c>
      <c r="G158" t="s">
        <v>103</v>
      </c>
      <c r="H158" t="s">
        <v>24</v>
      </c>
      <c r="I158">
        <v>36.520000000000003</v>
      </c>
      <c r="J158">
        <v>24</v>
      </c>
      <c r="K158">
        <v>0</v>
      </c>
      <c r="L158">
        <v>876.39</v>
      </c>
      <c r="M158">
        <v>28.77</v>
      </c>
      <c r="N158">
        <v>0</v>
      </c>
      <c r="O158">
        <v>8.76</v>
      </c>
      <c r="P158">
        <v>0</v>
      </c>
      <c r="Q158">
        <v>0</v>
      </c>
      <c r="R158">
        <v>0</v>
      </c>
      <c r="S158">
        <v>0</v>
      </c>
      <c r="T158">
        <v>913.92</v>
      </c>
      <c r="U158" s="36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 s="36">
        <v>23387</v>
      </c>
      <c r="Y158" t="str">
        <f>VLOOKUP(Tabela1[[#This Row],[CÓD PRODUTO ]],[1]fornnecedor!$A:$G,7,0)</f>
        <v>TINTAS PU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2000323388</v>
      </c>
      <c r="E159" t="s">
        <v>207</v>
      </c>
      <c r="G159" t="s">
        <v>103</v>
      </c>
      <c r="H159" t="s">
        <v>24</v>
      </c>
      <c r="I159">
        <v>36.54</v>
      </c>
      <c r="J159">
        <v>6</v>
      </c>
      <c r="K159">
        <v>0</v>
      </c>
      <c r="L159">
        <v>219.22</v>
      </c>
      <c r="M159">
        <v>7.2</v>
      </c>
      <c r="N159">
        <v>0</v>
      </c>
      <c r="O159">
        <v>2.19</v>
      </c>
      <c r="P159">
        <v>0</v>
      </c>
      <c r="Q159">
        <v>0</v>
      </c>
      <c r="R159">
        <v>0</v>
      </c>
      <c r="S159">
        <v>0</v>
      </c>
      <c r="T159">
        <v>228.61</v>
      </c>
      <c r="U159" s="36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 s="36">
        <v>23388</v>
      </c>
      <c r="Y159" t="str">
        <f>VLOOKUP(Tabela1[[#This Row],[CÓD PRODUTO ]],[1]fornnecedor!$A:$G,7,0)</f>
        <v>TINTAS PU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2000309785</v>
      </c>
      <c r="E160" t="s">
        <v>208</v>
      </c>
      <c r="G160" t="s">
        <v>103</v>
      </c>
      <c r="H160" t="s">
        <v>24</v>
      </c>
      <c r="I160">
        <v>39.25</v>
      </c>
      <c r="J160">
        <v>6</v>
      </c>
      <c r="K160">
        <v>0</v>
      </c>
      <c r="L160">
        <v>235.48</v>
      </c>
      <c r="M160">
        <v>7.73</v>
      </c>
      <c r="N160">
        <v>0</v>
      </c>
      <c r="O160">
        <v>2.35</v>
      </c>
      <c r="P160">
        <v>0</v>
      </c>
      <c r="Q160">
        <v>0</v>
      </c>
      <c r="R160">
        <v>16.649999999999999</v>
      </c>
      <c r="S160">
        <v>0</v>
      </c>
      <c r="T160">
        <v>245.56</v>
      </c>
      <c r="U160" s="36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 s="36">
        <v>9785</v>
      </c>
      <c r="Y160" t="str">
        <f>VLOOKUP(Tabela1[[#This Row],[CÓD PRODUTO ]],[1]fornnecedor!$A:$G,7,0)</f>
        <v>TINTAS PU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2000323384</v>
      </c>
      <c r="E161" t="s">
        <v>209</v>
      </c>
      <c r="G161" t="s">
        <v>103</v>
      </c>
      <c r="H161" t="s">
        <v>24</v>
      </c>
      <c r="I161">
        <v>34.380000000000003</v>
      </c>
      <c r="J161">
        <v>18</v>
      </c>
      <c r="K161">
        <v>0</v>
      </c>
      <c r="L161">
        <v>618.92999999999995</v>
      </c>
      <c r="M161">
        <v>20.32</v>
      </c>
      <c r="N161">
        <v>0</v>
      </c>
      <c r="O161">
        <v>6.19</v>
      </c>
      <c r="P161">
        <v>0</v>
      </c>
      <c r="Q161">
        <v>0</v>
      </c>
      <c r="R161">
        <v>0</v>
      </c>
      <c r="S161">
        <v>0</v>
      </c>
      <c r="T161">
        <v>645.44000000000005</v>
      </c>
      <c r="U161" s="36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 s="36">
        <v>23384</v>
      </c>
      <c r="Y161" t="str">
        <f>VLOOKUP(Tabela1[[#This Row],[CÓD PRODUTO ]],[1]fornnecedor!$A:$G,7,0)</f>
        <v>TINTAS PU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2000321010</v>
      </c>
      <c r="E162" t="s">
        <v>210</v>
      </c>
      <c r="G162" t="s">
        <v>103</v>
      </c>
      <c r="H162" t="s">
        <v>66</v>
      </c>
      <c r="I162">
        <v>43.3</v>
      </c>
      <c r="J162">
        <v>24</v>
      </c>
      <c r="K162">
        <v>0</v>
      </c>
      <c r="L162" s="3">
        <v>1039.21</v>
      </c>
      <c r="M162">
        <v>34.11</v>
      </c>
      <c r="N162">
        <v>0</v>
      </c>
      <c r="O162">
        <v>10.39</v>
      </c>
      <c r="P162">
        <v>0</v>
      </c>
      <c r="Q162">
        <v>0</v>
      </c>
      <c r="R162">
        <v>73.47</v>
      </c>
      <c r="S162">
        <v>0</v>
      </c>
      <c r="T162" s="3">
        <v>1083.71</v>
      </c>
      <c r="U162" s="36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 s="36">
        <v>21010</v>
      </c>
      <c r="Y162" t="str">
        <f>VLOOKUP(Tabela1[[#This Row],[CÓD PRODUTO ]],[1]fornnecedor!$A:$G,7,0)</f>
        <v>TINTAS PU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2000322644</v>
      </c>
      <c r="E163" t="s">
        <v>211</v>
      </c>
      <c r="G163" t="s">
        <v>103</v>
      </c>
      <c r="H163" t="s">
        <v>24</v>
      </c>
      <c r="I163">
        <v>36.42</v>
      </c>
      <c r="J163">
        <v>6</v>
      </c>
      <c r="K163">
        <v>0</v>
      </c>
      <c r="L163">
        <v>218.5</v>
      </c>
      <c r="M163">
        <v>7.17</v>
      </c>
      <c r="N163">
        <v>0</v>
      </c>
      <c r="O163">
        <v>2.19</v>
      </c>
      <c r="P163">
        <v>0</v>
      </c>
      <c r="Q163">
        <v>0</v>
      </c>
      <c r="R163">
        <v>15.45</v>
      </c>
      <c r="S163">
        <v>0</v>
      </c>
      <c r="T163">
        <v>227.86</v>
      </c>
      <c r="U163" s="36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 s="36">
        <v>22644</v>
      </c>
      <c r="Y163" t="str">
        <f>VLOOKUP(Tabela1[[#This Row],[CÓD PRODUTO ]],[1]fornnecedor!$A:$G,7,0)</f>
        <v>TINTAS PU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2000323257</v>
      </c>
      <c r="E164" t="s">
        <v>115</v>
      </c>
      <c r="G164" t="s">
        <v>103</v>
      </c>
      <c r="H164" t="s">
        <v>24</v>
      </c>
      <c r="I164">
        <v>39.68</v>
      </c>
      <c r="J164">
        <v>24</v>
      </c>
      <c r="K164">
        <v>0</v>
      </c>
      <c r="L164">
        <v>952.24</v>
      </c>
      <c r="M164">
        <v>31.26</v>
      </c>
      <c r="N164">
        <v>0</v>
      </c>
      <c r="O164">
        <v>9.52</v>
      </c>
      <c r="P164">
        <v>0</v>
      </c>
      <c r="Q164">
        <v>0</v>
      </c>
      <c r="R164">
        <v>67.319999999999993</v>
      </c>
      <c r="S164">
        <v>0</v>
      </c>
      <c r="T164">
        <v>993.02</v>
      </c>
      <c r="U164" s="36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 s="36">
        <v>23257</v>
      </c>
      <c r="Y164" t="str">
        <f>VLOOKUP(Tabela1[[#This Row],[CÓD PRODUTO ]],[1]fornnecedor!$A:$G,7,0)</f>
        <v>TINTAS PU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2003421200</v>
      </c>
      <c r="E165" t="s">
        <v>212</v>
      </c>
      <c r="G165" t="s">
        <v>103</v>
      </c>
      <c r="H165" t="s">
        <v>24</v>
      </c>
      <c r="I165">
        <v>28.67</v>
      </c>
      <c r="J165">
        <v>6</v>
      </c>
      <c r="K165">
        <v>0</v>
      </c>
      <c r="L165">
        <v>172.04</v>
      </c>
      <c r="M165">
        <v>5.65</v>
      </c>
      <c r="N165">
        <v>0</v>
      </c>
      <c r="O165">
        <v>1.72</v>
      </c>
      <c r="P165">
        <v>0</v>
      </c>
      <c r="Q165">
        <v>0</v>
      </c>
      <c r="R165">
        <v>0</v>
      </c>
      <c r="S165">
        <v>0</v>
      </c>
      <c r="T165">
        <v>179.41</v>
      </c>
      <c r="U165" s="36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 s="36">
        <v>21200</v>
      </c>
      <c r="Y165" t="str">
        <f>VLOOKUP(Tabela1[[#This Row],[CÓD PRODUTO ]],[1]fornnecedor!$A:$G,7,0)</f>
        <v>VERNIZ AUTOMOTIVO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2003423063</v>
      </c>
      <c r="E166" t="s">
        <v>213</v>
      </c>
      <c r="G166" t="s">
        <v>103</v>
      </c>
      <c r="H166" t="s">
        <v>24</v>
      </c>
      <c r="I166">
        <v>28.27</v>
      </c>
      <c r="J166">
        <v>12</v>
      </c>
      <c r="K166">
        <v>0</v>
      </c>
      <c r="L166">
        <v>339.19</v>
      </c>
      <c r="M166">
        <v>11.13</v>
      </c>
      <c r="N166">
        <v>0</v>
      </c>
      <c r="O166">
        <v>3.39</v>
      </c>
      <c r="P166">
        <v>0</v>
      </c>
      <c r="Q166">
        <v>0</v>
      </c>
      <c r="R166">
        <v>0</v>
      </c>
      <c r="S166">
        <v>0</v>
      </c>
      <c r="T166">
        <v>353.71</v>
      </c>
      <c r="U166" s="3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 s="36">
        <v>23063</v>
      </c>
      <c r="Y166" t="str">
        <f>VLOOKUP(Tabela1[[#This Row],[CÓD PRODUTO ]],[1]fornnecedor!$A:$G,7,0)</f>
        <v>VERNIZ AUTOMOTIVO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2003423690</v>
      </c>
      <c r="E167" t="s">
        <v>214</v>
      </c>
      <c r="G167" t="s">
        <v>103</v>
      </c>
      <c r="H167" t="s">
        <v>24</v>
      </c>
      <c r="I167">
        <v>29.44</v>
      </c>
      <c r="J167">
        <v>600</v>
      </c>
      <c r="K167">
        <v>0</v>
      </c>
      <c r="L167" s="3">
        <v>17664.12</v>
      </c>
      <c r="M167">
        <v>579.82000000000005</v>
      </c>
      <c r="N167">
        <v>0</v>
      </c>
      <c r="O167">
        <v>176.64</v>
      </c>
      <c r="P167">
        <v>0</v>
      </c>
      <c r="Q167">
        <v>0</v>
      </c>
      <c r="R167">
        <v>0</v>
      </c>
      <c r="S167">
        <v>0</v>
      </c>
      <c r="T167" s="3">
        <v>18420.580000000002</v>
      </c>
      <c r="U167" s="36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 s="36">
        <v>23690</v>
      </c>
      <c r="Y167" t="str">
        <f>VLOOKUP(Tabela1[[#This Row],[CÓD PRODUTO ]],[1]fornnecedor!$A:$G,7,0)</f>
        <v>VERNIZ AUTOMOTIVO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2005009752</v>
      </c>
      <c r="E168" t="s">
        <v>117</v>
      </c>
      <c r="G168" t="s">
        <v>103</v>
      </c>
      <c r="H168" t="s">
        <v>24</v>
      </c>
      <c r="I168">
        <v>26.38</v>
      </c>
      <c r="J168">
        <v>24</v>
      </c>
      <c r="K168">
        <v>0</v>
      </c>
      <c r="L168">
        <v>633.04</v>
      </c>
      <c r="M168">
        <v>41.56</v>
      </c>
      <c r="N168">
        <v>0</v>
      </c>
      <c r="O168">
        <v>6.33</v>
      </c>
      <c r="P168">
        <v>0</v>
      </c>
      <c r="Q168">
        <v>0</v>
      </c>
      <c r="R168">
        <v>0</v>
      </c>
      <c r="S168">
        <v>0</v>
      </c>
      <c r="T168">
        <v>680.93</v>
      </c>
      <c r="U168" s="36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 s="36">
        <v>9752</v>
      </c>
      <c r="Y168" t="str">
        <f>VLOOKUP(Tabela1[[#This Row],[CÓD PRODUTO ]],[1]fornnecedor!$A:$G,7,0)</f>
        <v>SELADORA P/ PLASTICO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2000120795</v>
      </c>
      <c r="E169" t="s">
        <v>215</v>
      </c>
      <c r="G169" t="s">
        <v>103</v>
      </c>
      <c r="H169" t="s">
        <v>24</v>
      </c>
      <c r="I169">
        <v>327</v>
      </c>
      <c r="J169">
        <v>10</v>
      </c>
      <c r="K169">
        <v>0</v>
      </c>
      <c r="L169" s="3">
        <v>3270</v>
      </c>
      <c r="M169">
        <v>214.68</v>
      </c>
      <c r="N169">
        <v>0</v>
      </c>
      <c r="O169">
        <v>32.700000000000003</v>
      </c>
      <c r="P169">
        <v>0</v>
      </c>
      <c r="Q169">
        <v>0</v>
      </c>
      <c r="R169">
        <v>231.19</v>
      </c>
      <c r="S169">
        <v>0</v>
      </c>
      <c r="T169" s="3">
        <v>3517.38</v>
      </c>
      <c r="U169" s="36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 s="36">
        <v>20795</v>
      </c>
      <c r="Y169" t="str">
        <f>VLOOKUP(Tabela1[[#This Row],[CÓD PRODUTO ]],[1]fornnecedor!$A:$G,7,0)</f>
        <v>DILUENTE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2000109806</v>
      </c>
      <c r="E170" t="s">
        <v>216</v>
      </c>
      <c r="G170" t="s">
        <v>103</v>
      </c>
      <c r="H170" t="s">
        <v>24</v>
      </c>
      <c r="I170">
        <v>98.74</v>
      </c>
      <c r="J170">
        <v>12</v>
      </c>
      <c r="K170">
        <v>0</v>
      </c>
      <c r="L170" s="3">
        <v>1184.92</v>
      </c>
      <c r="M170">
        <v>77.790000000000006</v>
      </c>
      <c r="N170">
        <v>0</v>
      </c>
      <c r="O170">
        <v>11.85</v>
      </c>
      <c r="P170">
        <v>0</v>
      </c>
      <c r="Q170">
        <v>0</v>
      </c>
      <c r="R170">
        <v>83.77</v>
      </c>
      <c r="S170">
        <v>0</v>
      </c>
      <c r="T170" s="3">
        <v>1274.56</v>
      </c>
      <c r="U170" s="36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 s="36">
        <v>9806</v>
      </c>
      <c r="Y170" t="str">
        <f>VLOOKUP(Tabela1[[#This Row],[CÓD PRODUTO ]],[1]fornnecedor!$A:$G,7,0)</f>
        <v>DILUENTE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2003421073</v>
      </c>
      <c r="E171" t="s">
        <v>217</v>
      </c>
      <c r="G171" t="s">
        <v>103</v>
      </c>
      <c r="H171" t="s">
        <v>24</v>
      </c>
      <c r="I171">
        <v>29.88</v>
      </c>
      <c r="J171">
        <v>60</v>
      </c>
      <c r="K171">
        <v>0</v>
      </c>
      <c r="L171" s="3">
        <v>1792.97</v>
      </c>
      <c r="M171">
        <v>58.85</v>
      </c>
      <c r="N171">
        <v>0</v>
      </c>
      <c r="O171">
        <v>17.93</v>
      </c>
      <c r="P171">
        <v>0</v>
      </c>
      <c r="Q171">
        <v>0</v>
      </c>
      <c r="R171">
        <v>0</v>
      </c>
      <c r="S171">
        <v>0</v>
      </c>
      <c r="T171" s="3">
        <v>1869.75</v>
      </c>
      <c r="U171" s="36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 s="36">
        <v>21073</v>
      </c>
      <c r="Y171" t="str">
        <f>VLOOKUP(Tabela1[[#This Row],[CÓD PRODUTO ]],[1]fornnecedor!$A:$G,7,0)</f>
        <v>VERNIZ AUTOMOTIVO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2003109859</v>
      </c>
      <c r="E172" t="s">
        <v>111</v>
      </c>
      <c r="G172" t="s">
        <v>103</v>
      </c>
      <c r="H172" t="s">
        <v>24</v>
      </c>
      <c r="I172">
        <v>37.200000000000003</v>
      </c>
      <c r="J172">
        <v>2</v>
      </c>
      <c r="K172">
        <v>0</v>
      </c>
      <c r="L172">
        <v>74.400000000000006</v>
      </c>
      <c r="M172">
        <v>2.44</v>
      </c>
      <c r="N172">
        <v>0</v>
      </c>
      <c r="O172">
        <v>0.74</v>
      </c>
      <c r="P172">
        <v>0</v>
      </c>
      <c r="Q172">
        <v>0</v>
      </c>
      <c r="R172">
        <v>0</v>
      </c>
      <c r="S172">
        <v>0</v>
      </c>
      <c r="T172">
        <v>77.58</v>
      </c>
      <c r="U172" s="36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 s="36">
        <v>9859</v>
      </c>
      <c r="Y172" t="str">
        <f>VLOOKUP(Tabela1[[#This Row],[CÓD PRODUTO ]],[1]fornnecedor!$A:$G,7,0)</f>
        <v>BASES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2003109860</v>
      </c>
      <c r="E173" t="s">
        <v>218</v>
      </c>
      <c r="G173" t="s">
        <v>103</v>
      </c>
      <c r="H173" t="s">
        <v>24</v>
      </c>
      <c r="I173">
        <v>485.96</v>
      </c>
      <c r="J173">
        <v>5</v>
      </c>
      <c r="K173">
        <v>0</v>
      </c>
      <c r="L173" s="3">
        <v>2429.8200000000002</v>
      </c>
      <c r="M173">
        <v>79.760000000000005</v>
      </c>
      <c r="N173">
        <v>0</v>
      </c>
      <c r="O173">
        <v>24.3</v>
      </c>
      <c r="P173">
        <v>0</v>
      </c>
      <c r="Q173">
        <v>0</v>
      </c>
      <c r="R173">
        <v>0</v>
      </c>
      <c r="S173">
        <v>0</v>
      </c>
      <c r="T173" s="3">
        <v>2533.88</v>
      </c>
      <c r="U173" s="36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 s="36">
        <v>9860</v>
      </c>
      <c r="Y173" t="str">
        <f>VLOOKUP(Tabela1[[#This Row],[CÓD PRODUTO ]],[1]fornnecedor!$A:$G,7,0)</f>
        <v>BASES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2003109861</v>
      </c>
      <c r="E174" t="s">
        <v>219</v>
      </c>
      <c r="G174" t="s">
        <v>103</v>
      </c>
      <c r="H174" t="s">
        <v>24</v>
      </c>
      <c r="I174">
        <v>127.64</v>
      </c>
      <c r="J174">
        <v>2</v>
      </c>
      <c r="K174">
        <v>0</v>
      </c>
      <c r="L174">
        <v>255.27</v>
      </c>
      <c r="M174">
        <v>8.3800000000000008</v>
      </c>
      <c r="N174">
        <v>0</v>
      </c>
      <c r="O174">
        <v>2.5499999999999998</v>
      </c>
      <c r="P174">
        <v>0</v>
      </c>
      <c r="Q174">
        <v>0</v>
      </c>
      <c r="R174">
        <v>0</v>
      </c>
      <c r="S174">
        <v>0</v>
      </c>
      <c r="T174">
        <v>266.2</v>
      </c>
      <c r="U174" s="36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 s="36">
        <v>9861</v>
      </c>
      <c r="Y174" t="str">
        <f>VLOOKUP(Tabela1[[#This Row],[CÓD PRODUTO ]],[1]fornnecedor!$A:$G,7,0)</f>
        <v>BASES POLIÉSTER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2003109863</v>
      </c>
      <c r="E175" t="s">
        <v>220</v>
      </c>
      <c r="G175" t="s">
        <v>103</v>
      </c>
      <c r="H175" t="s">
        <v>24</v>
      </c>
      <c r="I175">
        <v>53.3</v>
      </c>
      <c r="J175">
        <v>10</v>
      </c>
      <c r="K175">
        <v>0</v>
      </c>
      <c r="L175">
        <v>532.98</v>
      </c>
      <c r="M175">
        <v>17.5</v>
      </c>
      <c r="N175">
        <v>0</v>
      </c>
      <c r="O175">
        <v>5.33</v>
      </c>
      <c r="P175">
        <v>0</v>
      </c>
      <c r="Q175">
        <v>0</v>
      </c>
      <c r="R175">
        <v>0</v>
      </c>
      <c r="S175">
        <v>0</v>
      </c>
      <c r="T175">
        <v>555.80999999999995</v>
      </c>
      <c r="U175" s="36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 s="36">
        <v>9863</v>
      </c>
      <c r="Y175" t="str">
        <f>VLOOKUP(Tabela1[[#This Row],[CÓD PRODUTO ]],[1]fornnecedor!$A:$G,7,0)</f>
        <v>BASES POLIÉSTER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2003120114</v>
      </c>
      <c r="E176" t="s">
        <v>221</v>
      </c>
      <c r="G176" t="s">
        <v>103</v>
      </c>
      <c r="H176" t="s">
        <v>24</v>
      </c>
      <c r="I176">
        <v>206.52</v>
      </c>
      <c r="J176">
        <v>10</v>
      </c>
      <c r="K176">
        <v>0</v>
      </c>
      <c r="L176" s="3">
        <v>2065.16</v>
      </c>
      <c r="M176">
        <v>67.790000000000006</v>
      </c>
      <c r="N176">
        <v>0</v>
      </c>
      <c r="O176">
        <v>20.65</v>
      </c>
      <c r="P176">
        <v>0</v>
      </c>
      <c r="Q176">
        <v>0</v>
      </c>
      <c r="R176">
        <v>0</v>
      </c>
      <c r="S176">
        <v>0</v>
      </c>
      <c r="T176" s="3">
        <v>2153.6</v>
      </c>
      <c r="U176" s="3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 s="36">
        <v>20114</v>
      </c>
      <c r="Y176" t="str">
        <f>VLOOKUP(Tabela1[[#This Row],[CÓD PRODUTO ]],[1]fornnecedor!$A:$G,7,0)</f>
        <v>BASES POLIÉSTER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2003109865</v>
      </c>
      <c r="E177" t="s">
        <v>222</v>
      </c>
      <c r="G177" t="s">
        <v>103</v>
      </c>
      <c r="H177" t="s">
        <v>24</v>
      </c>
      <c r="I177">
        <v>181.66</v>
      </c>
      <c r="J177">
        <v>6</v>
      </c>
      <c r="K177">
        <v>0</v>
      </c>
      <c r="L177" s="3">
        <v>1089.93</v>
      </c>
      <c r="M177">
        <v>35.78</v>
      </c>
      <c r="N177">
        <v>0</v>
      </c>
      <c r="O177">
        <v>10.9</v>
      </c>
      <c r="P177">
        <v>0</v>
      </c>
      <c r="Q177">
        <v>0</v>
      </c>
      <c r="R177">
        <v>0</v>
      </c>
      <c r="S177">
        <v>0</v>
      </c>
      <c r="T177" s="3">
        <v>1136.6099999999999</v>
      </c>
      <c r="U177" s="36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 s="36">
        <v>9865</v>
      </c>
      <c r="Y177" t="str">
        <f>VLOOKUP(Tabela1[[#This Row],[CÓD PRODUTO ]],[1]fornnecedor!$A:$G,7,0)</f>
        <v>BASES POLIÉSTER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2003121250</v>
      </c>
      <c r="E178" t="s">
        <v>223</v>
      </c>
      <c r="G178" t="s">
        <v>103</v>
      </c>
      <c r="H178" t="s">
        <v>24</v>
      </c>
      <c r="I178">
        <v>235.4</v>
      </c>
      <c r="J178">
        <v>14</v>
      </c>
      <c r="K178">
        <v>0</v>
      </c>
      <c r="L178" s="3">
        <v>3295.63</v>
      </c>
      <c r="M178">
        <v>108.18</v>
      </c>
      <c r="N178">
        <v>0</v>
      </c>
      <c r="O178">
        <v>32.96</v>
      </c>
      <c r="P178">
        <v>0</v>
      </c>
      <c r="Q178">
        <v>0</v>
      </c>
      <c r="R178">
        <v>0</v>
      </c>
      <c r="S178">
        <v>0</v>
      </c>
      <c r="T178" s="3">
        <v>3436.77</v>
      </c>
      <c r="U178" s="36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 s="36">
        <v>21250</v>
      </c>
      <c r="Y178" t="str">
        <f>VLOOKUP(Tabela1[[#This Row],[CÓD PRODUTO ]],[1]fornnecedor!$A:$G,7,0)</f>
        <v>BASES POLIÉSTER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2003109868</v>
      </c>
      <c r="E179" t="s">
        <v>224</v>
      </c>
      <c r="G179" t="s">
        <v>103</v>
      </c>
      <c r="H179" t="s">
        <v>24</v>
      </c>
      <c r="I179">
        <v>54.14</v>
      </c>
      <c r="J179">
        <v>12</v>
      </c>
      <c r="K179">
        <v>0</v>
      </c>
      <c r="L179">
        <v>649.70000000000005</v>
      </c>
      <c r="M179">
        <v>21.33</v>
      </c>
      <c r="N179">
        <v>0</v>
      </c>
      <c r="O179">
        <v>6.5</v>
      </c>
      <c r="P179">
        <v>0</v>
      </c>
      <c r="Q179">
        <v>0</v>
      </c>
      <c r="R179">
        <v>0</v>
      </c>
      <c r="S179">
        <v>0</v>
      </c>
      <c r="T179">
        <v>677.53</v>
      </c>
      <c r="U179" s="36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 s="36">
        <v>9868</v>
      </c>
      <c r="Y179" t="str">
        <f>VLOOKUP(Tabela1[[#This Row],[CÓD PRODUTO ]],[1]fornnecedor!$A:$G,7,0)</f>
        <v>BASES POLIÉSTER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2003109869</v>
      </c>
      <c r="E180" t="s">
        <v>225</v>
      </c>
      <c r="G180" t="s">
        <v>103</v>
      </c>
      <c r="H180" t="s">
        <v>24</v>
      </c>
      <c r="I180">
        <v>46.88</v>
      </c>
      <c r="J180">
        <v>6</v>
      </c>
      <c r="K180">
        <v>0</v>
      </c>
      <c r="L180">
        <v>281.26</v>
      </c>
      <c r="M180">
        <v>9.23</v>
      </c>
      <c r="N180">
        <v>0</v>
      </c>
      <c r="O180">
        <v>2.81</v>
      </c>
      <c r="P180">
        <v>0</v>
      </c>
      <c r="Q180">
        <v>0</v>
      </c>
      <c r="R180">
        <v>0</v>
      </c>
      <c r="S180">
        <v>0</v>
      </c>
      <c r="T180">
        <v>293.3</v>
      </c>
      <c r="U180" s="36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 s="36">
        <v>9869</v>
      </c>
      <c r="Y180" t="str">
        <f>VLOOKUP(Tabela1[[#This Row],[CÓD PRODUTO ]],[1]fornnecedor!$A:$G,7,0)</f>
        <v>BASES POLIÉSTER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2003109870</v>
      </c>
      <c r="E181" t="s">
        <v>226</v>
      </c>
      <c r="G181" t="s">
        <v>103</v>
      </c>
      <c r="H181" t="s">
        <v>24</v>
      </c>
      <c r="I181">
        <v>37.46</v>
      </c>
      <c r="J181">
        <v>2</v>
      </c>
      <c r="K181">
        <v>0</v>
      </c>
      <c r="L181">
        <v>74.92</v>
      </c>
      <c r="M181">
        <v>2.46</v>
      </c>
      <c r="N181">
        <v>0</v>
      </c>
      <c r="O181">
        <v>0.75</v>
      </c>
      <c r="P181">
        <v>0</v>
      </c>
      <c r="Q181">
        <v>0</v>
      </c>
      <c r="R181">
        <v>0</v>
      </c>
      <c r="S181">
        <v>0</v>
      </c>
      <c r="T181">
        <v>78.13</v>
      </c>
      <c r="U181" s="36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 s="36">
        <v>9870</v>
      </c>
      <c r="Y181" t="str">
        <f>VLOOKUP(Tabela1[[#This Row],[CÓD PRODUTO ]],[1]fornnecedor!$A:$G,7,0)</f>
        <v>BASES POLIÉSTER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2003109871</v>
      </c>
      <c r="E182" t="s">
        <v>227</v>
      </c>
      <c r="G182" t="s">
        <v>103</v>
      </c>
      <c r="H182" t="s">
        <v>24</v>
      </c>
      <c r="I182">
        <v>108.76</v>
      </c>
      <c r="J182">
        <v>6</v>
      </c>
      <c r="K182">
        <v>0</v>
      </c>
      <c r="L182">
        <v>652.57000000000005</v>
      </c>
      <c r="M182">
        <v>21.42</v>
      </c>
      <c r="N182">
        <v>0</v>
      </c>
      <c r="O182">
        <v>6.53</v>
      </c>
      <c r="P182">
        <v>0</v>
      </c>
      <c r="Q182">
        <v>0</v>
      </c>
      <c r="R182">
        <v>0</v>
      </c>
      <c r="S182">
        <v>0</v>
      </c>
      <c r="T182">
        <v>680.52</v>
      </c>
      <c r="U182" s="36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 s="36">
        <v>9871</v>
      </c>
      <c r="Y182" t="str">
        <f>VLOOKUP(Tabela1[[#This Row],[CÓD PRODUTO ]],[1]fornnecedor!$A:$G,7,0)</f>
        <v>BASES POLIÉSTER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2003109873</v>
      </c>
      <c r="E183" t="s">
        <v>228</v>
      </c>
      <c r="G183" t="s">
        <v>103</v>
      </c>
      <c r="H183" t="s">
        <v>24</v>
      </c>
      <c r="I183">
        <v>440.45</v>
      </c>
      <c r="J183">
        <v>4</v>
      </c>
      <c r="K183">
        <v>0</v>
      </c>
      <c r="L183" s="3">
        <v>1761.82</v>
      </c>
      <c r="M183">
        <v>57.83</v>
      </c>
      <c r="N183">
        <v>0</v>
      </c>
      <c r="O183">
        <v>17.62</v>
      </c>
      <c r="P183">
        <v>0</v>
      </c>
      <c r="Q183">
        <v>0</v>
      </c>
      <c r="R183">
        <v>0</v>
      </c>
      <c r="S183">
        <v>0</v>
      </c>
      <c r="T183" s="3">
        <v>1837.27</v>
      </c>
      <c r="U183" s="36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 s="36">
        <v>9873</v>
      </c>
      <c r="Y183" t="str">
        <f>VLOOKUP(Tabela1[[#This Row],[CÓD PRODUTO ]],[1]fornnecedor!$A:$G,7,0)</f>
        <v>BASES POLIÉSTER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2003109875</v>
      </c>
      <c r="E184" t="s">
        <v>229</v>
      </c>
      <c r="G184" t="s">
        <v>103</v>
      </c>
      <c r="H184" t="s">
        <v>24</v>
      </c>
      <c r="I184">
        <v>84.57</v>
      </c>
      <c r="J184">
        <v>4</v>
      </c>
      <c r="K184">
        <v>0</v>
      </c>
      <c r="L184">
        <v>338.28</v>
      </c>
      <c r="M184">
        <v>11.1</v>
      </c>
      <c r="N184">
        <v>0</v>
      </c>
      <c r="O184">
        <v>3.38</v>
      </c>
      <c r="P184">
        <v>0</v>
      </c>
      <c r="Q184">
        <v>0</v>
      </c>
      <c r="R184">
        <v>0</v>
      </c>
      <c r="S184">
        <v>0</v>
      </c>
      <c r="T184">
        <v>352.76</v>
      </c>
      <c r="U184" s="36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 s="36">
        <v>9875</v>
      </c>
      <c r="Y184" t="str">
        <f>VLOOKUP(Tabela1[[#This Row],[CÓD PRODUTO ]],[1]fornnecedor!$A:$G,7,0)</f>
        <v>BASES POLIÉSTER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2003109876</v>
      </c>
      <c r="E185" t="s">
        <v>119</v>
      </c>
      <c r="G185" t="s">
        <v>103</v>
      </c>
      <c r="H185" t="s">
        <v>24</v>
      </c>
      <c r="I185">
        <v>240.03</v>
      </c>
      <c r="J185">
        <v>2</v>
      </c>
      <c r="K185">
        <v>0</v>
      </c>
      <c r="L185">
        <v>480.05</v>
      </c>
      <c r="M185">
        <v>15.76</v>
      </c>
      <c r="N185">
        <v>0</v>
      </c>
      <c r="O185">
        <v>4.8</v>
      </c>
      <c r="P185">
        <v>0</v>
      </c>
      <c r="Q185">
        <v>0</v>
      </c>
      <c r="R185">
        <v>0</v>
      </c>
      <c r="S185">
        <v>0</v>
      </c>
      <c r="T185">
        <v>500.61</v>
      </c>
      <c r="U185" s="36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 s="36">
        <v>9876</v>
      </c>
      <c r="Y185" t="str">
        <f>VLOOKUP(Tabela1[[#This Row],[CÓD PRODUTO ]],[1]fornnecedor!$A:$G,7,0)</f>
        <v>BASES POLIÉSTER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2003109878</v>
      </c>
      <c r="E186" t="s">
        <v>230</v>
      </c>
      <c r="G186" t="s">
        <v>103</v>
      </c>
      <c r="H186" t="s">
        <v>24</v>
      </c>
      <c r="I186">
        <v>81.59</v>
      </c>
      <c r="J186">
        <v>6</v>
      </c>
      <c r="K186">
        <v>0</v>
      </c>
      <c r="L186">
        <v>489.55</v>
      </c>
      <c r="M186">
        <v>16.07</v>
      </c>
      <c r="N186">
        <v>0</v>
      </c>
      <c r="O186">
        <v>4.9000000000000004</v>
      </c>
      <c r="P186">
        <v>0</v>
      </c>
      <c r="Q186">
        <v>0</v>
      </c>
      <c r="R186">
        <v>0</v>
      </c>
      <c r="S186">
        <v>0</v>
      </c>
      <c r="T186">
        <v>510.52</v>
      </c>
      <c r="U186" s="3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 s="36">
        <v>9878</v>
      </c>
      <c r="Y186" t="str">
        <f>VLOOKUP(Tabela1[[#This Row],[CÓD PRODUTO ]],[1]fornnecedor!$A:$G,7,0)</f>
        <v>BASES POLIÉSTER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2003109882</v>
      </c>
      <c r="E187" t="s">
        <v>231</v>
      </c>
      <c r="G187" t="s">
        <v>103</v>
      </c>
      <c r="H187" t="s">
        <v>24</v>
      </c>
      <c r="I187">
        <v>101.81</v>
      </c>
      <c r="J187">
        <v>6</v>
      </c>
      <c r="K187">
        <v>0</v>
      </c>
      <c r="L187">
        <v>610.85</v>
      </c>
      <c r="M187">
        <v>20.05</v>
      </c>
      <c r="N187">
        <v>0</v>
      </c>
      <c r="O187">
        <v>6.11</v>
      </c>
      <c r="P187">
        <v>0</v>
      </c>
      <c r="Q187">
        <v>0</v>
      </c>
      <c r="R187">
        <v>0</v>
      </c>
      <c r="S187">
        <v>0</v>
      </c>
      <c r="T187">
        <v>637.01</v>
      </c>
      <c r="U187" s="36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 s="36">
        <v>9882</v>
      </c>
      <c r="Y187" t="str">
        <f>VLOOKUP(Tabela1[[#This Row],[CÓD PRODUTO ]],[1]fornnecedor!$A:$G,7,0)</f>
        <v>BASES POLIÉSTER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2003109883</v>
      </c>
      <c r="E188" t="s">
        <v>232</v>
      </c>
      <c r="G188" t="s">
        <v>103</v>
      </c>
      <c r="H188" t="s">
        <v>24</v>
      </c>
      <c r="I188">
        <v>61.9</v>
      </c>
      <c r="J188">
        <v>6</v>
      </c>
      <c r="K188">
        <v>0</v>
      </c>
      <c r="L188">
        <v>371.4</v>
      </c>
      <c r="M188">
        <v>12.19</v>
      </c>
      <c r="N188">
        <v>0</v>
      </c>
      <c r="O188">
        <v>3.71</v>
      </c>
      <c r="P188">
        <v>0</v>
      </c>
      <c r="Q188">
        <v>0</v>
      </c>
      <c r="R188">
        <v>0</v>
      </c>
      <c r="S188">
        <v>0</v>
      </c>
      <c r="T188">
        <v>387.3</v>
      </c>
      <c r="U188" s="36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 s="36">
        <v>9883</v>
      </c>
      <c r="Y188" t="str">
        <f>VLOOKUP(Tabela1[[#This Row],[CÓD PRODUTO ]],[1]fornnecedor!$A:$G,7,0)</f>
        <v>BASES POLIÉSTER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2003109884</v>
      </c>
      <c r="E189" t="s">
        <v>233</v>
      </c>
      <c r="G189" t="s">
        <v>103</v>
      </c>
      <c r="H189" t="s">
        <v>24</v>
      </c>
      <c r="I189">
        <v>60.97</v>
      </c>
      <c r="J189">
        <v>10</v>
      </c>
      <c r="K189">
        <v>0</v>
      </c>
      <c r="L189">
        <v>609.73</v>
      </c>
      <c r="M189">
        <v>20.010000000000002</v>
      </c>
      <c r="N189">
        <v>0</v>
      </c>
      <c r="O189">
        <v>6.1</v>
      </c>
      <c r="P189">
        <v>0</v>
      </c>
      <c r="Q189">
        <v>0</v>
      </c>
      <c r="R189">
        <v>0</v>
      </c>
      <c r="S189">
        <v>0</v>
      </c>
      <c r="T189">
        <v>635.84</v>
      </c>
      <c r="U189" s="36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 s="36">
        <v>9884</v>
      </c>
      <c r="Y189" t="str">
        <f>VLOOKUP(Tabela1[[#This Row],[CÓD PRODUTO ]],[1]fornnecedor!$A:$G,7,0)</f>
        <v>BASES POLIÉSTER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2003109885</v>
      </c>
      <c r="E190" t="s">
        <v>234</v>
      </c>
      <c r="G190" t="s">
        <v>103</v>
      </c>
      <c r="H190" t="s">
        <v>24</v>
      </c>
      <c r="I190">
        <v>78.959999999999994</v>
      </c>
      <c r="J190">
        <v>4</v>
      </c>
      <c r="K190">
        <v>0</v>
      </c>
      <c r="L190">
        <v>315.83999999999997</v>
      </c>
      <c r="M190">
        <v>10.37</v>
      </c>
      <c r="N190">
        <v>0</v>
      </c>
      <c r="O190">
        <v>3.16</v>
      </c>
      <c r="P190">
        <v>0</v>
      </c>
      <c r="Q190">
        <v>0</v>
      </c>
      <c r="R190">
        <v>0</v>
      </c>
      <c r="S190">
        <v>0</v>
      </c>
      <c r="T190">
        <v>329.37</v>
      </c>
      <c r="U190" s="36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 s="36">
        <v>9885</v>
      </c>
      <c r="Y190" t="str">
        <f>VLOOKUP(Tabela1[[#This Row],[CÓD PRODUTO ]],[1]fornnecedor!$A:$G,7,0)</f>
        <v>BASES POLIÉSTER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2003109887</v>
      </c>
      <c r="E191" t="s">
        <v>235</v>
      </c>
      <c r="G191" t="s">
        <v>103</v>
      </c>
      <c r="H191" t="s">
        <v>24</v>
      </c>
      <c r="I191">
        <v>99.83</v>
      </c>
      <c r="J191">
        <v>4</v>
      </c>
      <c r="K191">
        <v>0</v>
      </c>
      <c r="L191">
        <v>399.3</v>
      </c>
      <c r="M191">
        <v>13.11</v>
      </c>
      <c r="N191">
        <v>0</v>
      </c>
      <c r="O191">
        <v>3.99</v>
      </c>
      <c r="P191">
        <v>0</v>
      </c>
      <c r="Q191">
        <v>0</v>
      </c>
      <c r="R191">
        <v>0</v>
      </c>
      <c r="S191">
        <v>0</v>
      </c>
      <c r="T191">
        <v>416.4</v>
      </c>
      <c r="U191" s="36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 s="36">
        <v>9887</v>
      </c>
      <c r="Y191" t="str">
        <f>VLOOKUP(Tabela1[[#This Row],[CÓD PRODUTO ]],[1]fornnecedor!$A:$G,7,0)</f>
        <v>BASES POLIÉSTER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2003109888</v>
      </c>
      <c r="E192" t="s">
        <v>236</v>
      </c>
      <c r="G192" t="s">
        <v>103</v>
      </c>
      <c r="H192" t="s">
        <v>24</v>
      </c>
      <c r="I192">
        <v>74.33</v>
      </c>
      <c r="J192">
        <v>8</v>
      </c>
      <c r="K192">
        <v>0</v>
      </c>
      <c r="L192">
        <v>594.63</v>
      </c>
      <c r="M192">
        <v>19.52</v>
      </c>
      <c r="N192">
        <v>0</v>
      </c>
      <c r="O192">
        <v>5.95</v>
      </c>
      <c r="P192">
        <v>0</v>
      </c>
      <c r="Q192">
        <v>0</v>
      </c>
      <c r="R192">
        <v>0</v>
      </c>
      <c r="S192">
        <v>0</v>
      </c>
      <c r="T192">
        <v>620.1</v>
      </c>
      <c r="U192" s="36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 s="36">
        <v>9888</v>
      </c>
      <c r="Y192" t="str">
        <f>VLOOKUP(Tabela1[[#This Row],[CÓD PRODUTO ]],[1]fornnecedor!$A:$G,7,0)</f>
        <v>BASES POLIÉSTER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2003109893</v>
      </c>
      <c r="E193" t="s">
        <v>237</v>
      </c>
      <c r="G193" t="s">
        <v>103</v>
      </c>
      <c r="H193" t="s">
        <v>24</v>
      </c>
      <c r="I193">
        <v>66.42</v>
      </c>
      <c r="J193">
        <v>4</v>
      </c>
      <c r="K193">
        <v>0</v>
      </c>
      <c r="L193">
        <v>265.66000000000003</v>
      </c>
      <c r="M193">
        <v>8.7200000000000006</v>
      </c>
      <c r="N193">
        <v>0</v>
      </c>
      <c r="O193">
        <v>2.66</v>
      </c>
      <c r="P193">
        <v>0</v>
      </c>
      <c r="Q193">
        <v>0</v>
      </c>
      <c r="R193">
        <v>0</v>
      </c>
      <c r="S193">
        <v>0</v>
      </c>
      <c r="T193">
        <v>277.04000000000002</v>
      </c>
      <c r="U193" s="36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 s="36">
        <v>9893</v>
      </c>
      <c r="Y193" t="str">
        <f>VLOOKUP(Tabela1[[#This Row],[CÓD PRODUTO ]],[1]fornnecedor!$A:$G,7,0)</f>
        <v>BASES POLIÉSTER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2003109894</v>
      </c>
      <c r="E194" t="s">
        <v>238</v>
      </c>
      <c r="G194" t="s">
        <v>103</v>
      </c>
      <c r="H194" t="s">
        <v>24</v>
      </c>
      <c r="I194">
        <v>189.32</v>
      </c>
      <c r="J194">
        <v>4</v>
      </c>
      <c r="K194">
        <v>0</v>
      </c>
      <c r="L194">
        <v>757.29</v>
      </c>
      <c r="M194">
        <v>24.86</v>
      </c>
      <c r="N194">
        <v>0</v>
      </c>
      <c r="O194">
        <v>7.57</v>
      </c>
      <c r="P194">
        <v>0</v>
      </c>
      <c r="Q194">
        <v>0</v>
      </c>
      <c r="R194">
        <v>0</v>
      </c>
      <c r="S194">
        <v>0</v>
      </c>
      <c r="T194">
        <v>789.72</v>
      </c>
      <c r="U194" s="36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 s="36">
        <v>9894</v>
      </c>
      <c r="Y194" t="str">
        <f>VLOOKUP(Tabela1[[#This Row],[CÓD PRODUTO ]],[1]fornnecedor!$A:$G,7,0)</f>
        <v>BASES POLIÉSTER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2003109895</v>
      </c>
      <c r="E195" t="s">
        <v>239</v>
      </c>
      <c r="G195" t="s">
        <v>103</v>
      </c>
      <c r="H195" t="s">
        <v>24</v>
      </c>
      <c r="I195">
        <v>77.03</v>
      </c>
      <c r="J195">
        <v>6</v>
      </c>
      <c r="K195">
        <v>0</v>
      </c>
      <c r="L195">
        <v>462.19</v>
      </c>
      <c r="M195">
        <v>15.17</v>
      </c>
      <c r="N195">
        <v>0</v>
      </c>
      <c r="O195">
        <v>4.62</v>
      </c>
      <c r="P195">
        <v>0</v>
      </c>
      <c r="Q195">
        <v>0</v>
      </c>
      <c r="R195">
        <v>0</v>
      </c>
      <c r="S195">
        <v>0</v>
      </c>
      <c r="T195">
        <v>481.98</v>
      </c>
      <c r="U195" s="36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 s="36">
        <v>9895</v>
      </c>
      <c r="Y195" t="str">
        <f>VLOOKUP(Tabela1[[#This Row],[CÓD PRODUTO ]],[1]fornnecedor!$A:$G,7,0)</f>
        <v>BASES POLIÉSTER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2003109897</v>
      </c>
      <c r="E196" t="s">
        <v>240</v>
      </c>
      <c r="G196" t="s">
        <v>103</v>
      </c>
      <c r="H196" t="s">
        <v>24</v>
      </c>
      <c r="I196">
        <v>229.57</v>
      </c>
      <c r="J196">
        <v>2</v>
      </c>
      <c r="K196">
        <v>0</v>
      </c>
      <c r="L196">
        <v>459.15</v>
      </c>
      <c r="M196">
        <v>15.07</v>
      </c>
      <c r="N196">
        <v>0</v>
      </c>
      <c r="O196">
        <v>4.59</v>
      </c>
      <c r="P196">
        <v>0</v>
      </c>
      <c r="Q196">
        <v>0</v>
      </c>
      <c r="R196">
        <v>0</v>
      </c>
      <c r="S196">
        <v>0</v>
      </c>
      <c r="T196">
        <v>478.81</v>
      </c>
      <c r="U196" s="3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 s="36">
        <v>9897</v>
      </c>
      <c r="Y196" t="str">
        <f>VLOOKUP(Tabela1[[#This Row],[CÓD PRODUTO ]],[1]fornnecedor!$A:$G,7,0)</f>
        <v>BASES POLIÉSTER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2003109898</v>
      </c>
      <c r="E197" t="s">
        <v>241</v>
      </c>
      <c r="G197" t="s">
        <v>103</v>
      </c>
      <c r="H197" t="s">
        <v>24</v>
      </c>
      <c r="I197">
        <v>74</v>
      </c>
      <c r="J197">
        <v>2</v>
      </c>
      <c r="K197">
        <v>0</v>
      </c>
      <c r="L197">
        <v>148</v>
      </c>
      <c r="M197">
        <v>4.8600000000000003</v>
      </c>
      <c r="N197">
        <v>0</v>
      </c>
      <c r="O197">
        <v>1.48</v>
      </c>
      <c r="P197">
        <v>0</v>
      </c>
      <c r="Q197">
        <v>0</v>
      </c>
      <c r="R197">
        <v>0</v>
      </c>
      <c r="S197">
        <v>0</v>
      </c>
      <c r="T197">
        <v>154.34</v>
      </c>
      <c r="U197" s="36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 s="36">
        <v>9898</v>
      </c>
      <c r="Y197" t="str">
        <f>VLOOKUP(Tabela1[[#This Row],[CÓD PRODUTO ]],[1]fornnecedor!$A:$G,7,0)</f>
        <v>BASES POLIÉSTER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2003109899</v>
      </c>
      <c r="E198" t="s">
        <v>242</v>
      </c>
      <c r="G198" t="s">
        <v>103</v>
      </c>
      <c r="H198" t="s">
        <v>24</v>
      </c>
      <c r="I198">
        <v>131.02000000000001</v>
      </c>
      <c r="J198">
        <v>24</v>
      </c>
      <c r="K198">
        <v>0</v>
      </c>
      <c r="L198" s="3">
        <v>3144.42</v>
      </c>
      <c r="M198">
        <v>103.22</v>
      </c>
      <c r="N198">
        <v>0</v>
      </c>
      <c r="O198">
        <v>31.44</v>
      </c>
      <c r="P198">
        <v>0</v>
      </c>
      <c r="Q198">
        <v>0</v>
      </c>
      <c r="R198">
        <v>0</v>
      </c>
      <c r="S198">
        <v>0</v>
      </c>
      <c r="T198" s="3">
        <v>3279.08</v>
      </c>
      <c r="U198" s="36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 s="36">
        <v>9899</v>
      </c>
      <c r="Y198" t="str">
        <f>VLOOKUP(Tabela1[[#This Row],[CÓD PRODUTO ]],[1]fornnecedor!$A:$G,7,0)</f>
        <v>BASES POLIÉSTER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2003120426</v>
      </c>
      <c r="E199" t="s">
        <v>121</v>
      </c>
      <c r="G199" t="s">
        <v>103</v>
      </c>
      <c r="H199" t="s">
        <v>24</v>
      </c>
      <c r="I199">
        <v>264.20999999999998</v>
      </c>
      <c r="J199">
        <v>4</v>
      </c>
      <c r="K199">
        <v>0</v>
      </c>
      <c r="L199" s="3">
        <v>1056.83</v>
      </c>
      <c r="M199">
        <v>34.69</v>
      </c>
      <c r="N199">
        <v>0</v>
      </c>
      <c r="O199">
        <v>10.57</v>
      </c>
      <c r="P199">
        <v>0</v>
      </c>
      <c r="Q199">
        <v>0</v>
      </c>
      <c r="R199">
        <v>0</v>
      </c>
      <c r="S199">
        <v>0</v>
      </c>
      <c r="T199" s="3">
        <v>1102.0899999999999</v>
      </c>
      <c r="U199" s="36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 s="36">
        <v>20426</v>
      </c>
      <c r="Y199" t="str">
        <f>VLOOKUP(Tabela1[[#This Row],[CÓD PRODUTO ]],[1]fornnecedor!$A:$G,7,0)</f>
        <v>BASES POLIÉSTER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2003109901</v>
      </c>
      <c r="E200" t="s">
        <v>243</v>
      </c>
      <c r="G200" t="s">
        <v>103</v>
      </c>
      <c r="H200" t="s">
        <v>24</v>
      </c>
      <c r="I200">
        <v>136.75</v>
      </c>
      <c r="J200">
        <v>6</v>
      </c>
      <c r="K200">
        <v>0</v>
      </c>
      <c r="L200">
        <v>820.52</v>
      </c>
      <c r="M200">
        <v>26.93</v>
      </c>
      <c r="N200">
        <v>0</v>
      </c>
      <c r="O200">
        <v>8.2100000000000009</v>
      </c>
      <c r="P200">
        <v>0</v>
      </c>
      <c r="Q200">
        <v>0</v>
      </c>
      <c r="R200">
        <v>0</v>
      </c>
      <c r="S200">
        <v>0</v>
      </c>
      <c r="T200">
        <v>855.66</v>
      </c>
      <c r="U200" s="36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 s="36">
        <v>9901</v>
      </c>
      <c r="Y200" t="str">
        <f>VLOOKUP(Tabela1[[#This Row],[CÓD PRODUTO ]],[1]fornnecedor!$A:$G,7,0)</f>
        <v>BASES POLIÉSTER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2003120424</v>
      </c>
      <c r="E201" t="s">
        <v>244</v>
      </c>
      <c r="G201" t="s">
        <v>103</v>
      </c>
      <c r="H201" t="s">
        <v>24</v>
      </c>
      <c r="I201">
        <v>209.81</v>
      </c>
      <c r="J201">
        <v>4</v>
      </c>
      <c r="K201">
        <v>0</v>
      </c>
      <c r="L201">
        <v>839.24</v>
      </c>
      <c r="M201">
        <v>27.55</v>
      </c>
      <c r="N201">
        <v>0</v>
      </c>
      <c r="O201">
        <v>8.39</v>
      </c>
      <c r="P201">
        <v>0</v>
      </c>
      <c r="Q201">
        <v>0</v>
      </c>
      <c r="R201">
        <v>0</v>
      </c>
      <c r="S201">
        <v>0</v>
      </c>
      <c r="T201">
        <v>875.18</v>
      </c>
      <c r="U201" s="36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 s="36">
        <v>20424</v>
      </c>
      <c r="Y201" t="str">
        <f>VLOOKUP(Tabela1[[#This Row],[CÓD PRODUTO ]],[1]fornnecedor!$A:$G,7,0)</f>
        <v>BASES POLIÉSTER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2003109905</v>
      </c>
      <c r="E202" t="s">
        <v>245</v>
      </c>
      <c r="G202" t="s">
        <v>103</v>
      </c>
      <c r="H202" t="s">
        <v>24</v>
      </c>
      <c r="I202">
        <v>105.92</v>
      </c>
      <c r="J202">
        <v>6</v>
      </c>
      <c r="K202">
        <v>0</v>
      </c>
      <c r="L202">
        <v>635.5</v>
      </c>
      <c r="M202">
        <v>20.86</v>
      </c>
      <c r="N202">
        <v>0</v>
      </c>
      <c r="O202">
        <v>6.36</v>
      </c>
      <c r="P202">
        <v>0</v>
      </c>
      <c r="Q202">
        <v>0</v>
      </c>
      <c r="R202">
        <v>0</v>
      </c>
      <c r="S202">
        <v>0</v>
      </c>
      <c r="T202">
        <v>662.72</v>
      </c>
      <c r="U202" s="36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 s="36">
        <v>9905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2003120423</v>
      </c>
      <c r="E203" t="s">
        <v>246</v>
      </c>
      <c r="G203" t="s">
        <v>103</v>
      </c>
      <c r="H203" t="s">
        <v>24</v>
      </c>
      <c r="I203">
        <v>227.5</v>
      </c>
      <c r="J203">
        <v>12</v>
      </c>
      <c r="K203">
        <v>0</v>
      </c>
      <c r="L203" s="3">
        <v>2730.06</v>
      </c>
      <c r="M203">
        <v>89.61</v>
      </c>
      <c r="N203">
        <v>0</v>
      </c>
      <c r="O203">
        <v>27.3</v>
      </c>
      <c r="P203">
        <v>0</v>
      </c>
      <c r="Q203">
        <v>0</v>
      </c>
      <c r="R203">
        <v>0</v>
      </c>
      <c r="S203">
        <v>0</v>
      </c>
      <c r="T203" s="3">
        <v>2846.97</v>
      </c>
      <c r="U203" s="36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 s="36">
        <v>20423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2003123408</v>
      </c>
      <c r="E204" t="s">
        <v>247</v>
      </c>
      <c r="G204" t="s">
        <v>103</v>
      </c>
      <c r="H204" t="s">
        <v>24</v>
      </c>
      <c r="I204">
        <v>315.74</v>
      </c>
      <c r="J204">
        <v>15</v>
      </c>
      <c r="K204">
        <v>0</v>
      </c>
      <c r="L204" s="3">
        <v>4736.05</v>
      </c>
      <c r="M204">
        <v>310.92</v>
      </c>
      <c r="N204">
        <v>0</v>
      </c>
      <c r="O204">
        <v>47.36</v>
      </c>
      <c r="P204">
        <v>0</v>
      </c>
      <c r="Q204">
        <v>0</v>
      </c>
      <c r="R204">
        <v>334.84</v>
      </c>
      <c r="S204">
        <v>0</v>
      </c>
      <c r="T204" s="3">
        <v>5094.33</v>
      </c>
      <c r="U204" s="36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 s="36">
        <v>23408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2003109911</v>
      </c>
      <c r="E205" t="s">
        <v>248</v>
      </c>
      <c r="G205" t="s">
        <v>103</v>
      </c>
      <c r="H205" t="s">
        <v>24</v>
      </c>
      <c r="I205">
        <v>201.44</v>
      </c>
      <c r="J205">
        <v>12</v>
      </c>
      <c r="K205">
        <v>0</v>
      </c>
      <c r="L205" s="3">
        <v>2417.3000000000002</v>
      </c>
      <c r="M205">
        <v>79.349999999999994</v>
      </c>
      <c r="N205">
        <v>0</v>
      </c>
      <c r="O205">
        <v>24.17</v>
      </c>
      <c r="P205">
        <v>0</v>
      </c>
      <c r="Q205">
        <v>0</v>
      </c>
      <c r="R205">
        <v>0</v>
      </c>
      <c r="S205">
        <v>0</v>
      </c>
      <c r="T205" s="3">
        <v>2520.8200000000002</v>
      </c>
      <c r="U205" s="36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 s="36">
        <v>9911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2003521065</v>
      </c>
      <c r="E206" t="s">
        <v>249</v>
      </c>
      <c r="G206" t="s">
        <v>103</v>
      </c>
      <c r="H206" t="s">
        <v>24</v>
      </c>
      <c r="I206">
        <v>31.42</v>
      </c>
      <c r="J206">
        <v>60</v>
      </c>
      <c r="K206">
        <v>0</v>
      </c>
      <c r="L206" s="3">
        <v>1885.06</v>
      </c>
      <c r="M206">
        <v>61.88</v>
      </c>
      <c r="N206">
        <v>0</v>
      </c>
      <c r="O206">
        <v>18.850000000000001</v>
      </c>
      <c r="P206">
        <v>0</v>
      </c>
      <c r="Q206">
        <v>0</v>
      </c>
      <c r="R206">
        <v>0</v>
      </c>
      <c r="S206">
        <v>0</v>
      </c>
      <c r="T206" s="3">
        <v>1965.79</v>
      </c>
      <c r="U206" s="3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 s="36">
        <v>21065</v>
      </c>
      <c r="Y206" t="str">
        <f>VLOOKUP(Tabela1[[#This Row],[CÓD PRODUTO ]],[1]fornnecedor!$A:$G,7,0)</f>
        <v>PRIMER AUTOMOTIVO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250</v>
      </c>
      <c r="B207" t="s">
        <v>101</v>
      </c>
      <c r="C207" s="1">
        <v>46035</v>
      </c>
      <c r="D207" s="2">
        <v>2003109920</v>
      </c>
      <c r="E207" t="s">
        <v>251</v>
      </c>
      <c r="G207" t="s">
        <v>127</v>
      </c>
      <c r="H207" t="s">
        <v>24</v>
      </c>
      <c r="I207">
        <v>504.29</v>
      </c>
      <c r="J207">
        <v>4</v>
      </c>
      <c r="K207">
        <v>0</v>
      </c>
      <c r="L207" s="3">
        <v>2017.17</v>
      </c>
      <c r="M207">
        <v>66.209999999999994</v>
      </c>
      <c r="N207">
        <v>0</v>
      </c>
      <c r="O207">
        <v>20.170000000000002</v>
      </c>
      <c r="P207">
        <v>0</v>
      </c>
      <c r="Q207">
        <v>0</v>
      </c>
      <c r="R207">
        <v>0</v>
      </c>
      <c r="S207">
        <v>0</v>
      </c>
      <c r="T207" s="3">
        <v>2103.5500000000002</v>
      </c>
      <c r="U207" s="36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 s="36">
        <v>9920</v>
      </c>
      <c r="Y207" t="str">
        <f>VLOOKUP(Tabela1[[#This Row],[CÓD PRODUTO ]],[1]fornnecedor!$A:$G,7,0)</f>
        <v>BASES POLIÉSTER</v>
      </c>
      <c r="Z207">
        <v>495695</v>
      </c>
      <c r="AA207" t="str">
        <f>Tabela1[[#This Row],[DESCRIÇÃO]]</f>
        <v>AKZO NOBEL LTDA AUTO</v>
      </c>
    </row>
    <row r="208" spans="1:27" x14ac:dyDescent="0.3">
      <c r="A208" t="s">
        <v>252</v>
      </c>
      <c r="B208" t="s">
        <v>101</v>
      </c>
      <c r="C208" s="1">
        <v>46036</v>
      </c>
      <c r="D208" s="2">
        <v>2000223375</v>
      </c>
      <c r="E208" t="s">
        <v>156</v>
      </c>
      <c r="G208" t="s">
        <v>103</v>
      </c>
      <c r="H208" t="s">
        <v>24</v>
      </c>
      <c r="I208">
        <v>30.36</v>
      </c>
      <c r="J208">
        <v>12</v>
      </c>
      <c r="K208">
        <v>0</v>
      </c>
      <c r="L208">
        <v>364.28</v>
      </c>
      <c r="M208">
        <v>11.96</v>
      </c>
      <c r="N208">
        <v>0</v>
      </c>
      <c r="O208">
        <v>13.49</v>
      </c>
      <c r="P208">
        <v>0</v>
      </c>
      <c r="Q208">
        <v>0</v>
      </c>
      <c r="R208">
        <v>0</v>
      </c>
      <c r="S208">
        <v>0</v>
      </c>
      <c r="T208">
        <v>379.88</v>
      </c>
      <c r="U208" s="36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 s="36">
        <v>23375</v>
      </c>
      <c r="Y208" t="str">
        <f>VLOOKUP(Tabela1[[#This Row],[CÓD PRODUTO ]],[1]fornnecedor!$A:$G,7,0)</f>
        <v>TINTAS POLIÉSTER</v>
      </c>
      <c r="Z208">
        <v>495806</v>
      </c>
      <c r="AA208" t="str">
        <f>Tabela1[[#This Row],[DESCRIÇÃO]]</f>
        <v>AKZO NOBEL LTDA AUTO</v>
      </c>
    </row>
    <row r="209" spans="1:27" x14ac:dyDescent="0.3">
      <c r="A209" t="s">
        <v>252</v>
      </c>
      <c r="B209" t="s">
        <v>101</v>
      </c>
      <c r="C209" s="1">
        <v>46036</v>
      </c>
      <c r="D209" s="2">
        <v>2000223377</v>
      </c>
      <c r="E209" t="s">
        <v>163</v>
      </c>
      <c r="G209" t="s">
        <v>103</v>
      </c>
      <c r="H209" t="s">
        <v>24</v>
      </c>
      <c r="I209">
        <v>30.97</v>
      </c>
      <c r="J209">
        <v>24</v>
      </c>
      <c r="K209">
        <v>0</v>
      </c>
      <c r="L209">
        <v>743.33</v>
      </c>
      <c r="M209">
        <v>24.4</v>
      </c>
      <c r="N209">
        <v>0</v>
      </c>
      <c r="O209">
        <v>27.52</v>
      </c>
      <c r="P209">
        <v>0</v>
      </c>
      <c r="Q209">
        <v>0</v>
      </c>
      <c r="R209">
        <v>0</v>
      </c>
      <c r="S209">
        <v>0</v>
      </c>
      <c r="T209">
        <v>775.16</v>
      </c>
      <c r="U209" s="36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 s="36">
        <v>23377</v>
      </c>
      <c r="Y209" t="str">
        <f>VLOOKUP(Tabela1[[#This Row],[CÓD PRODUTO ]],[1]fornnecedor!$A:$G,7,0)</f>
        <v>TINTAS POLIÉSTER</v>
      </c>
      <c r="Z209">
        <v>495806</v>
      </c>
      <c r="AA209" t="str">
        <f>Tabela1[[#This Row],[DESCRIÇÃO]]</f>
        <v>AKZO NOBEL LTDA AUTO</v>
      </c>
    </row>
    <row r="210" spans="1:27" x14ac:dyDescent="0.3">
      <c r="A210" t="s">
        <v>252</v>
      </c>
      <c r="B210" t="s">
        <v>101</v>
      </c>
      <c r="C210" s="1">
        <v>46036</v>
      </c>
      <c r="D210" s="2">
        <v>2000223357</v>
      </c>
      <c r="E210" t="s">
        <v>166</v>
      </c>
      <c r="G210" t="s">
        <v>103</v>
      </c>
      <c r="H210" t="s">
        <v>24</v>
      </c>
      <c r="I210">
        <v>24.79</v>
      </c>
      <c r="J210">
        <v>6</v>
      </c>
      <c r="K210">
        <v>0</v>
      </c>
      <c r="L210">
        <v>148.76</v>
      </c>
      <c r="M210">
        <v>4.88</v>
      </c>
      <c r="N210">
        <v>0</v>
      </c>
      <c r="O210">
        <v>5.51</v>
      </c>
      <c r="P210">
        <v>0</v>
      </c>
      <c r="Q210">
        <v>0</v>
      </c>
      <c r="R210">
        <v>0</v>
      </c>
      <c r="S210">
        <v>0</v>
      </c>
      <c r="T210">
        <v>155.13</v>
      </c>
      <c r="U210" s="36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 s="36">
        <v>23357</v>
      </c>
      <c r="Y210" t="str">
        <f>VLOOKUP(Tabela1[[#This Row],[CÓD PRODUTO ]],[1]fornnecedor!$A:$G,7,0)</f>
        <v>TINTAS POLIÉSTER</v>
      </c>
      <c r="Z210">
        <v>495806</v>
      </c>
      <c r="AA210" t="str">
        <f>Tabela1[[#This Row],[DESCRIÇÃO]]</f>
        <v>AKZO NOBEL LTDA AUTO</v>
      </c>
    </row>
    <row r="211" spans="1:27" x14ac:dyDescent="0.3">
      <c r="A211" t="s">
        <v>252</v>
      </c>
      <c r="B211" t="s">
        <v>101</v>
      </c>
      <c r="C211" s="1">
        <v>46036</v>
      </c>
      <c r="D211" s="2">
        <v>2000221001</v>
      </c>
      <c r="E211" t="s">
        <v>253</v>
      </c>
      <c r="G211" t="s">
        <v>103</v>
      </c>
      <c r="H211" t="s">
        <v>24</v>
      </c>
      <c r="I211">
        <v>25.61</v>
      </c>
      <c r="J211">
        <v>6</v>
      </c>
      <c r="K211">
        <v>0</v>
      </c>
      <c r="L211">
        <v>153.65</v>
      </c>
      <c r="M211">
        <v>5.04</v>
      </c>
      <c r="N211">
        <v>0</v>
      </c>
      <c r="O211">
        <v>5.69</v>
      </c>
      <c r="P211">
        <v>0</v>
      </c>
      <c r="Q211">
        <v>0</v>
      </c>
      <c r="R211">
        <v>0</v>
      </c>
      <c r="S211">
        <v>0</v>
      </c>
      <c r="T211">
        <v>160.22999999999999</v>
      </c>
      <c r="U211" s="36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 s="36">
        <v>21001</v>
      </c>
      <c r="Y211" t="str">
        <f>VLOOKUP(Tabela1[[#This Row],[CÓD PRODUTO ]],[1]fornnecedor!$A:$G,7,0)</f>
        <v>TINTAS POLIÉSTER</v>
      </c>
      <c r="Z211">
        <v>495806</v>
      </c>
      <c r="AA211" t="str">
        <f>Tabela1[[#This Row],[DESCRIÇÃO]]</f>
        <v>AKZO NOBEL LTDA AUTO</v>
      </c>
    </row>
    <row r="212" spans="1:27" x14ac:dyDescent="0.3">
      <c r="A212" t="s">
        <v>252</v>
      </c>
      <c r="B212" t="s">
        <v>101</v>
      </c>
      <c r="C212" s="1">
        <v>46036</v>
      </c>
      <c r="D212" s="2">
        <v>2000223382</v>
      </c>
      <c r="E212" t="s">
        <v>173</v>
      </c>
      <c r="G212" t="s">
        <v>103</v>
      </c>
      <c r="H212" t="s">
        <v>24</v>
      </c>
      <c r="I212">
        <v>25.31</v>
      </c>
      <c r="J212">
        <v>18</v>
      </c>
      <c r="K212">
        <v>0</v>
      </c>
      <c r="L212">
        <v>455.58</v>
      </c>
      <c r="M212">
        <v>14.95</v>
      </c>
      <c r="N212">
        <v>0</v>
      </c>
      <c r="O212">
        <v>16.87</v>
      </c>
      <c r="P212">
        <v>0</v>
      </c>
      <c r="Q212">
        <v>0</v>
      </c>
      <c r="R212">
        <v>0</v>
      </c>
      <c r="S212">
        <v>0</v>
      </c>
      <c r="T212">
        <v>475.09</v>
      </c>
      <c r="U212" s="36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 s="36">
        <v>23382</v>
      </c>
      <c r="Y212" t="str">
        <f>VLOOKUP(Tabela1[[#This Row],[CÓD PRODUTO ]],[1]fornnecedor!$A:$G,7,0)</f>
        <v>TINTAS POLIÉSTER</v>
      </c>
      <c r="Z212">
        <v>495806</v>
      </c>
      <c r="AA212" t="str">
        <f>Tabela1[[#This Row],[DESCRIÇÃO]]</f>
        <v>AKZO NOBEL LTDA AUTO</v>
      </c>
    </row>
    <row r="213" spans="1:27" x14ac:dyDescent="0.3">
      <c r="A213" t="s">
        <v>252</v>
      </c>
      <c r="B213" t="s">
        <v>101</v>
      </c>
      <c r="C213" s="1">
        <v>46036</v>
      </c>
      <c r="D213" s="2">
        <v>2000221289</v>
      </c>
      <c r="E213" t="s">
        <v>175</v>
      </c>
      <c r="G213" t="s">
        <v>103</v>
      </c>
      <c r="H213" t="s">
        <v>24</v>
      </c>
      <c r="I213">
        <v>26.18</v>
      </c>
      <c r="J213">
        <v>6</v>
      </c>
      <c r="K213">
        <v>0</v>
      </c>
      <c r="L213">
        <v>157.11000000000001</v>
      </c>
      <c r="M213">
        <v>5.16</v>
      </c>
      <c r="N213">
        <v>0</v>
      </c>
      <c r="O213">
        <v>5.82</v>
      </c>
      <c r="P213">
        <v>0</v>
      </c>
      <c r="Q213">
        <v>0</v>
      </c>
      <c r="R213">
        <v>0</v>
      </c>
      <c r="S213">
        <v>0</v>
      </c>
      <c r="T213">
        <v>163.84</v>
      </c>
      <c r="U213" s="36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 s="36">
        <v>21289</v>
      </c>
      <c r="Y213" t="str">
        <f>VLOOKUP(Tabela1[[#This Row],[CÓD PRODUTO ]],[1]fornnecedor!$A:$G,7,0)</f>
        <v>TINTAS POLIÉSTER</v>
      </c>
      <c r="Z213">
        <v>495806</v>
      </c>
      <c r="AA213" t="str">
        <f>Tabela1[[#This Row],[DESCRIÇÃO]]</f>
        <v>AKZO NOBEL LTDA AUTO</v>
      </c>
    </row>
    <row r="214" spans="1:27" x14ac:dyDescent="0.3">
      <c r="A214" t="s">
        <v>252</v>
      </c>
      <c r="B214" t="s">
        <v>101</v>
      </c>
      <c r="C214" s="1">
        <v>46036</v>
      </c>
      <c r="D214" s="2">
        <v>2000222954</v>
      </c>
      <c r="E214" t="s">
        <v>179</v>
      </c>
      <c r="G214" t="s">
        <v>103</v>
      </c>
      <c r="H214" t="s">
        <v>24</v>
      </c>
      <c r="I214">
        <v>22.99</v>
      </c>
      <c r="J214">
        <v>6</v>
      </c>
      <c r="K214">
        <v>0</v>
      </c>
      <c r="L214">
        <v>137.91999999999999</v>
      </c>
      <c r="M214">
        <v>4.53</v>
      </c>
      <c r="N214">
        <v>0</v>
      </c>
      <c r="O214">
        <v>5.1100000000000003</v>
      </c>
      <c r="P214">
        <v>0</v>
      </c>
      <c r="Q214">
        <v>0</v>
      </c>
      <c r="R214">
        <v>0</v>
      </c>
      <c r="S214">
        <v>0</v>
      </c>
      <c r="T214">
        <v>143.83000000000001</v>
      </c>
      <c r="U214" s="36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 s="36">
        <v>22954</v>
      </c>
      <c r="Y214" t="str">
        <f>VLOOKUP(Tabela1[[#This Row],[CÓD PRODUTO ]],[1]fornnecedor!$A:$G,7,0)</f>
        <v>TINTAS POLIÉSTER</v>
      </c>
      <c r="Z214">
        <v>495806</v>
      </c>
      <c r="AA214" t="str">
        <f>Tabela1[[#This Row],[DESCRIÇÃO]]</f>
        <v>AKZO NOBEL LTDA AUTO</v>
      </c>
    </row>
    <row r="215" spans="1:27" x14ac:dyDescent="0.3">
      <c r="A215" t="s">
        <v>252</v>
      </c>
      <c r="B215" t="s">
        <v>101</v>
      </c>
      <c r="C215" s="1">
        <v>46036</v>
      </c>
      <c r="D215" s="2">
        <v>2000223361</v>
      </c>
      <c r="E215" t="s">
        <v>181</v>
      </c>
      <c r="G215" t="s">
        <v>103</v>
      </c>
      <c r="H215" t="s">
        <v>24</v>
      </c>
      <c r="I215">
        <v>25.95</v>
      </c>
      <c r="J215">
        <v>18</v>
      </c>
      <c r="K215">
        <v>0</v>
      </c>
      <c r="L215">
        <v>467.03</v>
      </c>
      <c r="M215">
        <v>15.33</v>
      </c>
      <c r="N215">
        <v>0</v>
      </c>
      <c r="O215">
        <v>17.29</v>
      </c>
      <c r="P215">
        <v>0</v>
      </c>
      <c r="Q215">
        <v>0</v>
      </c>
      <c r="R215">
        <v>0</v>
      </c>
      <c r="S215">
        <v>0</v>
      </c>
      <c r="T215">
        <v>487.03</v>
      </c>
      <c r="U215" s="36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 s="36">
        <v>23361</v>
      </c>
      <c r="Y215" t="str">
        <f>VLOOKUP(Tabela1[[#This Row],[CÓD PRODUTO ]],[1]fornnecedor!$A:$G,7,0)</f>
        <v>TINTAS POLIÉSTER</v>
      </c>
      <c r="Z215">
        <v>495806</v>
      </c>
      <c r="AA215" t="str">
        <f>Tabela1[[#This Row],[DESCRIÇÃO]]</f>
        <v>AKZO NOBEL LTDA AUTO</v>
      </c>
    </row>
    <row r="216" spans="1:27" x14ac:dyDescent="0.3">
      <c r="A216" t="s">
        <v>252</v>
      </c>
      <c r="B216" t="s">
        <v>101</v>
      </c>
      <c r="C216" s="1">
        <v>46036</v>
      </c>
      <c r="D216" s="2">
        <v>2000223360</v>
      </c>
      <c r="E216" t="s">
        <v>184</v>
      </c>
      <c r="G216" t="s">
        <v>103</v>
      </c>
      <c r="H216" t="s">
        <v>24</v>
      </c>
      <c r="I216">
        <v>24.81</v>
      </c>
      <c r="J216">
        <v>6</v>
      </c>
      <c r="K216">
        <v>0</v>
      </c>
      <c r="L216">
        <v>148.88</v>
      </c>
      <c r="M216">
        <v>4.8899999999999997</v>
      </c>
      <c r="N216">
        <v>0</v>
      </c>
      <c r="O216">
        <v>5.51</v>
      </c>
      <c r="P216">
        <v>0</v>
      </c>
      <c r="Q216">
        <v>0</v>
      </c>
      <c r="R216">
        <v>0</v>
      </c>
      <c r="S216">
        <v>0</v>
      </c>
      <c r="T216">
        <v>155.26</v>
      </c>
      <c r="U216" s="3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 s="36">
        <v>23360</v>
      </c>
      <c r="Y216" t="str">
        <f>VLOOKUP(Tabela1[[#This Row],[CÓD PRODUTO ]],[1]fornnecedor!$A:$G,7,0)</f>
        <v>TINTAS POLIÉSTER</v>
      </c>
      <c r="Z216">
        <v>495806</v>
      </c>
      <c r="AA216" t="str">
        <f>Tabela1[[#This Row],[DESCRIÇÃO]]</f>
        <v>AKZO NOBEL LTDA AUTO</v>
      </c>
    </row>
    <row r="217" spans="1:27" x14ac:dyDescent="0.3">
      <c r="A217" t="s">
        <v>252</v>
      </c>
      <c r="B217" t="s">
        <v>101</v>
      </c>
      <c r="C217" s="1">
        <v>46036</v>
      </c>
      <c r="D217" s="2">
        <v>2000285089</v>
      </c>
      <c r="E217" t="s">
        <v>254</v>
      </c>
      <c r="G217" t="s">
        <v>103</v>
      </c>
      <c r="H217" t="s">
        <v>24</v>
      </c>
      <c r="I217">
        <v>24.12</v>
      </c>
      <c r="J217">
        <v>6</v>
      </c>
      <c r="K217">
        <v>0</v>
      </c>
      <c r="L217">
        <v>144.71</v>
      </c>
      <c r="M217">
        <v>4.75</v>
      </c>
      <c r="N217">
        <v>0</v>
      </c>
      <c r="O217">
        <v>5.36</v>
      </c>
      <c r="P217">
        <v>0</v>
      </c>
      <c r="Q217">
        <v>0</v>
      </c>
      <c r="R217">
        <v>0</v>
      </c>
      <c r="S217">
        <v>0</v>
      </c>
      <c r="T217">
        <v>150.91</v>
      </c>
      <c r="U217" s="36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 s="36">
        <v>85089</v>
      </c>
      <c r="Y217" t="str">
        <f>VLOOKUP(Tabela1[[#This Row],[CÓD PRODUTO ]],[1]fornnecedor!$A:$G,7,0)</f>
        <v>TINTAS POLIÉSTER</v>
      </c>
      <c r="Z217">
        <v>495806</v>
      </c>
      <c r="AA217" t="str">
        <f>Tabela1[[#This Row],[DESCRIÇÃO]]</f>
        <v>AKZO NOBEL LTDA AUTO</v>
      </c>
    </row>
    <row r="218" spans="1:27" x14ac:dyDescent="0.3">
      <c r="A218" t="s">
        <v>252</v>
      </c>
      <c r="B218" t="s">
        <v>101</v>
      </c>
      <c r="C218" s="1">
        <v>46036</v>
      </c>
      <c r="D218" s="2">
        <v>2000285557</v>
      </c>
      <c r="E218" t="s">
        <v>255</v>
      </c>
      <c r="G218" t="s">
        <v>103</v>
      </c>
      <c r="H218" t="s">
        <v>24</v>
      </c>
      <c r="I218">
        <v>30.78</v>
      </c>
      <c r="J218">
        <v>6</v>
      </c>
      <c r="K218">
        <v>0</v>
      </c>
      <c r="L218">
        <v>184.66</v>
      </c>
      <c r="M218">
        <v>6.06</v>
      </c>
      <c r="N218">
        <v>0</v>
      </c>
      <c r="O218">
        <v>6.85</v>
      </c>
      <c r="P218">
        <v>0</v>
      </c>
      <c r="Q218">
        <v>0</v>
      </c>
      <c r="R218">
        <v>0</v>
      </c>
      <c r="S218">
        <v>0</v>
      </c>
      <c r="T218">
        <v>192.57</v>
      </c>
      <c r="U218" s="36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 s="36">
        <v>85557</v>
      </c>
      <c r="Y218" t="str">
        <f>VLOOKUP(Tabela1[[#This Row],[CÓD PRODUTO ]],[1]fornnecedor!$A:$G,7,0)</f>
        <v>TINTAS POLIÉSTER</v>
      </c>
      <c r="Z218">
        <v>495806</v>
      </c>
      <c r="AA218" t="str">
        <f>Tabela1[[#This Row],[DESCRIÇÃO]]</f>
        <v>AKZO NOBEL LTDA AUTO</v>
      </c>
    </row>
    <row r="219" spans="1:27" x14ac:dyDescent="0.3">
      <c r="A219" t="s">
        <v>252</v>
      </c>
      <c r="B219" t="s">
        <v>101</v>
      </c>
      <c r="C219" s="1">
        <v>46036</v>
      </c>
      <c r="D219" s="2">
        <v>2000223378</v>
      </c>
      <c r="E219" t="s">
        <v>189</v>
      </c>
      <c r="G219" t="s">
        <v>103</v>
      </c>
      <c r="H219" t="s">
        <v>24</v>
      </c>
      <c r="I219">
        <v>24.24</v>
      </c>
      <c r="J219">
        <v>12</v>
      </c>
      <c r="K219">
        <v>0</v>
      </c>
      <c r="L219">
        <v>290.85000000000002</v>
      </c>
      <c r="M219">
        <v>9.5500000000000007</v>
      </c>
      <c r="N219">
        <v>0</v>
      </c>
      <c r="O219">
        <v>10.77</v>
      </c>
      <c r="P219">
        <v>0</v>
      </c>
      <c r="Q219">
        <v>0</v>
      </c>
      <c r="R219">
        <v>0</v>
      </c>
      <c r="S219">
        <v>0</v>
      </c>
      <c r="T219">
        <v>303.31</v>
      </c>
      <c r="U219" s="36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 s="36">
        <v>23378</v>
      </c>
      <c r="Y219" t="str">
        <f>VLOOKUP(Tabela1[[#This Row],[CÓD PRODUTO ]],[1]fornnecedor!$A:$G,7,0)</f>
        <v>TINTAS POLIÉSTER</v>
      </c>
      <c r="Z219">
        <v>495806</v>
      </c>
      <c r="AA219" t="str">
        <f>Tabela1[[#This Row],[DESCRIÇÃO]]</f>
        <v>AKZO NOBEL LTDA AUTO</v>
      </c>
    </row>
    <row r="220" spans="1:27" x14ac:dyDescent="0.3">
      <c r="A220" t="s">
        <v>252</v>
      </c>
      <c r="B220" t="s">
        <v>101</v>
      </c>
      <c r="C220" s="1">
        <v>46036</v>
      </c>
      <c r="D220" s="2">
        <v>2000223259</v>
      </c>
      <c r="E220" t="s">
        <v>191</v>
      </c>
      <c r="G220" t="s">
        <v>103</v>
      </c>
      <c r="H220" t="s">
        <v>24</v>
      </c>
      <c r="I220">
        <v>28.41</v>
      </c>
      <c r="J220">
        <v>6</v>
      </c>
      <c r="K220">
        <v>0</v>
      </c>
      <c r="L220">
        <v>170.46</v>
      </c>
      <c r="M220">
        <v>5.6</v>
      </c>
      <c r="N220">
        <v>0</v>
      </c>
      <c r="O220">
        <v>6.31</v>
      </c>
      <c r="P220">
        <v>0</v>
      </c>
      <c r="Q220">
        <v>0</v>
      </c>
      <c r="R220">
        <v>0</v>
      </c>
      <c r="S220">
        <v>0</v>
      </c>
      <c r="T220">
        <v>177.76</v>
      </c>
      <c r="U220" s="36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 s="36">
        <v>23259</v>
      </c>
      <c r="Y220" t="str">
        <f>VLOOKUP(Tabela1[[#This Row],[CÓD PRODUTO ]],[1]fornnecedor!$A:$G,7,0)</f>
        <v>TINTAS POLIÉSTER</v>
      </c>
      <c r="Z220">
        <v>495806</v>
      </c>
      <c r="AA220" t="str">
        <f>Tabela1[[#This Row],[DESCRIÇÃO]]</f>
        <v>AKZO NOBEL LTDA AUTO</v>
      </c>
    </row>
    <row r="221" spans="1:27" x14ac:dyDescent="0.3">
      <c r="A221" t="s">
        <v>252</v>
      </c>
      <c r="B221" t="s">
        <v>101</v>
      </c>
      <c r="C221" s="1">
        <v>46036</v>
      </c>
      <c r="D221" s="2">
        <v>2003523076</v>
      </c>
      <c r="E221" t="s">
        <v>200</v>
      </c>
      <c r="G221" t="s">
        <v>103</v>
      </c>
      <c r="H221" t="s">
        <v>24</v>
      </c>
      <c r="I221">
        <v>24.71</v>
      </c>
      <c r="J221">
        <v>300</v>
      </c>
      <c r="K221">
        <v>0</v>
      </c>
      <c r="L221" s="3">
        <v>7411.98</v>
      </c>
      <c r="M221">
        <v>243.3</v>
      </c>
      <c r="N221">
        <v>0</v>
      </c>
      <c r="O221">
        <v>274.47000000000003</v>
      </c>
      <c r="P221">
        <v>0</v>
      </c>
      <c r="Q221">
        <v>0</v>
      </c>
      <c r="R221">
        <v>0</v>
      </c>
      <c r="S221">
        <v>0</v>
      </c>
      <c r="T221" s="3">
        <v>7729.39</v>
      </c>
      <c r="U221" s="36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 s="36">
        <v>23076</v>
      </c>
      <c r="Y221" t="str">
        <f>VLOOKUP(Tabela1[[#This Row],[CÓD PRODUTO ]],[1]fornnecedor!$A:$G,7,0)</f>
        <v>PRIMER AUTOMOTIVO</v>
      </c>
      <c r="Z221">
        <v>495806</v>
      </c>
      <c r="AA221" t="str">
        <f>Tabela1[[#This Row],[DESCRIÇÃO]]</f>
        <v>AKZO NOBEL LTDA AUTO</v>
      </c>
    </row>
    <row r="222" spans="1:27" x14ac:dyDescent="0.3">
      <c r="A222" t="s">
        <v>252</v>
      </c>
      <c r="B222" t="s">
        <v>101</v>
      </c>
      <c r="C222" s="1">
        <v>46036</v>
      </c>
      <c r="D222" s="2">
        <v>2003523069</v>
      </c>
      <c r="E222" t="s">
        <v>202</v>
      </c>
      <c r="G222" t="s">
        <v>103</v>
      </c>
      <c r="H222" t="s">
        <v>24</v>
      </c>
      <c r="I222">
        <v>32.090000000000003</v>
      </c>
      <c r="J222">
        <v>36</v>
      </c>
      <c r="K222">
        <v>0</v>
      </c>
      <c r="L222" s="3">
        <v>1155.1600000000001</v>
      </c>
      <c r="M222">
        <v>37.92</v>
      </c>
      <c r="N222">
        <v>0</v>
      </c>
      <c r="O222">
        <v>42.78</v>
      </c>
      <c r="P222">
        <v>0</v>
      </c>
      <c r="Q222">
        <v>0</v>
      </c>
      <c r="R222">
        <v>0</v>
      </c>
      <c r="S222">
        <v>0</v>
      </c>
      <c r="T222" s="3">
        <v>1204.6300000000001</v>
      </c>
      <c r="U222" s="36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 s="36">
        <v>23069</v>
      </c>
      <c r="Y222" t="str">
        <f>VLOOKUP(Tabela1[[#This Row],[CÓD PRODUTO ]],[1]fornnecedor!$A:$G,7,0)</f>
        <v>PRIMER AUTOMOTIVO</v>
      </c>
      <c r="Z222">
        <v>495806</v>
      </c>
      <c r="AA222" t="str">
        <f>Tabela1[[#This Row],[DESCRIÇÃO]]</f>
        <v>AKZO NOBEL LTDA AUTO</v>
      </c>
    </row>
    <row r="223" spans="1:27" x14ac:dyDescent="0.3">
      <c r="A223" t="s">
        <v>252</v>
      </c>
      <c r="B223" t="s">
        <v>101</v>
      </c>
      <c r="C223" s="1">
        <v>46036</v>
      </c>
      <c r="D223" s="2">
        <v>2003421489</v>
      </c>
      <c r="E223" t="s">
        <v>256</v>
      </c>
      <c r="G223" t="s">
        <v>103</v>
      </c>
      <c r="H223" t="s">
        <v>24</v>
      </c>
      <c r="I223">
        <v>122.18</v>
      </c>
      <c r="J223">
        <v>4</v>
      </c>
      <c r="K223">
        <v>0</v>
      </c>
      <c r="L223">
        <v>488.72</v>
      </c>
      <c r="M223">
        <v>16.04</v>
      </c>
      <c r="N223">
        <v>0</v>
      </c>
      <c r="O223">
        <v>18.100000000000001</v>
      </c>
      <c r="P223">
        <v>0</v>
      </c>
      <c r="Q223">
        <v>0</v>
      </c>
      <c r="R223">
        <v>0</v>
      </c>
      <c r="S223">
        <v>0</v>
      </c>
      <c r="T223">
        <v>509.65</v>
      </c>
      <c r="U223" s="36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 s="36">
        <v>21489</v>
      </c>
      <c r="Y223" t="str">
        <f>VLOOKUP(Tabela1[[#This Row],[CÓD PRODUTO ]],[1]fornnecedor!$A:$G,7,0)</f>
        <v>VERNIZ AUTOMOTIVO</v>
      </c>
      <c r="Z223">
        <v>495806</v>
      </c>
      <c r="AA223" t="str">
        <f>Tabela1[[#This Row],[DESCRIÇÃO]]</f>
        <v>AKZO NOBEL LTDA AUTO</v>
      </c>
    </row>
    <row r="224" spans="1:27" x14ac:dyDescent="0.3">
      <c r="A224" t="s">
        <v>252</v>
      </c>
      <c r="B224" t="s">
        <v>101</v>
      </c>
      <c r="C224" s="1">
        <v>46036</v>
      </c>
      <c r="D224" s="2">
        <v>2003421073</v>
      </c>
      <c r="E224" t="s">
        <v>217</v>
      </c>
      <c r="G224" t="s">
        <v>103</v>
      </c>
      <c r="H224" t="s">
        <v>24</v>
      </c>
      <c r="I224">
        <v>29.88</v>
      </c>
      <c r="J224">
        <v>30</v>
      </c>
      <c r="K224">
        <v>0</v>
      </c>
      <c r="L224">
        <v>896.48</v>
      </c>
      <c r="M224">
        <v>29.43</v>
      </c>
      <c r="N224">
        <v>0</v>
      </c>
      <c r="O224">
        <v>33.19</v>
      </c>
      <c r="P224">
        <v>0</v>
      </c>
      <c r="Q224">
        <v>0</v>
      </c>
      <c r="R224">
        <v>0</v>
      </c>
      <c r="S224">
        <v>0</v>
      </c>
      <c r="T224">
        <v>934.87</v>
      </c>
      <c r="U224" s="36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 s="36">
        <v>21073</v>
      </c>
      <c r="Y224" t="str">
        <f>VLOOKUP(Tabela1[[#This Row],[CÓD PRODUTO ]],[1]fornnecedor!$A:$G,7,0)</f>
        <v>VERNIZ AUTOMOTIVO</v>
      </c>
      <c r="Z224">
        <v>495806</v>
      </c>
      <c r="AA224" t="str">
        <f>Tabela1[[#This Row],[DESCRIÇÃO]]</f>
        <v>AKZO NOBEL LTDA AUTO</v>
      </c>
    </row>
    <row r="225" spans="1:27" x14ac:dyDescent="0.3">
      <c r="A225" t="s">
        <v>252</v>
      </c>
      <c r="B225" t="s">
        <v>101</v>
      </c>
      <c r="C225" s="1">
        <v>46036</v>
      </c>
      <c r="D225" s="2">
        <v>2003521065</v>
      </c>
      <c r="E225" t="s">
        <v>249</v>
      </c>
      <c r="G225" t="s">
        <v>103</v>
      </c>
      <c r="H225" t="s">
        <v>24</v>
      </c>
      <c r="I225">
        <v>31.42</v>
      </c>
      <c r="J225">
        <v>30</v>
      </c>
      <c r="K225">
        <v>0</v>
      </c>
      <c r="L225">
        <v>942.54</v>
      </c>
      <c r="M225">
        <v>30.94</v>
      </c>
      <c r="N225">
        <v>0</v>
      </c>
      <c r="O225">
        <v>34.909999999999997</v>
      </c>
      <c r="P225">
        <v>0</v>
      </c>
      <c r="Q225">
        <v>0</v>
      </c>
      <c r="R225">
        <v>0</v>
      </c>
      <c r="S225">
        <v>0</v>
      </c>
      <c r="T225">
        <v>982.91</v>
      </c>
      <c r="U225" s="36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 s="36">
        <v>21065</v>
      </c>
      <c r="Y225" t="str">
        <f>VLOOKUP(Tabela1[[#This Row],[CÓD PRODUTO ]],[1]fornnecedor!$A:$G,7,0)</f>
        <v>PRIMER AUTOMOTIVO</v>
      </c>
      <c r="Z225">
        <v>495806</v>
      </c>
      <c r="AA225" t="str">
        <f>Tabela1[[#This Row],[DESCRIÇÃO]]</f>
        <v>AKZO NOBEL LTDA AUTO</v>
      </c>
    </row>
    <row r="226" spans="1:27" x14ac:dyDescent="0.3">
      <c r="A226" t="s">
        <v>257</v>
      </c>
      <c r="B226" t="s">
        <v>101</v>
      </c>
      <c r="C226" s="1">
        <v>46038</v>
      </c>
      <c r="D226" s="2">
        <v>2003223002</v>
      </c>
      <c r="E226" t="s">
        <v>258</v>
      </c>
      <c r="G226" t="s">
        <v>103</v>
      </c>
      <c r="H226" t="s">
        <v>24</v>
      </c>
      <c r="I226">
        <v>192.45</v>
      </c>
      <c r="J226">
        <v>4</v>
      </c>
      <c r="K226">
        <v>0</v>
      </c>
      <c r="L226">
        <v>769.81</v>
      </c>
      <c r="M226">
        <v>25.27</v>
      </c>
      <c r="N226">
        <v>0</v>
      </c>
      <c r="O226">
        <v>17.510000000000002</v>
      </c>
      <c r="P226">
        <v>0</v>
      </c>
      <c r="Q226">
        <v>0</v>
      </c>
      <c r="R226">
        <v>0</v>
      </c>
      <c r="S226">
        <v>0</v>
      </c>
      <c r="T226">
        <v>802.78</v>
      </c>
      <c r="U226" s="3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 s="36">
        <v>23002</v>
      </c>
      <c r="Y226" t="str">
        <f>VLOOKUP(Tabela1[[#This Row],[CÓD PRODUTO ]],[1]fornnecedor!$A:$G,7,0)</f>
        <v>BASES PU</v>
      </c>
      <c r="Z226">
        <v>495879</v>
      </c>
      <c r="AA226" t="str">
        <f>Tabela1[[#This Row],[DESCRIÇÃO]]</f>
        <v>AKZO NOBEL LTDA AUTO</v>
      </c>
    </row>
    <row r="227" spans="1:27" x14ac:dyDescent="0.3">
      <c r="A227" t="s">
        <v>257</v>
      </c>
      <c r="B227" t="s">
        <v>101</v>
      </c>
      <c r="C227" s="1">
        <v>46038</v>
      </c>
      <c r="D227" s="2">
        <v>2002922653</v>
      </c>
      <c r="E227" t="s">
        <v>102</v>
      </c>
      <c r="G227" t="s">
        <v>103</v>
      </c>
      <c r="H227" t="s">
        <v>24</v>
      </c>
      <c r="I227">
        <v>13.11</v>
      </c>
      <c r="J227">
        <v>276</v>
      </c>
      <c r="K227">
        <v>0</v>
      </c>
      <c r="L227" s="3">
        <v>3617.53</v>
      </c>
      <c r="M227">
        <v>0</v>
      </c>
      <c r="N227">
        <v>0</v>
      </c>
      <c r="O227">
        <v>82.25</v>
      </c>
      <c r="P227">
        <v>0</v>
      </c>
      <c r="Q227">
        <v>0</v>
      </c>
      <c r="R227">
        <v>255.76</v>
      </c>
      <c r="S227">
        <v>0</v>
      </c>
      <c r="T227" s="3">
        <v>3653.7</v>
      </c>
      <c r="U227" s="36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 s="36">
        <v>22653</v>
      </c>
      <c r="Y227" t="str">
        <f>VLOOKUP(Tabela1[[#This Row],[CÓD PRODUTO ]],[1]fornnecedor!$A:$G,7,0)</f>
        <v>EMBALAGEM</v>
      </c>
      <c r="Z227">
        <v>495879</v>
      </c>
      <c r="AA227" t="str">
        <f>Tabela1[[#This Row],[DESCRIÇÃO]]</f>
        <v>AKZO NOBEL LTDA AUTO</v>
      </c>
    </row>
    <row r="228" spans="1:27" x14ac:dyDescent="0.3">
      <c r="A228" t="s">
        <v>259</v>
      </c>
      <c r="B228" t="s">
        <v>101</v>
      </c>
      <c r="C228" s="1">
        <v>46038</v>
      </c>
      <c r="D228" s="2">
        <v>2003121708</v>
      </c>
      <c r="E228" t="s">
        <v>126</v>
      </c>
      <c r="G228" t="s">
        <v>127</v>
      </c>
      <c r="H228" t="s">
        <v>24</v>
      </c>
      <c r="I228">
        <v>161.51</v>
      </c>
      <c r="J228">
        <v>10</v>
      </c>
      <c r="K228">
        <v>0</v>
      </c>
      <c r="L228" s="3">
        <v>1615.12</v>
      </c>
      <c r="M228">
        <v>53.02</v>
      </c>
      <c r="N228">
        <v>0</v>
      </c>
      <c r="O228">
        <v>36.72</v>
      </c>
      <c r="P228">
        <v>0</v>
      </c>
      <c r="Q228">
        <v>0</v>
      </c>
      <c r="R228">
        <v>0</v>
      </c>
      <c r="S228">
        <v>0</v>
      </c>
      <c r="T228" s="3">
        <v>1684.29</v>
      </c>
      <c r="U228" s="36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 s="36">
        <v>21708</v>
      </c>
      <c r="Y228" t="str">
        <f>VLOOKUP(Tabela1[[#This Row],[CÓD PRODUTO ]],[1]fornnecedor!$A:$G,7,0)</f>
        <v>BASES POLIÉSTER</v>
      </c>
      <c r="Z228">
        <v>495880</v>
      </c>
      <c r="AA228" t="str">
        <f>Tabela1[[#This Row],[DESCRIÇÃO]]</f>
        <v>AKZO NOBEL LTDA AUTO</v>
      </c>
    </row>
    <row r="229" spans="1:27" x14ac:dyDescent="0.3">
      <c r="A229" t="s">
        <v>259</v>
      </c>
      <c r="B229" t="s">
        <v>101</v>
      </c>
      <c r="C229" s="1">
        <v>46038</v>
      </c>
      <c r="D229" s="2">
        <v>2003109916</v>
      </c>
      <c r="E229" t="s">
        <v>128</v>
      </c>
      <c r="G229" t="s">
        <v>127</v>
      </c>
      <c r="H229" t="s">
        <v>24</v>
      </c>
      <c r="I229">
        <v>111.3</v>
      </c>
      <c r="J229">
        <v>4</v>
      </c>
      <c r="K229">
        <v>0</v>
      </c>
      <c r="L229">
        <v>445.2</v>
      </c>
      <c r="M229">
        <v>14.61</v>
      </c>
      <c r="N229">
        <v>0</v>
      </c>
      <c r="O229">
        <v>10.119999999999999</v>
      </c>
      <c r="P229">
        <v>0</v>
      </c>
      <c r="Q229">
        <v>0</v>
      </c>
      <c r="R229">
        <v>0</v>
      </c>
      <c r="S229">
        <v>0</v>
      </c>
      <c r="T229">
        <v>464.26</v>
      </c>
      <c r="U229" s="36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 s="36">
        <v>9916</v>
      </c>
      <c r="Y229" t="str">
        <f>VLOOKUP(Tabela1[[#This Row],[CÓD PRODUTO ]],[1]fornnecedor!$A:$G,7,0)</f>
        <v>BASES POLIÉSTER</v>
      </c>
      <c r="Z229">
        <v>495880</v>
      </c>
      <c r="AA229" t="str">
        <f>Tabela1[[#This Row],[DESCRIÇÃO]]</f>
        <v>AKZO NOBEL LTDA AUTO</v>
      </c>
    </row>
    <row r="230" spans="1:27" x14ac:dyDescent="0.3">
      <c r="A230" t="s">
        <v>259</v>
      </c>
      <c r="B230" t="s">
        <v>101</v>
      </c>
      <c r="C230" s="1">
        <v>46038</v>
      </c>
      <c r="D230" s="2">
        <v>2003109919</v>
      </c>
      <c r="E230" t="s">
        <v>260</v>
      </c>
      <c r="G230" t="s">
        <v>127</v>
      </c>
      <c r="H230" t="s">
        <v>24</v>
      </c>
      <c r="I230">
        <v>318.36</v>
      </c>
      <c r="J230">
        <v>4</v>
      </c>
      <c r="K230">
        <v>0</v>
      </c>
      <c r="L230" s="3">
        <v>1273.42</v>
      </c>
      <c r="M230">
        <v>41.8</v>
      </c>
      <c r="N230">
        <v>0</v>
      </c>
      <c r="O230">
        <v>28.95</v>
      </c>
      <c r="P230">
        <v>0</v>
      </c>
      <c r="Q230">
        <v>0</v>
      </c>
      <c r="R230">
        <v>0</v>
      </c>
      <c r="S230">
        <v>0</v>
      </c>
      <c r="T230" s="3">
        <v>1327.95</v>
      </c>
      <c r="U230" s="36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 s="36">
        <v>9919</v>
      </c>
      <c r="Y230" t="str">
        <f>VLOOKUP(Tabela1[[#This Row],[CÓD PRODUTO ]],[1]fornnecedor!$A:$G,7,0)</f>
        <v>BASES POLIÉSTER</v>
      </c>
      <c r="Z230">
        <v>495880</v>
      </c>
      <c r="AA230" t="str">
        <f>Tabela1[[#This Row],[DESCRIÇÃO]]</f>
        <v>AKZO NOBEL LTDA AUTO</v>
      </c>
    </row>
    <row r="231" spans="1:27" x14ac:dyDescent="0.3">
      <c r="A231" t="s">
        <v>259</v>
      </c>
      <c r="B231" t="s">
        <v>101</v>
      </c>
      <c r="C231" s="1">
        <v>46038</v>
      </c>
      <c r="D231" s="2">
        <v>2003109920</v>
      </c>
      <c r="E231" t="s">
        <v>251</v>
      </c>
      <c r="G231" t="s">
        <v>127</v>
      </c>
      <c r="H231" t="s">
        <v>24</v>
      </c>
      <c r="I231">
        <v>484.12</v>
      </c>
      <c r="J231">
        <v>2</v>
      </c>
      <c r="K231">
        <v>0</v>
      </c>
      <c r="L231">
        <v>968.24</v>
      </c>
      <c r="M231">
        <v>31.78</v>
      </c>
      <c r="N231">
        <v>0</v>
      </c>
      <c r="O231">
        <v>22.01</v>
      </c>
      <c r="P231">
        <v>0</v>
      </c>
      <c r="Q231">
        <v>0</v>
      </c>
      <c r="R231">
        <v>0</v>
      </c>
      <c r="S231">
        <v>0</v>
      </c>
      <c r="T231" s="3">
        <v>1009.7</v>
      </c>
      <c r="U231" s="36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 s="36">
        <v>9920</v>
      </c>
      <c r="Y231" t="str">
        <f>VLOOKUP(Tabela1[[#This Row],[CÓD PRODUTO ]],[1]fornnecedor!$A:$G,7,0)</f>
        <v>BASES POLIÉSTER</v>
      </c>
      <c r="Z231">
        <v>495880</v>
      </c>
      <c r="AA231" t="str">
        <f>Tabela1[[#This Row],[DESCRIÇÃO]]</f>
        <v>AKZO NOBEL LTDA AUTO</v>
      </c>
    </row>
    <row r="232" spans="1:27" x14ac:dyDescent="0.3">
      <c r="A232" t="s">
        <v>259</v>
      </c>
      <c r="B232" t="s">
        <v>101</v>
      </c>
      <c r="C232" s="1">
        <v>46038</v>
      </c>
      <c r="D232" s="2">
        <v>2003109922</v>
      </c>
      <c r="E232" t="s">
        <v>129</v>
      </c>
      <c r="G232" t="s">
        <v>127</v>
      </c>
      <c r="H232" t="s">
        <v>24</v>
      </c>
      <c r="I232">
        <v>109.82</v>
      </c>
      <c r="J232">
        <v>6</v>
      </c>
      <c r="K232">
        <v>0</v>
      </c>
      <c r="L232">
        <v>658.93</v>
      </c>
      <c r="M232">
        <v>21.63</v>
      </c>
      <c r="N232">
        <v>0</v>
      </c>
      <c r="O232">
        <v>14.98</v>
      </c>
      <c r="P232">
        <v>0</v>
      </c>
      <c r="Q232">
        <v>0</v>
      </c>
      <c r="R232">
        <v>0</v>
      </c>
      <c r="S232">
        <v>0</v>
      </c>
      <c r="T232">
        <v>687.15</v>
      </c>
      <c r="U232" s="36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 s="36">
        <v>9922</v>
      </c>
      <c r="Y232" t="str">
        <f>VLOOKUP(Tabela1[[#This Row],[CÓD PRODUTO ]],[1]fornnecedor!$A:$G,7,0)</f>
        <v>BASES POLIÉSTER</v>
      </c>
      <c r="Z232">
        <v>495880</v>
      </c>
      <c r="AA232" t="str">
        <f>Tabela1[[#This Row],[DESCRIÇÃO]]</f>
        <v>AKZO NOBEL LTDA AUTO</v>
      </c>
    </row>
    <row r="233" spans="1:27" x14ac:dyDescent="0.3">
      <c r="A233" t="s">
        <v>259</v>
      </c>
      <c r="B233" t="s">
        <v>101</v>
      </c>
      <c r="C233" s="1">
        <v>46038</v>
      </c>
      <c r="D233" s="2">
        <v>2003109923</v>
      </c>
      <c r="E233" t="s">
        <v>130</v>
      </c>
      <c r="G233" t="s">
        <v>127</v>
      </c>
      <c r="H233" t="s">
        <v>24</v>
      </c>
      <c r="I233">
        <v>164.71</v>
      </c>
      <c r="J233">
        <v>2</v>
      </c>
      <c r="K233">
        <v>0</v>
      </c>
      <c r="L233">
        <v>329.41</v>
      </c>
      <c r="M233">
        <v>10.81</v>
      </c>
      <c r="N233">
        <v>0</v>
      </c>
      <c r="O233">
        <v>7.49</v>
      </c>
      <c r="P233">
        <v>0</v>
      </c>
      <c r="Q233">
        <v>0</v>
      </c>
      <c r="R233">
        <v>0</v>
      </c>
      <c r="S233">
        <v>0</v>
      </c>
      <c r="T233">
        <v>343.51</v>
      </c>
      <c r="U233" s="36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 s="36">
        <v>9923</v>
      </c>
      <c r="Y233" t="str">
        <f>VLOOKUP(Tabela1[[#This Row],[CÓD PRODUTO ]],[1]fornnecedor!$A:$G,7,0)</f>
        <v>BASES POLIÉSTER</v>
      </c>
      <c r="Z233">
        <v>495880</v>
      </c>
      <c r="AA233" t="str">
        <f>Tabela1[[#This Row],[DESCRIÇÃO]]</f>
        <v>AKZO NOBEL LTDA AUTO</v>
      </c>
    </row>
    <row r="234" spans="1:27" x14ac:dyDescent="0.3">
      <c r="A234" t="s">
        <v>259</v>
      </c>
      <c r="B234" t="s">
        <v>101</v>
      </c>
      <c r="C234" s="1">
        <v>46038</v>
      </c>
      <c r="D234" s="2">
        <v>2003109926</v>
      </c>
      <c r="E234" t="s">
        <v>131</v>
      </c>
      <c r="G234" t="s">
        <v>127</v>
      </c>
      <c r="H234" t="s">
        <v>24</v>
      </c>
      <c r="I234">
        <v>280.45999999999998</v>
      </c>
      <c r="J234">
        <v>4</v>
      </c>
      <c r="K234">
        <v>0</v>
      </c>
      <c r="L234" s="3">
        <v>1121.83</v>
      </c>
      <c r="M234">
        <v>36.82</v>
      </c>
      <c r="N234">
        <v>0</v>
      </c>
      <c r="O234">
        <v>25.51</v>
      </c>
      <c r="P234">
        <v>0</v>
      </c>
      <c r="Q234">
        <v>0</v>
      </c>
      <c r="R234">
        <v>0</v>
      </c>
      <c r="S234">
        <v>0</v>
      </c>
      <c r="T234" s="3">
        <v>1169.8699999999999</v>
      </c>
      <c r="U234" s="36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 s="36">
        <v>9926</v>
      </c>
      <c r="Y234" t="str">
        <f>VLOOKUP(Tabela1[[#This Row],[CÓD PRODUTO ]],[1]fornnecedor!$A:$G,7,0)</f>
        <v>BASES POLIÉSTER</v>
      </c>
      <c r="Z234">
        <v>495880</v>
      </c>
      <c r="AA234" t="str">
        <f>Tabela1[[#This Row],[DESCRIÇÃO]]</f>
        <v>AKZO NOBEL LTDA AUTO</v>
      </c>
    </row>
    <row r="235" spans="1:27" x14ac:dyDescent="0.3">
      <c r="A235" t="s">
        <v>259</v>
      </c>
      <c r="B235" t="s">
        <v>101</v>
      </c>
      <c r="C235" s="1">
        <v>46038</v>
      </c>
      <c r="D235" s="2">
        <v>2003109930</v>
      </c>
      <c r="E235" t="s">
        <v>261</v>
      </c>
      <c r="G235" t="s">
        <v>127</v>
      </c>
      <c r="H235" t="s">
        <v>24</v>
      </c>
      <c r="I235">
        <v>396.69</v>
      </c>
      <c r="J235">
        <v>2</v>
      </c>
      <c r="K235">
        <v>0</v>
      </c>
      <c r="L235">
        <v>793.38</v>
      </c>
      <c r="M235">
        <v>26.04</v>
      </c>
      <c r="N235">
        <v>0</v>
      </c>
      <c r="O235">
        <v>18.04</v>
      </c>
      <c r="P235">
        <v>0</v>
      </c>
      <c r="Q235">
        <v>0</v>
      </c>
      <c r="R235">
        <v>0</v>
      </c>
      <c r="S235">
        <v>0</v>
      </c>
      <c r="T235">
        <v>827.35</v>
      </c>
      <c r="U235" s="36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 s="36">
        <v>9930</v>
      </c>
      <c r="Y235" t="str">
        <f>VLOOKUP(Tabela1[[#This Row],[CÓD PRODUTO ]],[1]fornnecedor!$A:$G,7,0)</f>
        <v>BASES POLIÉSTER</v>
      </c>
      <c r="Z235">
        <v>495880</v>
      </c>
      <c r="AA235" t="str">
        <f>Tabela1[[#This Row],[DESCRIÇÃO]]</f>
        <v>AKZO NOBEL LTDA AUTO</v>
      </c>
    </row>
    <row r="236" spans="1:27" x14ac:dyDescent="0.3">
      <c r="A236" t="s">
        <v>259</v>
      </c>
      <c r="B236" t="s">
        <v>101</v>
      </c>
      <c r="C236" s="1">
        <v>46038</v>
      </c>
      <c r="D236" s="2">
        <v>2003109941</v>
      </c>
      <c r="E236" t="s">
        <v>262</v>
      </c>
      <c r="G236" t="s">
        <v>127</v>
      </c>
      <c r="H236" t="s">
        <v>24</v>
      </c>
      <c r="I236">
        <v>432.18</v>
      </c>
      <c r="J236">
        <v>2</v>
      </c>
      <c r="K236">
        <v>0</v>
      </c>
      <c r="L236">
        <v>864.35</v>
      </c>
      <c r="M236">
        <v>28.37</v>
      </c>
      <c r="N236">
        <v>0</v>
      </c>
      <c r="O236">
        <v>19.649999999999999</v>
      </c>
      <c r="P236">
        <v>0</v>
      </c>
      <c r="Q236">
        <v>0</v>
      </c>
      <c r="R236">
        <v>0</v>
      </c>
      <c r="S236">
        <v>0</v>
      </c>
      <c r="T236">
        <v>901.36</v>
      </c>
      <c r="U236" s="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 s="36">
        <v>9941</v>
      </c>
      <c r="Y236" t="str">
        <f>VLOOKUP(Tabela1[[#This Row],[CÓD PRODUTO ]],[1]fornnecedor!$A:$G,7,0)</f>
        <v>BASES POLIÉSTER</v>
      </c>
      <c r="Z236">
        <v>495880</v>
      </c>
      <c r="AA236" t="str">
        <f>Tabela1[[#This Row],[DESCRIÇÃO]]</f>
        <v>AKZO NOBEL LTDA AUTO</v>
      </c>
    </row>
    <row r="237" spans="1:27" x14ac:dyDescent="0.3">
      <c r="A237" t="s">
        <v>259</v>
      </c>
      <c r="B237" t="s">
        <v>101</v>
      </c>
      <c r="C237" s="1">
        <v>46038</v>
      </c>
      <c r="D237" s="2">
        <v>2003109952</v>
      </c>
      <c r="E237" t="s">
        <v>263</v>
      </c>
      <c r="G237" t="s">
        <v>127</v>
      </c>
      <c r="H237" t="s">
        <v>24</v>
      </c>
      <c r="I237">
        <v>168.34</v>
      </c>
      <c r="J237">
        <v>2</v>
      </c>
      <c r="K237">
        <v>0</v>
      </c>
      <c r="L237">
        <v>336.68</v>
      </c>
      <c r="M237">
        <v>11.05</v>
      </c>
      <c r="N237">
        <v>0</v>
      </c>
      <c r="O237">
        <v>7.66</v>
      </c>
      <c r="P237">
        <v>0</v>
      </c>
      <c r="Q237">
        <v>0</v>
      </c>
      <c r="R237">
        <v>0</v>
      </c>
      <c r="S237">
        <v>0</v>
      </c>
      <c r="T237">
        <v>351.1</v>
      </c>
      <c r="U237" s="36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 s="36">
        <v>9952</v>
      </c>
      <c r="Y237" t="str">
        <f>VLOOKUP(Tabela1[[#This Row],[CÓD PRODUTO ]],[1]fornnecedor!$A:$G,7,0)</f>
        <v>BASES POLIÉSTER</v>
      </c>
      <c r="Z237">
        <v>495880</v>
      </c>
      <c r="AA237" t="str">
        <f>Tabela1[[#This Row],[DESCRIÇÃO]]</f>
        <v>AKZO NOBEL LTDA AUTO</v>
      </c>
    </row>
    <row r="238" spans="1:27" x14ac:dyDescent="0.3">
      <c r="A238" t="s">
        <v>259</v>
      </c>
      <c r="B238" t="s">
        <v>101</v>
      </c>
      <c r="C238" s="1">
        <v>46038</v>
      </c>
      <c r="D238" s="2">
        <v>2003109953</v>
      </c>
      <c r="E238" t="s">
        <v>264</v>
      </c>
      <c r="G238" t="s">
        <v>127</v>
      </c>
      <c r="H238" t="s">
        <v>24</v>
      </c>
      <c r="I238">
        <v>268.18</v>
      </c>
      <c r="J238">
        <v>4</v>
      </c>
      <c r="K238">
        <v>0</v>
      </c>
      <c r="L238" s="3">
        <v>1072.7</v>
      </c>
      <c r="M238">
        <v>35.21</v>
      </c>
      <c r="N238">
        <v>0</v>
      </c>
      <c r="O238">
        <v>24.39</v>
      </c>
      <c r="P238">
        <v>0</v>
      </c>
      <c r="Q238">
        <v>0</v>
      </c>
      <c r="R238">
        <v>0</v>
      </c>
      <c r="S238">
        <v>0</v>
      </c>
      <c r="T238" s="3">
        <v>1118.6400000000001</v>
      </c>
      <c r="U238" s="36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 s="36">
        <v>9953</v>
      </c>
      <c r="Y238" t="str">
        <f>VLOOKUP(Tabela1[[#This Row],[CÓD PRODUTO ]],[1]fornnecedor!$A:$G,7,0)</f>
        <v>BASES POLIÉSTER</v>
      </c>
      <c r="Z238">
        <v>495880</v>
      </c>
      <c r="AA238" t="str">
        <f>Tabela1[[#This Row],[DESCRIÇÃO]]</f>
        <v>AKZO NOBEL LTDA AUTO</v>
      </c>
    </row>
    <row r="239" spans="1:27" x14ac:dyDescent="0.3">
      <c r="A239" t="s">
        <v>259</v>
      </c>
      <c r="B239" t="s">
        <v>101</v>
      </c>
      <c r="C239" s="1">
        <v>46038</v>
      </c>
      <c r="D239" s="2">
        <v>2003109954</v>
      </c>
      <c r="E239" t="s">
        <v>265</v>
      </c>
      <c r="G239" t="s">
        <v>127</v>
      </c>
      <c r="H239" t="s">
        <v>24</v>
      </c>
      <c r="I239">
        <v>455.09</v>
      </c>
      <c r="J239">
        <v>2</v>
      </c>
      <c r="K239">
        <v>0</v>
      </c>
      <c r="L239">
        <v>910.18</v>
      </c>
      <c r="M239">
        <v>29.88</v>
      </c>
      <c r="N239">
        <v>0</v>
      </c>
      <c r="O239">
        <v>20.69</v>
      </c>
      <c r="P239">
        <v>0</v>
      </c>
      <c r="Q239">
        <v>0</v>
      </c>
      <c r="R239">
        <v>0</v>
      </c>
      <c r="S239">
        <v>0</v>
      </c>
      <c r="T239">
        <v>949.16</v>
      </c>
      <c r="U239" s="36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 s="36">
        <v>9954</v>
      </c>
      <c r="Y239" t="str">
        <f>VLOOKUP(Tabela1[[#This Row],[CÓD PRODUTO ]],[1]fornnecedor!$A:$G,7,0)</f>
        <v>BASES POLIÉSTER</v>
      </c>
      <c r="Z239">
        <v>495880</v>
      </c>
      <c r="AA239" t="str">
        <f>Tabela1[[#This Row],[DESCRIÇÃO]]</f>
        <v>AKZO NOBEL LTDA AUTO</v>
      </c>
    </row>
    <row r="240" spans="1:27" x14ac:dyDescent="0.3">
      <c r="A240" t="s">
        <v>259</v>
      </c>
      <c r="B240" t="s">
        <v>101</v>
      </c>
      <c r="C240" s="1">
        <v>46038</v>
      </c>
      <c r="D240" s="2">
        <v>2003109955</v>
      </c>
      <c r="E240" t="s">
        <v>135</v>
      </c>
      <c r="G240" t="s">
        <v>127</v>
      </c>
      <c r="H240" t="s">
        <v>24</v>
      </c>
      <c r="I240">
        <v>105.89</v>
      </c>
      <c r="J240">
        <v>4</v>
      </c>
      <c r="K240">
        <v>0</v>
      </c>
      <c r="L240">
        <v>423.57</v>
      </c>
      <c r="M240">
        <v>13.9</v>
      </c>
      <c r="N240">
        <v>0</v>
      </c>
      <c r="O240">
        <v>9.64</v>
      </c>
      <c r="P240">
        <v>0</v>
      </c>
      <c r="Q240">
        <v>0</v>
      </c>
      <c r="R240">
        <v>0</v>
      </c>
      <c r="S240">
        <v>0</v>
      </c>
      <c r="T240">
        <v>441.71</v>
      </c>
      <c r="U240" s="36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 s="36">
        <v>9955</v>
      </c>
      <c r="Y240" t="str">
        <f>VLOOKUP(Tabela1[[#This Row],[CÓD PRODUTO ]],[1]fornnecedor!$A:$G,7,0)</f>
        <v>BASES POLIÉSTER</v>
      </c>
      <c r="Z240">
        <v>495880</v>
      </c>
      <c r="AA240" t="str">
        <f>Tabela1[[#This Row],[DESCRIÇÃO]]</f>
        <v>AKZO NOBEL LTDA AUTO</v>
      </c>
    </row>
    <row r="241" spans="1:27" x14ac:dyDescent="0.3">
      <c r="A241" t="s">
        <v>259</v>
      </c>
      <c r="B241" t="s">
        <v>101</v>
      </c>
      <c r="C241" s="1">
        <v>46038</v>
      </c>
      <c r="D241" s="2">
        <v>2003109956</v>
      </c>
      <c r="E241" t="s">
        <v>266</v>
      </c>
      <c r="G241" t="s">
        <v>127</v>
      </c>
      <c r="H241" t="s">
        <v>24</v>
      </c>
      <c r="I241">
        <v>339.87</v>
      </c>
      <c r="J241">
        <v>1</v>
      </c>
      <c r="K241">
        <v>0</v>
      </c>
      <c r="L241">
        <v>339.87</v>
      </c>
      <c r="M241">
        <v>11.16</v>
      </c>
      <c r="N241">
        <v>0</v>
      </c>
      <c r="O241">
        <v>7.73</v>
      </c>
      <c r="P241">
        <v>0</v>
      </c>
      <c r="Q241">
        <v>0</v>
      </c>
      <c r="R241">
        <v>0</v>
      </c>
      <c r="S241">
        <v>0</v>
      </c>
      <c r="T241">
        <v>354.43</v>
      </c>
      <c r="U241" s="36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 s="36">
        <v>9956</v>
      </c>
      <c r="Y241" t="str">
        <f>VLOOKUP(Tabela1[[#This Row],[CÓD PRODUTO ]],[1]fornnecedor!$A:$G,7,0)</f>
        <v>BASES POLIÉSTER</v>
      </c>
      <c r="Z241">
        <v>495880</v>
      </c>
      <c r="AA241" t="str">
        <f>Tabela1[[#This Row],[DESCRIÇÃO]]</f>
        <v>AKZO NOBEL LTDA AUTO</v>
      </c>
    </row>
    <row r="242" spans="1:27" x14ac:dyDescent="0.3">
      <c r="A242" t="s">
        <v>259</v>
      </c>
      <c r="B242" t="s">
        <v>101</v>
      </c>
      <c r="C242" s="1">
        <v>46038</v>
      </c>
      <c r="D242" s="2">
        <v>2003109957</v>
      </c>
      <c r="E242" t="s">
        <v>136</v>
      </c>
      <c r="G242" t="s">
        <v>127</v>
      </c>
      <c r="H242" t="s">
        <v>24</v>
      </c>
      <c r="I242">
        <v>102.94</v>
      </c>
      <c r="J242">
        <v>2</v>
      </c>
      <c r="K242">
        <v>0</v>
      </c>
      <c r="L242">
        <v>205.88</v>
      </c>
      <c r="M242">
        <v>6.76</v>
      </c>
      <c r="N242">
        <v>0</v>
      </c>
      <c r="O242">
        <v>4.68</v>
      </c>
      <c r="P242">
        <v>0</v>
      </c>
      <c r="Q242">
        <v>0</v>
      </c>
      <c r="R242">
        <v>0</v>
      </c>
      <c r="S242">
        <v>0</v>
      </c>
      <c r="T242">
        <v>214.7</v>
      </c>
      <c r="U242" s="36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 s="36">
        <v>9957</v>
      </c>
      <c r="Y242" t="str">
        <f>VLOOKUP(Tabela1[[#This Row],[CÓD PRODUTO ]],[1]fornnecedor!$A:$G,7,0)</f>
        <v>BASES POLIÉSTER</v>
      </c>
      <c r="Z242">
        <v>495880</v>
      </c>
      <c r="AA242" t="str">
        <f>Tabela1[[#This Row],[DESCRIÇÃO]]</f>
        <v>AKZO NOBEL LTDA AUTO</v>
      </c>
    </row>
    <row r="243" spans="1:27" x14ac:dyDescent="0.3">
      <c r="A243" t="s">
        <v>259</v>
      </c>
      <c r="B243" t="s">
        <v>101</v>
      </c>
      <c r="C243" s="1">
        <v>46038</v>
      </c>
      <c r="D243" s="2">
        <v>2003109960</v>
      </c>
      <c r="E243" t="s">
        <v>267</v>
      </c>
      <c r="G243" t="s">
        <v>127</v>
      </c>
      <c r="H243" t="s">
        <v>24</v>
      </c>
      <c r="I243">
        <v>432.18</v>
      </c>
      <c r="J243">
        <v>2</v>
      </c>
      <c r="K243">
        <v>0</v>
      </c>
      <c r="L243">
        <v>864.35</v>
      </c>
      <c r="M243">
        <v>28.37</v>
      </c>
      <c r="N243">
        <v>0</v>
      </c>
      <c r="O243">
        <v>19.649999999999999</v>
      </c>
      <c r="P243">
        <v>0</v>
      </c>
      <c r="Q243">
        <v>0</v>
      </c>
      <c r="R243">
        <v>0</v>
      </c>
      <c r="S243">
        <v>0</v>
      </c>
      <c r="T243">
        <v>901.36</v>
      </c>
      <c r="U243" s="36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 s="36">
        <v>9960</v>
      </c>
      <c r="Y243" t="str">
        <f>VLOOKUP(Tabela1[[#This Row],[CÓD PRODUTO ]],[1]fornnecedor!$A:$G,7,0)</f>
        <v>BASES POLIÉSTER</v>
      </c>
      <c r="Z243">
        <v>495880</v>
      </c>
      <c r="AA243" t="str">
        <f>Tabela1[[#This Row],[DESCRIÇÃO]]</f>
        <v>AKZO NOBEL LTDA AUTO</v>
      </c>
    </row>
    <row r="244" spans="1:27" x14ac:dyDescent="0.3">
      <c r="A244" t="s">
        <v>259</v>
      </c>
      <c r="B244" t="s">
        <v>101</v>
      </c>
      <c r="C244" s="1">
        <v>46038</v>
      </c>
      <c r="D244" s="2">
        <v>2003109961</v>
      </c>
      <c r="E244" t="s">
        <v>137</v>
      </c>
      <c r="G244" t="s">
        <v>127</v>
      </c>
      <c r="H244" t="s">
        <v>24</v>
      </c>
      <c r="I244">
        <v>335.67</v>
      </c>
      <c r="J244">
        <v>8</v>
      </c>
      <c r="K244">
        <v>0</v>
      </c>
      <c r="L244" s="3">
        <v>2685.37</v>
      </c>
      <c r="M244">
        <v>88.15</v>
      </c>
      <c r="N244">
        <v>0</v>
      </c>
      <c r="O244">
        <v>61.05</v>
      </c>
      <c r="P244">
        <v>0</v>
      </c>
      <c r="Q244">
        <v>0</v>
      </c>
      <c r="R244">
        <v>0</v>
      </c>
      <c r="S244">
        <v>0</v>
      </c>
      <c r="T244" s="3">
        <v>2800.37</v>
      </c>
      <c r="U244" s="36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 s="36">
        <v>9961</v>
      </c>
      <c r="Y244" t="str">
        <f>VLOOKUP(Tabela1[[#This Row],[CÓD PRODUTO ]],[1]fornnecedor!$A:$G,7,0)</f>
        <v>BASES POLIÉSTER</v>
      </c>
      <c r="Z244">
        <v>495880</v>
      </c>
      <c r="AA244" t="str">
        <f>Tabela1[[#This Row],[DESCRIÇÃO]]</f>
        <v>AKZO NOBEL LTDA AUTO</v>
      </c>
    </row>
    <row r="245" spans="1:27" x14ac:dyDescent="0.3">
      <c r="A245" t="s">
        <v>259</v>
      </c>
      <c r="B245" t="s">
        <v>101</v>
      </c>
      <c r="C245" s="1">
        <v>46038</v>
      </c>
      <c r="D245" s="2">
        <v>2003109962</v>
      </c>
      <c r="E245" t="s">
        <v>268</v>
      </c>
      <c r="G245" t="s">
        <v>127</v>
      </c>
      <c r="H245" t="s">
        <v>24</v>
      </c>
      <c r="I245">
        <v>91.04</v>
      </c>
      <c r="J245">
        <v>2</v>
      </c>
      <c r="K245">
        <v>0</v>
      </c>
      <c r="L245">
        <v>182.08</v>
      </c>
      <c r="M245">
        <v>5.98</v>
      </c>
      <c r="N245">
        <v>0</v>
      </c>
      <c r="O245">
        <v>4.1399999999999997</v>
      </c>
      <c r="P245">
        <v>0</v>
      </c>
      <c r="Q245">
        <v>0</v>
      </c>
      <c r="R245">
        <v>0</v>
      </c>
      <c r="S245">
        <v>0</v>
      </c>
      <c r="T245">
        <v>189.88</v>
      </c>
      <c r="U245" s="36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 s="36">
        <v>9962</v>
      </c>
      <c r="Y245" t="str">
        <f>VLOOKUP(Tabela1[[#This Row],[CÓD PRODUTO ]],[1]fornnecedor!$A:$G,7,0)</f>
        <v>BASES POLIÉSTER</v>
      </c>
      <c r="Z245">
        <v>495880</v>
      </c>
      <c r="AA245" t="str">
        <f>Tabela1[[#This Row],[DESCRIÇÃO]]</f>
        <v>AKZO NOBEL LTDA AUTO</v>
      </c>
    </row>
    <row r="246" spans="1:27" x14ac:dyDescent="0.3">
      <c r="A246" t="s">
        <v>259</v>
      </c>
      <c r="B246" t="s">
        <v>101</v>
      </c>
      <c r="C246" s="1">
        <v>46038</v>
      </c>
      <c r="D246" s="2">
        <v>2003109971</v>
      </c>
      <c r="E246" t="s">
        <v>269</v>
      </c>
      <c r="G246" t="s">
        <v>127</v>
      </c>
      <c r="H246" t="s">
        <v>24</v>
      </c>
      <c r="I246">
        <v>384.09</v>
      </c>
      <c r="J246">
        <v>2</v>
      </c>
      <c r="K246">
        <v>0</v>
      </c>
      <c r="L246">
        <v>768.18</v>
      </c>
      <c r="M246">
        <v>25.22</v>
      </c>
      <c r="N246">
        <v>0</v>
      </c>
      <c r="O246">
        <v>17.46</v>
      </c>
      <c r="P246">
        <v>0</v>
      </c>
      <c r="Q246">
        <v>0</v>
      </c>
      <c r="R246">
        <v>0</v>
      </c>
      <c r="S246">
        <v>0</v>
      </c>
      <c r="T246">
        <v>801.08</v>
      </c>
      <c r="U246" s="3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 s="36">
        <v>9971</v>
      </c>
      <c r="Y246" t="str">
        <f>VLOOKUP(Tabela1[[#This Row],[CÓD PRODUTO ]],[1]fornnecedor!$A:$G,7,0)</f>
        <v>BASES POLIÉSTER</v>
      </c>
      <c r="Z246">
        <v>495880</v>
      </c>
      <c r="AA246" t="str">
        <f>Tabela1[[#This Row],[DESCRIÇÃO]]</f>
        <v>AKZO NOBEL LTDA AUTO</v>
      </c>
    </row>
    <row r="247" spans="1:27" x14ac:dyDescent="0.3">
      <c r="A247" t="s">
        <v>259</v>
      </c>
      <c r="B247" t="s">
        <v>101</v>
      </c>
      <c r="C247" s="1">
        <v>46038</v>
      </c>
      <c r="D247" s="2">
        <v>2003109973</v>
      </c>
      <c r="E247" t="s">
        <v>270</v>
      </c>
      <c r="G247" t="s">
        <v>127</v>
      </c>
      <c r="H247" t="s">
        <v>24</v>
      </c>
      <c r="I247">
        <v>432.18</v>
      </c>
      <c r="J247">
        <v>2</v>
      </c>
      <c r="K247">
        <v>0</v>
      </c>
      <c r="L247">
        <v>864.35</v>
      </c>
      <c r="M247">
        <v>28.37</v>
      </c>
      <c r="N247">
        <v>0</v>
      </c>
      <c r="O247">
        <v>19.649999999999999</v>
      </c>
      <c r="P247">
        <v>0</v>
      </c>
      <c r="Q247">
        <v>0</v>
      </c>
      <c r="R247">
        <v>0</v>
      </c>
      <c r="S247">
        <v>0</v>
      </c>
      <c r="T247">
        <v>901.36</v>
      </c>
      <c r="U247" s="36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 s="36">
        <v>9973</v>
      </c>
      <c r="Y247" t="str">
        <f>VLOOKUP(Tabela1[[#This Row],[CÓD PRODUTO ]],[1]fornnecedor!$A:$G,7,0)</f>
        <v>BASES POLIÉSTER</v>
      </c>
      <c r="Z247">
        <v>495880</v>
      </c>
      <c r="AA247" t="str">
        <f>Tabela1[[#This Row],[DESCRIÇÃO]]</f>
        <v>AKZO NOBEL LTDA AUTO</v>
      </c>
    </row>
    <row r="248" spans="1:27" x14ac:dyDescent="0.3">
      <c r="A248" t="s">
        <v>259</v>
      </c>
      <c r="B248" t="s">
        <v>101</v>
      </c>
      <c r="C248" s="1">
        <v>46038</v>
      </c>
      <c r="D248" s="2">
        <v>2003109982</v>
      </c>
      <c r="E248" t="s">
        <v>140</v>
      </c>
      <c r="G248" t="s">
        <v>127</v>
      </c>
      <c r="H248" t="s">
        <v>24</v>
      </c>
      <c r="I248">
        <v>442.51</v>
      </c>
      <c r="J248">
        <v>2</v>
      </c>
      <c r="K248">
        <v>0</v>
      </c>
      <c r="L248">
        <v>885.02</v>
      </c>
      <c r="M248">
        <v>29.05</v>
      </c>
      <c r="N248">
        <v>0</v>
      </c>
      <c r="O248">
        <v>20.12</v>
      </c>
      <c r="P248">
        <v>0</v>
      </c>
      <c r="Q248">
        <v>0</v>
      </c>
      <c r="R248">
        <v>0</v>
      </c>
      <c r="S248">
        <v>0</v>
      </c>
      <c r="T248">
        <v>922.92</v>
      </c>
      <c r="U248" s="36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 s="36">
        <v>9982</v>
      </c>
      <c r="Y248" t="str">
        <f>VLOOKUP(Tabela1[[#This Row],[CÓD PRODUTO ]],[1]fornnecedor!$A:$G,7,0)</f>
        <v>BASES POLIÉSTER</v>
      </c>
      <c r="Z248">
        <v>495880</v>
      </c>
      <c r="AA248" t="str">
        <f>Tabela1[[#This Row],[DESCRIÇÃO]]</f>
        <v>AKZO NOBEL LTDA AUTO</v>
      </c>
    </row>
    <row r="249" spans="1:27" x14ac:dyDescent="0.3">
      <c r="A249" t="s">
        <v>259</v>
      </c>
      <c r="B249" t="s">
        <v>101</v>
      </c>
      <c r="C249" s="1">
        <v>46038</v>
      </c>
      <c r="D249" s="2">
        <v>2003121030</v>
      </c>
      <c r="E249" t="s">
        <v>271</v>
      </c>
      <c r="G249" t="s">
        <v>127</v>
      </c>
      <c r="H249" t="s">
        <v>24</v>
      </c>
      <c r="I249">
        <v>432.18</v>
      </c>
      <c r="J249">
        <v>2</v>
      </c>
      <c r="K249">
        <v>0</v>
      </c>
      <c r="L249">
        <v>864.35</v>
      </c>
      <c r="M249">
        <v>28.37</v>
      </c>
      <c r="N249">
        <v>0</v>
      </c>
      <c r="O249">
        <v>19.649999999999999</v>
      </c>
      <c r="P249">
        <v>0</v>
      </c>
      <c r="Q249">
        <v>0</v>
      </c>
      <c r="R249">
        <v>0</v>
      </c>
      <c r="S249">
        <v>0</v>
      </c>
      <c r="T249">
        <v>901.36</v>
      </c>
      <c r="U249" s="36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 s="36">
        <v>21030</v>
      </c>
      <c r="Y249" t="str">
        <f>VLOOKUP(Tabela1[[#This Row],[CÓD PRODUTO ]],[1]fornnecedor!$A:$G,7,0)</f>
        <v>BASES POLIÉSTER</v>
      </c>
      <c r="Z249">
        <v>495880</v>
      </c>
      <c r="AA249" t="str">
        <f>Tabela1[[#This Row],[DESCRIÇÃO]]</f>
        <v>AKZO NOBEL LTDA AUTO</v>
      </c>
    </row>
    <row r="250" spans="1:27" x14ac:dyDescent="0.3">
      <c r="A250" t="s">
        <v>259</v>
      </c>
      <c r="B250" t="s">
        <v>101</v>
      </c>
      <c r="C250" s="1">
        <v>46038</v>
      </c>
      <c r="D250" s="2">
        <v>2003109984</v>
      </c>
      <c r="E250" t="s">
        <v>272</v>
      </c>
      <c r="G250" t="s">
        <v>127</v>
      </c>
      <c r="H250" t="s">
        <v>24</v>
      </c>
      <c r="I250">
        <v>333.18</v>
      </c>
      <c r="J250">
        <v>2</v>
      </c>
      <c r="K250">
        <v>0</v>
      </c>
      <c r="L250">
        <v>666.36</v>
      </c>
      <c r="M250">
        <v>21.87</v>
      </c>
      <c r="N250">
        <v>0</v>
      </c>
      <c r="O250">
        <v>15.15</v>
      </c>
      <c r="P250">
        <v>0</v>
      </c>
      <c r="Q250">
        <v>0</v>
      </c>
      <c r="R250">
        <v>0</v>
      </c>
      <c r="S250">
        <v>0</v>
      </c>
      <c r="T250">
        <v>694.89</v>
      </c>
      <c r="U250" s="36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 s="36">
        <v>9984</v>
      </c>
      <c r="Y250" t="str">
        <f>VLOOKUP(Tabela1[[#This Row],[CÓD PRODUTO ]],[1]fornnecedor!$A:$G,7,0)</f>
        <v>BASES POLIÉSTER</v>
      </c>
      <c r="Z250">
        <v>495880</v>
      </c>
      <c r="AA250" t="str">
        <f>Tabela1[[#This Row],[DESCRIÇÃO]]</f>
        <v>AKZO NOBEL LTDA AUTO</v>
      </c>
    </row>
    <row r="251" spans="1:27" x14ac:dyDescent="0.3">
      <c r="A251" t="s">
        <v>259</v>
      </c>
      <c r="B251" t="s">
        <v>101</v>
      </c>
      <c r="C251" s="1">
        <v>46038</v>
      </c>
      <c r="D251" s="2">
        <v>2003423658</v>
      </c>
      <c r="E251" t="s">
        <v>273</v>
      </c>
      <c r="G251" t="s">
        <v>127</v>
      </c>
      <c r="H251" t="s">
        <v>24</v>
      </c>
      <c r="I251">
        <v>670.89</v>
      </c>
      <c r="J251">
        <v>8</v>
      </c>
      <c r="K251">
        <v>0</v>
      </c>
      <c r="L251" s="3">
        <v>5367.15</v>
      </c>
      <c r="M251">
        <v>176.18</v>
      </c>
      <c r="N251">
        <v>0</v>
      </c>
      <c r="O251">
        <v>122.03</v>
      </c>
      <c r="P251">
        <v>0</v>
      </c>
      <c r="Q251">
        <v>0</v>
      </c>
      <c r="R251">
        <v>0</v>
      </c>
      <c r="S251">
        <v>0</v>
      </c>
      <c r="T251" s="3">
        <v>5597</v>
      </c>
      <c r="U251" s="36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 s="36">
        <v>23658</v>
      </c>
      <c r="Y251" t="str">
        <f>VLOOKUP(Tabela1[[#This Row],[CÓD PRODUTO ]],[1]fornnecedor!$A:$G,7,0)</f>
        <v>VERNIZ AUTOMOTIVO</v>
      </c>
      <c r="Z251">
        <v>495880</v>
      </c>
      <c r="AA251" t="str">
        <f>Tabela1[[#This Row],[DESCRIÇÃO]]</f>
        <v>AKZO NOBEL LTDA AUTO</v>
      </c>
    </row>
    <row r="252" spans="1:27" x14ac:dyDescent="0.3">
      <c r="A252" t="s">
        <v>259</v>
      </c>
      <c r="B252" t="s">
        <v>101</v>
      </c>
      <c r="C252" s="1">
        <v>46038</v>
      </c>
      <c r="D252" s="2">
        <v>2003423294</v>
      </c>
      <c r="E252" t="s">
        <v>274</v>
      </c>
      <c r="G252" t="s">
        <v>127</v>
      </c>
      <c r="H252" t="s">
        <v>24</v>
      </c>
      <c r="I252">
        <v>40.93</v>
      </c>
      <c r="J252">
        <v>6</v>
      </c>
      <c r="K252">
        <v>0</v>
      </c>
      <c r="L252">
        <v>245.58</v>
      </c>
      <c r="M252">
        <v>8.06</v>
      </c>
      <c r="N252">
        <v>0</v>
      </c>
      <c r="O252">
        <v>5.59</v>
      </c>
      <c r="P252">
        <v>0</v>
      </c>
      <c r="Q252">
        <v>0</v>
      </c>
      <c r="R252">
        <v>0</v>
      </c>
      <c r="S252">
        <v>0</v>
      </c>
      <c r="T252">
        <v>256.10000000000002</v>
      </c>
      <c r="U252" s="36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 s="36">
        <v>23294</v>
      </c>
      <c r="Y252" t="str">
        <f>VLOOKUP(Tabela1[[#This Row],[CÓD PRODUTO ]],[1]fornnecedor!$A:$G,7,0)</f>
        <v>VERNIZ AUTOMOTIVO</v>
      </c>
      <c r="Z252">
        <v>495880</v>
      </c>
      <c r="AA252" t="str">
        <f>Tabela1[[#This Row],[DESCRIÇÃO]]</f>
        <v>AKZO NOBEL LTDA AUTO</v>
      </c>
    </row>
    <row r="253" spans="1:27" x14ac:dyDescent="0.3">
      <c r="A253" t="s">
        <v>259</v>
      </c>
      <c r="B253" t="s">
        <v>101</v>
      </c>
      <c r="C253" s="1">
        <v>46038</v>
      </c>
      <c r="D253" s="2">
        <v>2003423295</v>
      </c>
      <c r="E253" t="s">
        <v>275</v>
      </c>
      <c r="G253" t="s">
        <v>127</v>
      </c>
      <c r="H253" t="s">
        <v>24</v>
      </c>
      <c r="I253">
        <v>180.75</v>
      </c>
      <c r="J253">
        <v>24</v>
      </c>
      <c r="K253">
        <v>0</v>
      </c>
      <c r="L253" s="3">
        <v>4338.03</v>
      </c>
      <c r="M253">
        <v>142.4</v>
      </c>
      <c r="N253">
        <v>0</v>
      </c>
      <c r="O253">
        <v>98.63</v>
      </c>
      <c r="P253">
        <v>0</v>
      </c>
      <c r="Q253">
        <v>0</v>
      </c>
      <c r="R253">
        <v>0</v>
      </c>
      <c r="S253">
        <v>0</v>
      </c>
      <c r="T253" s="3">
        <v>4523.8100000000004</v>
      </c>
      <c r="U253" s="36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 s="36">
        <v>23295</v>
      </c>
      <c r="Y253" t="str">
        <f>VLOOKUP(Tabela1[[#This Row],[CÓD PRODUTO ]],[1]fornnecedor!$A:$G,7,0)</f>
        <v>VERNIZ AUTOMOTIVO</v>
      </c>
      <c r="Z253">
        <v>495880</v>
      </c>
      <c r="AA253" t="str">
        <f>Tabela1[[#This Row],[DESCRIÇÃO]]</f>
        <v>AKZO NOBEL LTDA AUTO</v>
      </c>
    </row>
    <row r="254" spans="1:27" x14ac:dyDescent="0.3">
      <c r="A254" t="s">
        <v>259</v>
      </c>
      <c r="B254" t="s">
        <v>101</v>
      </c>
      <c r="C254" s="1">
        <v>46038</v>
      </c>
      <c r="D254" s="2">
        <v>2003421860</v>
      </c>
      <c r="E254" t="s">
        <v>141</v>
      </c>
      <c r="G254" t="s">
        <v>127</v>
      </c>
      <c r="H254" t="s">
        <v>24</v>
      </c>
      <c r="I254">
        <v>43.34</v>
      </c>
      <c r="J254">
        <v>12</v>
      </c>
      <c r="K254">
        <v>0</v>
      </c>
      <c r="L254">
        <v>520.1</v>
      </c>
      <c r="M254">
        <v>17.07</v>
      </c>
      <c r="N254">
        <v>0</v>
      </c>
      <c r="O254">
        <v>11.82</v>
      </c>
      <c r="P254">
        <v>0</v>
      </c>
      <c r="Q254">
        <v>0</v>
      </c>
      <c r="R254">
        <v>0</v>
      </c>
      <c r="S254">
        <v>0</v>
      </c>
      <c r="T254">
        <v>542.37</v>
      </c>
      <c r="U254" s="36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 s="36">
        <v>21860</v>
      </c>
      <c r="Y254" t="str">
        <f>VLOOKUP(Tabela1[[#This Row],[CÓD PRODUTO ]],[1]fornnecedor!$A:$G,7,0)</f>
        <v>VERNIZ AUTOMOTIVO</v>
      </c>
      <c r="Z254">
        <v>495880</v>
      </c>
      <c r="AA254" t="str">
        <f>Tabela1[[#This Row],[DESCRIÇÃO]]</f>
        <v>AKZO NOBEL LTDA AUTO</v>
      </c>
    </row>
    <row r="255" spans="1:27" x14ac:dyDescent="0.3">
      <c r="A255" t="s">
        <v>259</v>
      </c>
      <c r="B255" t="s">
        <v>101</v>
      </c>
      <c r="C255" s="1">
        <v>46038</v>
      </c>
      <c r="D255" s="2">
        <v>2001523653</v>
      </c>
      <c r="E255" t="s">
        <v>276</v>
      </c>
      <c r="G255" t="s">
        <v>127</v>
      </c>
      <c r="H255" t="s">
        <v>24</v>
      </c>
      <c r="I255">
        <v>46.02</v>
      </c>
      <c r="J255">
        <v>240</v>
      </c>
      <c r="K255">
        <v>0</v>
      </c>
      <c r="L255" s="3">
        <v>11043.89</v>
      </c>
      <c r="M255">
        <v>725.03</v>
      </c>
      <c r="N255">
        <v>0</v>
      </c>
      <c r="O255">
        <v>251.12</v>
      </c>
      <c r="P255">
        <v>0</v>
      </c>
      <c r="Q255">
        <v>0</v>
      </c>
      <c r="R255">
        <v>780.8</v>
      </c>
      <c r="S255">
        <v>0</v>
      </c>
      <c r="T255" s="3">
        <v>11879.37</v>
      </c>
      <c r="U255" s="36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 s="36">
        <v>23653</v>
      </c>
      <c r="Y255" t="str">
        <f>VLOOKUP(Tabela1[[#This Row],[CÓD PRODUTO ]],[1]fornnecedor!$A:$G,7,0)</f>
        <v>CATALISADORES INDIVIDUAS</v>
      </c>
      <c r="Z255">
        <v>495880</v>
      </c>
      <c r="AA255" t="str">
        <f>Tabela1[[#This Row],[DESCRIÇÃO]]</f>
        <v>AKZO NOBEL LTDA AUTO</v>
      </c>
    </row>
    <row r="256" spans="1:27" x14ac:dyDescent="0.3">
      <c r="A256" t="s">
        <v>259</v>
      </c>
      <c r="B256" t="s">
        <v>101</v>
      </c>
      <c r="C256" s="1">
        <v>46038</v>
      </c>
      <c r="D256" s="2">
        <v>2001523296</v>
      </c>
      <c r="E256" t="s">
        <v>143</v>
      </c>
      <c r="G256" t="s">
        <v>127</v>
      </c>
      <c r="H256" t="s">
        <v>24</v>
      </c>
      <c r="I256">
        <v>28.89</v>
      </c>
      <c r="J256">
        <v>36</v>
      </c>
      <c r="K256">
        <v>0</v>
      </c>
      <c r="L256" s="3">
        <v>1039.9100000000001</v>
      </c>
      <c r="M256">
        <v>68.27</v>
      </c>
      <c r="N256">
        <v>0</v>
      </c>
      <c r="O256">
        <v>23.65</v>
      </c>
      <c r="P256">
        <v>0</v>
      </c>
      <c r="Q256">
        <v>0</v>
      </c>
      <c r="R256">
        <v>73.52</v>
      </c>
      <c r="S256">
        <v>0</v>
      </c>
      <c r="T256" s="3">
        <v>1118.58</v>
      </c>
      <c r="U256" s="3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 s="36">
        <v>23296</v>
      </c>
      <c r="Y256" t="str">
        <f>VLOOKUP(Tabela1[[#This Row],[CÓD PRODUTO ]],[1]fornnecedor!$A:$G,7,0)</f>
        <v>CATALISADORES INDIVIDUAS</v>
      </c>
      <c r="Z256">
        <v>495880</v>
      </c>
      <c r="AA256" t="str">
        <f>Tabela1[[#This Row],[DESCRIÇÃO]]</f>
        <v>AKZO NOBEL LTDA AUTO</v>
      </c>
    </row>
    <row r="257" spans="1:27" x14ac:dyDescent="0.3">
      <c r="A257" t="s">
        <v>259</v>
      </c>
      <c r="B257" t="s">
        <v>101</v>
      </c>
      <c r="C257" s="1">
        <v>46038</v>
      </c>
      <c r="D257" s="2">
        <v>2001521859</v>
      </c>
      <c r="E257" t="s">
        <v>277</v>
      </c>
      <c r="G257" t="s">
        <v>127</v>
      </c>
      <c r="H257" t="s">
        <v>24</v>
      </c>
      <c r="I257">
        <v>17.36</v>
      </c>
      <c r="J257">
        <v>6</v>
      </c>
      <c r="K257">
        <v>0</v>
      </c>
      <c r="L257">
        <v>104.15</v>
      </c>
      <c r="M257">
        <v>6.84</v>
      </c>
      <c r="N257">
        <v>0</v>
      </c>
      <c r="O257">
        <v>2.37</v>
      </c>
      <c r="P257">
        <v>0</v>
      </c>
      <c r="Q257">
        <v>0</v>
      </c>
      <c r="R257">
        <v>7.36</v>
      </c>
      <c r="S257">
        <v>0</v>
      </c>
      <c r="T257">
        <v>112.03</v>
      </c>
      <c r="U257" s="36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 s="36">
        <v>21859</v>
      </c>
      <c r="Y257" t="str">
        <f>VLOOKUP(Tabela1[[#This Row],[CÓD PRODUTO ]],[1]fornnecedor!$A:$G,7,0)</f>
        <v>CATALISADORES INDIVIDUAS</v>
      </c>
      <c r="Z257">
        <v>495880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2001521862</v>
      </c>
      <c r="E258" t="s">
        <v>278</v>
      </c>
      <c r="G258" t="s">
        <v>127</v>
      </c>
      <c r="H258" t="s">
        <v>24</v>
      </c>
      <c r="I258">
        <v>19.61</v>
      </c>
      <c r="J258">
        <v>36</v>
      </c>
      <c r="K258">
        <v>0</v>
      </c>
      <c r="L258">
        <v>705.93</v>
      </c>
      <c r="M258">
        <v>46.34</v>
      </c>
      <c r="N258">
        <v>0</v>
      </c>
      <c r="O258">
        <v>16.05</v>
      </c>
      <c r="P258">
        <v>0</v>
      </c>
      <c r="Q258">
        <v>0</v>
      </c>
      <c r="R258">
        <v>49.91</v>
      </c>
      <c r="S258">
        <v>0</v>
      </c>
      <c r="T258">
        <v>759.33</v>
      </c>
      <c r="U258" s="36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 s="36">
        <v>21862</v>
      </c>
      <c r="Y258" t="str">
        <f>VLOOKUP(Tabela1[[#This Row],[CÓD PRODUTO ]],[1]fornnecedor!$A:$G,7,0)</f>
        <v>CATALISADORES INDIVIDUAS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2001509773</v>
      </c>
      <c r="E259" t="s">
        <v>279</v>
      </c>
      <c r="G259" t="s">
        <v>127</v>
      </c>
      <c r="H259" t="s">
        <v>24</v>
      </c>
      <c r="I259">
        <v>65.63</v>
      </c>
      <c r="J259">
        <v>12</v>
      </c>
      <c r="K259">
        <v>0</v>
      </c>
      <c r="L259">
        <v>787.55</v>
      </c>
      <c r="M259">
        <v>51.7</v>
      </c>
      <c r="N259">
        <v>0</v>
      </c>
      <c r="O259">
        <v>17.91</v>
      </c>
      <c r="P259">
        <v>0</v>
      </c>
      <c r="Q259">
        <v>0</v>
      </c>
      <c r="R259">
        <v>55.68</v>
      </c>
      <c r="S259">
        <v>0</v>
      </c>
      <c r="T259">
        <v>847.13</v>
      </c>
      <c r="U259" s="36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 s="36">
        <v>9773</v>
      </c>
      <c r="Y259" t="str">
        <f>VLOOKUP(Tabela1[[#This Row],[CÓD PRODUTO ]],[1]fornnecedor!$A:$G,7,0)</f>
        <v>CATALISADORES INDIVIDUAS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2001509775</v>
      </c>
      <c r="E260" t="s">
        <v>280</v>
      </c>
      <c r="G260" t="s">
        <v>127</v>
      </c>
      <c r="H260" t="s">
        <v>24</v>
      </c>
      <c r="I260">
        <v>37.39</v>
      </c>
      <c r="J260">
        <v>12</v>
      </c>
      <c r="K260">
        <v>0</v>
      </c>
      <c r="L260">
        <v>448.72</v>
      </c>
      <c r="M260">
        <v>29.46</v>
      </c>
      <c r="N260">
        <v>0</v>
      </c>
      <c r="O260">
        <v>10.210000000000001</v>
      </c>
      <c r="P260">
        <v>0</v>
      </c>
      <c r="Q260">
        <v>0</v>
      </c>
      <c r="R260">
        <v>31.72</v>
      </c>
      <c r="S260">
        <v>0</v>
      </c>
      <c r="T260">
        <v>482.67</v>
      </c>
      <c r="U260" s="36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 s="36">
        <v>9775</v>
      </c>
      <c r="Y260" t="str">
        <f>VLOOKUP(Tabela1[[#This Row],[CÓD PRODUTO ]],[1]fornnecedor!$A:$G,7,0)</f>
        <v>CATALISADORES INDIVIDUAS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2000423623</v>
      </c>
      <c r="E261" t="s">
        <v>281</v>
      </c>
      <c r="G261" t="s">
        <v>127</v>
      </c>
      <c r="H261" t="s">
        <v>24</v>
      </c>
      <c r="I261">
        <v>82.12</v>
      </c>
      <c r="J261">
        <v>18</v>
      </c>
      <c r="K261">
        <v>0</v>
      </c>
      <c r="L261" s="3">
        <v>1478.18</v>
      </c>
      <c r="M261">
        <v>19.41</v>
      </c>
      <c r="N261">
        <v>0</v>
      </c>
      <c r="O261">
        <v>33.61</v>
      </c>
      <c r="P261">
        <v>0</v>
      </c>
      <c r="Q261">
        <v>0</v>
      </c>
      <c r="R261">
        <v>59.72</v>
      </c>
      <c r="S261">
        <v>0</v>
      </c>
      <c r="T261" s="3">
        <v>1512.37</v>
      </c>
      <c r="U261" s="36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 s="36">
        <v>23623</v>
      </c>
      <c r="Y261" t="str">
        <f>VLOOKUP(Tabela1[[#This Row],[CÓD PRODUTO ]],[1]fornnecedor!$A:$G,7,0)</f>
        <v>MASSA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2003524182</v>
      </c>
      <c r="E262" t="s">
        <v>282</v>
      </c>
      <c r="G262" t="s">
        <v>127</v>
      </c>
      <c r="H262" t="s">
        <v>24</v>
      </c>
      <c r="I262">
        <v>111.92</v>
      </c>
      <c r="J262">
        <v>2</v>
      </c>
      <c r="K262">
        <v>0</v>
      </c>
      <c r="L262">
        <v>223.83</v>
      </c>
      <c r="M262">
        <v>7.35</v>
      </c>
      <c r="N262">
        <v>0</v>
      </c>
      <c r="O262">
        <v>5.08</v>
      </c>
      <c r="P262">
        <v>0</v>
      </c>
      <c r="Q262">
        <v>0</v>
      </c>
      <c r="R262">
        <v>0</v>
      </c>
      <c r="S262">
        <v>0</v>
      </c>
      <c r="T262">
        <v>233.42</v>
      </c>
      <c r="U262" s="36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 s="36">
        <v>24182</v>
      </c>
      <c r="Y262" t="str">
        <f>VLOOKUP(Tabela1[[#This Row],[CÓD PRODUTO ]],[1]fornnecedor!$A:$G,7,0)</f>
        <v>PRIMER AUTOMOTIVO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2003523926</v>
      </c>
      <c r="E263" t="s">
        <v>283</v>
      </c>
      <c r="G263" t="s">
        <v>127</v>
      </c>
      <c r="H263" t="s">
        <v>24</v>
      </c>
      <c r="I263">
        <v>92.1</v>
      </c>
      <c r="J263">
        <v>40</v>
      </c>
      <c r="K263">
        <v>0</v>
      </c>
      <c r="L263" s="3">
        <v>3683.87</v>
      </c>
      <c r="M263">
        <v>120.92</v>
      </c>
      <c r="N263">
        <v>0</v>
      </c>
      <c r="O263">
        <v>83.76</v>
      </c>
      <c r="P263">
        <v>0</v>
      </c>
      <c r="Q263">
        <v>0</v>
      </c>
      <c r="R263">
        <v>0</v>
      </c>
      <c r="S263">
        <v>0</v>
      </c>
      <c r="T263" s="3">
        <v>3841.63</v>
      </c>
      <c r="U263" s="36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 s="36">
        <v>23926</v>
      </c>
      <c r="Y263" t="str">
        <f>VLOOKUP(Tabela1[[#This Row],[CÓD PRODUTO ]],[1]fornnecedor!$A:$G,7,0)</f>
        <v>PRIMER AUTOMOTIVO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2003521861</v>
      </c>
      <c r="E264" t="s">
        <v>284</v>
      </c>
      <c r="G264" t="s">
        <v>127</v>
      </c>
      <c r="H264" t="s">
        <v>24</v>
      </c>
      <c r="I264">
        <v>40.43</v>
      </c>
      <c r="J264">
        <v>6</v>
      </c>
      <c r="K264">
        <v>0</v>
      </c>
      <c r="L264">
        <v>242.58</v>
      </c>
      <c r="M264">
        <v>7.96</v>
      </c>
      <c r="N264">
        <v>0</v>
      </c>
      <c r="O264">
        <v>5.52</v>
      </c>
      <c r="P264">
        <v>0</v>
      </c>
      <c r="Q264">
        <v>0</v>
      </c>
      <c r="R264">
        <v>0</v>
      </c>
      <c r="S264">
        <v>0</v>
      </c>
      <c r="T264">
        <v>252.97</v>
      </c>
      <c r="U264" s="36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 s="36">
        <v>21861</v>
      </c>
      <c r="Y264" t="str">
        <f>VLOOKUP(Tabela1[[#This Row],[CÓD PRODUTO ]],[1]fornnecedor!$A:$G,7,0)</f>
        <v>PRIMER AUTOMOTIVO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2000109995</v>
      </c>
      <c r="E265" t="s">
        <v>285</v>
      </c>
      <c r="G265" t="s">
        <v>127</v>
      </c>
      <c r="H265" t="s">
        <v>24</v>
      </c>
      <c r="I265">
        <v>127.52</v>
      </c>
      <c r="J265">
        <v>8</v>
      </c>
      <c r="K265">
        <v>0</v>
      </c>
      <c r="L265" s="3">
        <v>1020.13</v>
      </c>
      <c r="M265">
        <v>66.97</v>
      </c>
      <c r="N265">
        <v>0</v>
      </c>
      <c r="O265">
        <v>23.19</v>
      </c>
      <c r="P265">
        <v>0</v>
      </c>
      <c r="Q265">
        <v>0</v>
      </c>
      <c r="R265">
        <v>72.12</v>
      </c>
      <c r="S265">
        <v>0</v>
      </c>
      <c r="T265" s="3">
        <v>1097.3</v>
      </c>
      <c r="U265" s="36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 s="36">
        <v>9995</v>
      </c>
      <c r="Y265" t="str">
        <f>VLOOKUP(Tabela1[[#This Row],[CÓD PRODUTO ]],[1]fornnecedor!$A:$G,7,0)</f>
        <v>DILUENTE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2000121067</v>
      </c>
      <c r="E266" t="s">
        <v>145</v>
      </c>
      <c r="G266" t="s">
        <v>127</v>
      </c>
      <c r="H266" t="s">
        <v>24</v>
      </c>
      <c r="I266">
        <v>24.96</v>
      </c>
      <c r="J266">
        <v>60</v>
      </c>
      <c r="K266">
        <v>0</v>
      </c>
      <c r="L266" s="3">
        <v>1497.34</v>
      </c>
      <c r="M266">
        <v>98.3</v>
      </c>
      <c r="N266">
        <v>0</v>
      </c>
      <c r="O266">
        <v>34.04</v>
      </c>
      <c r="P266">
        <v>0</v>
      </c>
      <c r="Q266">
        <v>0</v>
      </c>
      <c r="R266">
        <v>105.86</v>
      </c>
      <c r="S266">
        <v>0</v>
      </c>
      <c r="T266" s="3">
        <v>1610.61</v>
      </c>
      <c r="U266" s="3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 s="36">
        <v>21067</v>
      </c>
      <c r="Y266" t="str">
        <f>VLOOKUP(Tabela1[[#This Row],[CÓD PRODUTO ]],[1]fornnecedor!$A:$G,7,0)</f>
        <v>DILUENTE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2003509989</v>
      </c>
      <c r="E267" t="s">
        <v>286</v>
      </c>
      <c r="G267" t="s">
        <v>127</v>
      </c>
      <c r="H267" t="s">
        <v>24</v>
      </c>
      <c r="I267">
        <v>41.15</v>
      </c>
      <c r="J267">
        <v>12</v>
      </c>
      <c r="K267">
        <v>0</v>
      </c>
      <c r="L267">
        <v>493.78</v>
      </c>
      <c r="M267">
        <v>16.21</v>
      </c>
      <c r="N267">
        <v>0</v>
      </c>
      <c r="O267">
        <v>11.23</v>
      </c>
      <c r="P267">
        <v>0</v>
      </c>
      <c r="Q267">
        <v>0</v>
      </c>
      <c r="R267">
        <v>0</v>
      </c>
      <c r="S267">
        <v>0</v>
      </c>
      <c r="T267">
        <v>514.92999999999995</v>
      </c>
      <c r="U267" s="36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 s="36">
        <v>9989</v>
      </c>
      <c r="Y267" t="str">
        <f>VLOOKUP(Tabela1[[#This Row],[CÓD PRODUTO ]],[1]fornnecedor!$A:$G,7,0)</f>
        <v>PRIMER AUTOMOTIVO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2000109997</v>
      </c>
      <c r="E268" t="s">
        <v>287</v>
      </c>
      <c r="G268" t="s">
        <v>127</v>
      </c>
      <c r="H268" t="s">
        <v>24</v>
      </c>
      <c r="I268">
        <v>28.13</v>
      </c>
      <c r="J268">
        <v>12</v>
      </c>
      <c r="K268">
        <v>0</v>
      </c>
      <c r="L268">
        <v>337.5</v>
      </c>
      <c r="M268">
        <v>22.16</v>
      </c>
      <c r="N268">
        <v>0</v>
      </c>
      <c r="O268">
        <v>7.68</v>
      </c>
      <c r="P268">
        <v>0</v>
      </c>
      <c r="Q268">
        <v>0</v>
      </c>
      <c r="R268">
        <v>23.86</v>
      </c>
      <c r="S268">
        <v>0</v>
      </c>
      <c r="T268">
        <v>363.04</v>
      </c>
      <c r="U268" s="36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 s="36">
        <v>9997</v>
      </c>
      <c r="Y268" t="str">
        <f>VLOOKUP(Tabela1[[#This Row],[CÓD PRODUTO ]],[1]fornnecedor!$A:$G,7,0)</f>
        <v>DILUENTE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288</v>
      </c>
      <c r="B269" t="s">
        <v>101</v>
      </c>
      <c r="C269" s="1">
        <v>46042</v>
      </c>
      <c r="D269" s="2">
        <v>2003223002</v>
      </c>
      <c r="E269" t="s">
        <v>258</v>
      </c>
      <c r="G269" t="s">
        <v>103</v>
      </c>
      <c r="H269" t="s">
        <v>24</v>
      </c>
      <c r="I269">
        <v>192.45</v>
      </c>
      <c r="J269">
        <v>12</v>
      </c>
      <c r="K269">
        <v>0</v>
      </c>
      <c r="L269" s="3">
        <v>2309.44</v>
      </c>
      <c r="M269">
        <v>75.81</v>
      </c>
      <c r="N269">
        <v>0</v>
      </c>
      <c r="O269">
        <v>58.83</v>
      </c>
      <c r="P269">
        <v>0</v>
      </c>
      <c r="Q269">
        <v>0</v>
      </c>
      <c r="R269">
        <v>0</v>
      </c>
      <c r="S269">
        <v>0</v>
      </c>
      <c r="T269" s="3">
        <v>2408.34</v>
      </c>
      <c r="U269" s="36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 s="36">
        <v>23002</v>
      </c>
      <c r="Y269" t="str">
        <f>VLOOKUP(Tabela1[[#This Row],[CÓD PRODUTO ]],[1]fornnecedor!$A:$G,7,0)</f>
        <v>BASES PU</v>
      </c>
      <c r="Z269">
        <v>496036</v>
      </c>
      <c r="AA269" t="str">
        <f>Tabela1[[#This Row],[DESCRIÇÃO]]</f>
        <v>AKZO NOBEL LTDA AUTO</v>
      </c>
    </row>
    <row r="270" spans="1:27" x14ac:dyDescent="0.3">
      <c r="A270" t="s">
        <v>288</v>
      </c>
      <c r="B270" t="s">
        <v>101</v>
      </c>
      <c r="C270" s="1">
        <v>46042</v>
      </c>
      <c r="D270" s="2">
        <v>2003223003</v>
      </c>
      <c r="E270" t="s">
        <v>289</v>
      </c>
      <c r="G270" t="s">
        <v>103</v>
      </c>
      <c r="H270" t="s">
        <v>24</v>
      </c>
      <c r="I270">
        <v>216.91</v>
      </c>
      <c r="J270">
        <v>2</v>
      </c>
      <c r="K270">
        <v>0</v>
      </c>
      <c r="L270">
        <v>433.83</v>
      </c>
      <c r="M270">
        <v>14.24</v>
      </c>
      <c r="N270">
        <v>0</v>
      </c>
      <c r="O270">
        <v>11.05</v>
      </c>
      <c r="P270">
        <v>0</v>
      </c>
      <c r="Q270">
        <v>0</v>
      </c>
      <c r="R270">
        <v>0</v>
      </c>
      <c r="S270">
        <v>0</v>
      </c>
      <c r="T270">
        <v>452.41</v>
      </c>
      <c r="U270" s="36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 s="36">
        <v>23003</v>
      </c>
      <c r="Y270" t="str">
        <f>VLOOKUP(Tabela1[[#This Row],[CÓD PRODUTO ]],[1]fornnecedor!$A:$G,7,0)</f>
        <v>BASES PU</v>
      </c>
      <c r="Z270">
        <v>496036</v>
      </c>
      <c r="AA270" t="str">
        <f>Tabela1[[#This Row],[DESCRIÇÃO]]</f>
        <v>AKZO NOBEL LTDA AUTO</v>
      </c>
    </row>
    <row r="271" spans="1:27" x14ac:dyDescent="0.3">
      <c r="A271" t="s">
        <v>288</v>
      </c>
      <c r="B271" t="s">
        <v>101</v>
      </c>
      <c r="C271" s="1">
        <v>46042</v>
      </c>
      <c r="D271" s="2">
        <v>2003223005</v>
      </c>
      <c r="E271" t="s">
        <v>147</v>
      </c>
      <c r="G271" t="s">
        <v>103</v>
      </c>
      <c r="H271" t="s">
        <v>24</v>
      </c>
      <c r="I271">
        <v>201.96</v>
      </c>
      <c r="J271">
        <v>2</v>
      </c>
      <c r="K271">
        <v>0</v>
      </c>
      <c r="L271">
        <v>403.91</v>
      </c>
      <c r="M271">
        <v>13.26</v>
      </c>
      <c r="N271">
        <v>0</v>
      </c>
      <c r="O271">
        <v>10.29</v>
      </c>
      <c r="P271">
        <v>0</v>
      </c>
      <c r="Q271">
        <v>0</v>
      </c>
      <c r="R271">
        <v>0</v>
      </c>
      <c r="S271">
        <v>0</v>
      </c>
      <c r="T271">
        <v>421.21</v>
      </c>
      <c r="U271" s="36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 s="36">
        <v>23005</v>
      </c>
      <c r="Y271" t="str">
        <f>VLOOKUP(Tabela1[[#This Row],[CÓD PRODUTO ]],[1]fornnecedor!$A:$G,7,0)</f>
        <v>BASES PU</v>
      </c>
      <c r="Z271">
        <v>496036</v>
      </c>
      <c r="AA271" t="str">
        <f>Tabela1[[#This Row],[DESCRIÇÃO]]</f>
        <v>AKZO NOBEL LTDA AUTO</v>
      </c>
    </row>
    <row r="272" spans="1:27" x14ac:dyDescent="0.3">
      <c r="A272" t="s">
        <v>288</v>
      </c>
      <c r="B272" t="s">
        <v>101</v>
      </c>
      <c r="C272" s="1">
        <v>46042</v>
      </c>
      <c r="D272" s="2">
        <v>2003223007</v>
      </c>
      <c r="E272" t="s">
        <v>148</v>
      </c>
      <c r="G272" t="s">
        <v>103</v>
      </c>
      <c r="H272" t="s">
        <v>24</v>
      </c>
      <c r="I272">
        <v>259.35000000000002</v>
      </c>
      <c r="J272">
        <v>2</v>
      </c>
      <c r="K272">
        <v>0</v>
      </c>
      <c r="L272">
        <v>518.70000000000005</v>
      </c>
      <c r="M272">
        <v>17.03</v>
      </c>
      <c r="N272">
        <v>0</v>
      </c>
      <c r="O272">
        <v>13.22</v>
      </c>
      <c r="P272">
        <v>0</v>
      </c>
      <c r="Q272">
        <v>0</v>
      </c>
      <c r="R272">
        <v>0</v>
      </c>
      <c r="S272">
        <v>0</v>
      </c>
      <c r="T272">
        <v>540.91999999999996</v>
      </c>
      <c r="U272" s="36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 s="36">
        <v>23007</v>
      </c>
      <c r="Y272" t="str">
        <f>VLOOKUP(Tabela1[[#This Row],[CÓD PRODUTO ]],[1]fornnecedor!$A:$G,7,0)</f>
        <v>BASES PU</v>
      </c>
      <c r="Z272">
        <v>496036</v>
      </c>
      <c r="AA272" t="str">
        <f>Tabela1[[#This Row],[DESCRIÇÃO]]</f>
        <v>AKZO NOBEL LTDA AUTO</v>
      </c>
    </row>
    <row r="273" spans="1:27" x14ac:dyDescent="0.3">
      <c r="A273" t="s">
        <v>288</v>
      </c>
      <c r="B273" t="s">
        <v>101</v>
      </c>
      <c r="C273" s="1">
        <v>46042</v>
      </c>
      <c r="D273" s="2">
        <v>2003223009</v>
      </c>
      <c r="E273" t="s">
        <v>149</v>
      </c>
      <c r="G273" t="s">
        <v>103</v>
      </c>
      <c r="H273" t="s">
        <v>24</v>
      </c>
      <c r="I273">
        <v>369.58</v>
      </c>
      <c r="J273">
        <v>2</v>
      </c>
      <c r="K273">
        <v>0</v>
      </c>
      <c r="L273">
        <v>739.16</v>
      </c>
      <c r="M273">
        <v>24.26</v>
      </c>
      <c r="N273">
        <v>0</v>
      </c>
      <c r="O273">
        <v>18.829999999999998</v>
      </c>
      <c r="P273">
        <v>0</v>
      </c>
      <c r="Q273">
        <v>0</v>
      </c>
      <c r="R273">
        <v>0</v>
      </c>
      <c r="S273">
        <v>0</v>
      </c>
      <c r="T273">
        <v>770.81</v>
      </c>
      <c r="U273" s="36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 s="36">
        <v>23009</v>
      </c>
      <c r="Y273" t="str">
        <f>VLOOKUP(Tabela1[[#This Row],[CÓD PRODUTO ]],[1]fornnecedor!$A:$G,7,0)</f>
        <v>BASES PU</v>
      </c>
      <c r="Z273">
        <v>496036</v>
      </c>
      <c r="AA273" t="str">
        <f>Tabela1[[#This Row],[DESCRIÇÃO]]</f>
        <v>AKZO NOBEL LTDA AUTO</v>
      </c>
    </row>
    <row r="274" spans="1:27" x14ac:dyDescent="0.3">
      <c r="A274" t="s">
        <v>288</v>
      </c>
      <c r="B274" t="s">
        <v>101</v>
      </c>
      <c r="C274" s="1">
        <v>46042</v>
      </c>
      <c r="D274" s="2">
        <v>2003223011</v>
      </c>
      <c r="E274" t="s">
        <v>290</v>
      </c>
      <c r="G274" t="s">
        <v>103</v>
      </c>
      <c r="H274" t="s">
        <v>24</v>
      </c>
      <c r="I274">
        <v>244</v>
      </c>
      <c r="J274">
        <v>2</v>
      </c>
      <c r="K274">
        <v>0</v>
      </c>
      <c r="L274">
        <v>488</v>
      </c>
      <c r="M274">
        <v>16.02</v>
      </c>
      <c r="N274">
        <v>0</v>
      </c>
      <c r="O274">
        <v>12.43</v>
      </c>
      <c r="P274">
        <v>0</v>
      </c>
      <c r="Q274">
        <v>0</v>
      </c>
      <c r="R274">
        <v>0</v>
      </c>
      <c r="S274">
        <v>0</v>
      </c>
      <c r="T274">
        <v>508.9</v>
      </c>
      <c r="U274" s="36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 s="36">
        <v>23011</v>
      </c>
      <c r="Y274" t="str">
        <f>VLOOKUP(Tabela1[[#This Row],[CÓD PRODUTO ]],[1]fornnecedor!$A:$G,7,0)</f>
        <v>BASES PU</v>
      </c>
      <c r="Z274">
        <v>496036</v>
      </c>
      <c r="AA274" t="str">
        <f>Tabela1[[#This Row],[DESCRIÇÃO]]</f>
        <v>AKZO NOBEL LTDA AUTO</v>
      </c>
    </row>
    <row r="275" spans="1:27" x14ac:dyDescent="0.3">
      <c r="A275" t="s">
        <v>288</v>
      </c>
      <c r="B275" t="s">
        <v>101</v>
      </c>
      <c r="C275" s="1">
        <v>46042</v>
      </c>
      <c r="D275" s="2">
        <v>2003223015</v>
      </c>
      <c r="E275" t="s">
        <v>291</v>
      </c>
      <c r="G275" t="s">
        <v>103</v>
      </c>
      <c r="H275" t="s">
        <v>24</v>
      </c>
      <c r="I275">
        <v>218.47</v>
      </c>
      <c r="J275">
        <v>4</v>
      </c>
      <c r="K275">
        <v>0</v>
      </c>
      <c r="L275">
        <v>873.89</v>
      </c>
      <c r="M275">
        <v>28.69</v>
      </c>
      <c r="N275">
        <v>0</v>
      </c>
      <c r="O275">
        <v>22.26</v>
      </c>
      <c r="P275">
        <v>0</v>
      </c>
      <c r="Q275">
        <v>0</v>
      </c>
      <c r="R275">
        <v>0</v>
      </c>
      <c r="S275">
        <v>0</v>
      </c>
      <c r="T275">
        <v>911.32</v>
      </c>
      <c r="U275" s="36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 s="36">
        <v>23015</v>
      </c>
      <c r="Y275" t="str">
        <f>VLOOKUP(Tabela1[[#This Row],[CÓD PRODUTO ]],[1]fornnecedor!$A:$G,7,0)</f>
        <v>BASES PU</v>
      </c>
      <c r="Z275">
        <v>496036</v>
      </c>
      <c r="AA275" t="str">
        <f>Tabela1[[#This Row],[DESCRIÇÃO]]</f>
        <v>AKZO NOBEL LTDA AUTO</v>
      </c>
    </row>
    <row r="276" spans="1:27" x14ac:dyDescent="0.3">
      <c r="A276" t="s">
        <v>288</v>
      </c>
      <c r="B276" t="s">
        <v>101</v>
      </c>
      <c r="C276" s="1">
        <v>46042</v>
      </c>
      <c r="D276" s="2">
        <v>2003322624</v>
      </c>
      <c r="E276" t="s">
        <v>292</v>
      </c>
      <c r="G276" t="s">
        <v>152</v>
      </c>
      <c r="H276" t="s">
        <v>24</v>
      </c>
      <c r="I276">
        <v>745.68</v>
      </c>
      <c r="J276">
        <v>2</v>
      </c>
      <c r="K276">
        <v>0</v>
      </c>
      <c r="L276" s="3">
        <v>1491.37</v>
      </c>
      <c r="M276">
        <v>48.95</v>
      </c>
      <c r="N276">
        <v>0</v>
      </c>
      <c r="O276">
        <v>37.99</v>
      </c>
      <c r="P276">
        <v>0</v>
      </c>
      <c r="Q276">
        <v>0</v>
      </c>
      <c r="R276">
        <v>0</v>
      </c>
      <c r="S276">
        <v>0</v>
      </c>
      <c r="T276" s="3">
        <v>1555.23</v>
      </c>
      <c r="U276" s="3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 s="36">
        <v>22624</v>
      </c>
      <c r="Y276" t="str">
        <f>VLOOKUP(Tabela1[[#This Row],[CÓD PRODUTO ]],[1]fornnecedor!$A:$G,7,0)</f>
        <v>BASES LACA / SINTETICO / TECH FLEET</v>
      </c>
      <c r="Z276">
        <v>496036</v>
      </c>
      <c r="AA276" t="str">
        <f>Tabela1[[#This Row],[DESCRIÇÃO]]</f>
        <v>AKZO NOBEL LTDA AUTO</v>
      </c>
    </row>
    <row r="277" spans="1:27" x14ac:dyDescent="0.3">
      <c r="A277" t="s">
        <v>288</v>
      </c>
      <c r="B277" t="s">
        <v>101</v>
      </c>
      <c r="C277" s="1">
        <v>46042</v>
      </c>
      <c r="D277" s="2">
        <v>2003322658</v>
      </c>
      <c r="E277" t="s">
        <v>293</v>
      </c>
      <c r="G277" t="s">
        <v>152</v>
      </c>
      <c r="H277" t="s">
        <v>24</v>
      </c>
      <c r="I277">
        <v>233.81</v>
      </c>
      <c r="J277">
        <v>2</v>
      </c>
      <c r="K277">
        <v>0</v>
      </c>
      <c r="L277">
        <v>467.63</v>
      </c>
      <c r="M277">
        <v>15.35</v>
      </c>
      <c r="N277">
        <v>0</v>
      </c>
      <c r="O277">
        <v>11.92</v>
      </c>
      <c r="P277">
        <v>0</v>
      </c>
      <c r="Q277">
        <v>0</v>
      </c>
      <c r="R277">
        <v>0</v>
      </c>
      <c r="S277">
        <v>0</v>
      </c>
      <c r="T277">
        <v>487.66</v>
      </c>
      <c r="U277" s="36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 s="36">
        <v>22658</v>
      </c>
      <c r="Y277" t="str">
        <f>VLOOKUP(Tabela1[[#This Row],[CÓD PRODUTO ]],[1]fornnecedor!$A:$G,7,0)</f>
        <v>BASES LACA / SINTETICO / TECH FLEET</v>
      </c>
      <c r="Z277">
        <v>496036</v>
      </c>
      <c r="AA277" t="str">
        <f>Tabela1[[#This Row],[DESCRIÇÃO]]</f>
        <v>AKZO NOBEL LTDA AUTO</v>
      </c>
    </row>
    <row r="278" spans="1:27" x14ac:dyDescent="0.3">
      <c r="A278" t="s">
        <v>288</v>
      </c>
      <c r="B278" t="s">
        <v>101</v>
      </c>
      <c r="C278" s="1">
        <v>46042</v>
      </c>
      <c r="D278" s="2">
        <v>2004500009</v>
      </c>
      <c r="E278" t="s">
        <v>194</v>
      </c>
      <c r="G278" t="s">
        <v>103</v>
      </c>
      <c r="H278" t="s">
        <v>24</v>
      </c>
      <c r="I278">
        <v>11.71</v>
      </c>
      <c r="J278">
        <v>6</v>
      </c>
      <c r="K278">
        <v>0</v>
      </c>
      <c r="L278">
        <v>70.260000000000005</v>
      </c>
      <c r="M278">
        <v>4.6100000000000003</v>
      </c>
      <c r="N278">
        <v>0</v>
      </c>
      <c r="O278">
        <v>1.79</v>
      </c>
      <c r="P278">
        <v>0</v>
      </c>
      <c r="Q278">
        <v>0</v>
      </c>
      <c r="R278">
        <v>4.97</v>
      </c>
      <c r="S278">
        <v>0</v>
      </c>
      <c r="T278">
        <v>75.569999999999993</v>
      </c>
      <c r="U278" s="36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 s="36">
        <v>9</v>
      </c>
      <c r="Y278" t="str">
        <f>VLOOKUP(Tabela1[[#This Row],[CÓD PRODUTO ]],[1]fornnecedor!$A:$G,7,0)</f>
        <v>PRETO FOSCO VINÍLICO</v>
      </c>
      <c r="Z278">
        <v>496036</v>
      </c>
      <c r="AA278" t="str">
        <f>Tabela1[[#This Row],[DESCRIÇÃO]]</f>
        <v>AKZO NOBEL LTDA AUTO</v>
      </c>
    </row>
    <row r="279" spans="1:27" x14ac:dyDescent="0.3">
      <c r="A279" t="s">
        <v>288</v>
      </c>
      <c r="B279" t="s">
        <v>101</v>
      </c>
      <c r="C279" s="1">
        <v>46042</v>
      </c>
      <c r="D279" s="2">
        <v>2005209804</v>
      </c>
      <c r="E279" t="s">
        <v>109</v>
      </c>
      <c r="G279" t="s">
        <v>103</v>
      </c>
      <c r="H279" t="s">
        <v>24</v>
      </c>
      <c r="I279">
        <v>25.38</v>
      </c>
      <c r="J279">
        <v>24</v>
      </c>
      <c r="K279">
        <v>0</v>
      </c>
      <c r="L279">
        <v>609.16</v>
      </c>
      <c r="M279">
        <v>39.99</v>
      </c>
      <c r="N279">
        <v>0</v>
      </c>
      <c r="O279">
        <v>15.52</v>
      </c>
      <c r="P279">
        <v>0</v>
      </c>
      <c r="Q279">
        <v>0</v>
      </c>
      <c r="R279">
        <v>43.07</v>
      </c>
      <c r="S279">
        <v>0</v>
      </c>
      <c r="T279">
        <v>655.24</v>
      </c>
      <c r="U279" s="36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 s="36">
        <v>9804</v>
      </c>
      <c r="Y279" t="str">
        <f>VLOOKUP(Tabela1[[#This Row],[CÓD PRODUTO ]],[1]fornnecedor!$A:$G,7,0)</f>
        <v>DESENGRAXANTE</v>
      </c>
      <c r="Z279">
        <v>496036</v>
      </c>
      <c r="AA279" t="str">
        <f>Tabela1[[#This Row],[DESCRIÇÃO]]</f>
        <v>AKZO NOBEL LTDA AUTO</v>
      </c>
    </row>
    <row r="280" spans="1:27" x14ac:dyDescent="0.3">
      <c r="A280" t="s">
        <v>288</v>
      </c>
      <c r="B280" t="s">
        <v>101</v>
      </c>
      <c r="C280" s="1">
        <v>46042</v>
      </c>
      <c r="D280" s="2">
        <v>2005109799</v>
      </c>
      <c r="E280" t="s">
        <v>195</v>
      </c>
      <c r="G280" t="s">
        <v>103</v>
      </c>
      <c r="H280" t="s">
        <v>24</v>
      </c>
      <c r="I280">
        <v>25.34</v>
      </c>
      <c r="J280">
        <v>12</v>
      </c>
      <c r="K280">
        <v>0</v>
      </c>
      <c r="L280">
        <v>304.12</v>
      </c>
      <c r="M280">
        <v>0</v>
      </c>
      <c r="N280">
        <v>0</v>
      </c>
      <c r="O280">
        <v>7.75</v>
      </c>
      <c r="P280">
        <v>0</v>
      </c>
      <c r="Q280">
        <v>0</v>
      </c>
      <c r="R280">
        <v>21.5</v>
      </c>
      <c r="S280">
        <v>0</v>
      </c>
      <c r="T280">
        <v>307.16000000000003</v>
      </c>
      <c r="U280" s="36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 s="36">
        <v>9799</v>
      </c>
      <c r="Y280" t="str">
        <f>VLOOKUP(Tabela1[[#This Row],[CÓD PRODUTO ]],[1]fornnecedor!$A:$G,7,0)</f>
        <v>FERRUGEM</v>
      </c>
      <c r="Z280">
        <v>496036</v>
      </c>
      <c r="AA280" t="str">
        <f>Tabela1[[#This Row],[DESCRIÇÃO]]</f>
        <v>AKZO NOBEL LTDA AUTO</v>
      </c>
    </row>
    <row r="281" spans="1:27" x14ac:dyDescent="0.3">
      <c r="A281" t="s">
        <v>288</v>
      </c>
      <c r="B281" t="s">
        <v>101</v>
      </c>
      <c r="C281" s="1">
        <v>46042</v>
      </c>
      <c r="D281" s="2">
        <v>2002922653</v>
      </c>
      <c r="E281" t="s">
        <v>102</v>
      </c>
      <c r="G281" t="s">
        <v>103</v>
      </c>
      <c r="H281" t="s">
        <v>24</v>
      </c>
      <c r="I281">
        <v>13.11</v>
      </c>
      <c r="J281">
        <v>92</v>
      </c>
      <c r="K281">
        <v>0</v>
      </c>
      <c r="L281" s="3">
        <v>1205.8399999999999</v>
      </c>
      <c r="M281">
        <v>0</v>
      </c>
      <c r="N281">
        <v>0</v>
      </c>
      <c r="O281">
        <v>30.72</v>
      </c>
      <c r="P281">
        <v>0</v>
      </c>
      <c r="Q281">
        <v>0</v>
      </c>
      <c r="R281">
        <v>85.25</v>
      </c>
      <c r="S281">
        <v>0</v>
      </c>
      <c r="T281" s="3">
        <v>1217.9000000000001</v>
      </c>
      <c r="U281" s="36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 s="36">
        <v>22653</v>
      </c>
      <c r="Y281" t="str">
        <f>VLOOKUP(Tabela1[[#This Row],[CÓD PRODUTO ]],[1]fornnecedor!$A:$G,7,0)</f>
        <v>EMBALAGEM</v>
      </c>
      <c r="Z281">
        <v>496036</v>
      </c>
      <c r="AA281" t="str">
        <f>Tabela1[[#This Row],[DESCRIÇÃO]]</f>
        <v>AKZO NOBEL LTDA AUTO</v>
      </c>
    </row>
    <row r="282" spans="1:27" x14ac:dyDescent="0.3">
      <c r="A282" t="s">
        <v>288</v>
      </c>
      <c r="B282" t="s">
        <v>101</v>
      </c>
      <c r="C282" s="1">
        <v>46042</v>
      </c>
      <c r="D282" s="2">
        <v>2001509786</v>
      </c>
      <c r="E282" t="s">
        <v>196</v>
      </c>
      <c r="G282" t="s">
        <v>103</v>
      </c>
      <c r="H282" t="s">
        <v>24</v>
      </c>
      <c r="I282">
        <v>9.44</v>
      </c>
      <c r="J282">
        <v>36</v>
      </c>
      <c r="K282">
        <v>0</v>
      </c>
      <c r="L282">
        <v>339.94</v>
      </c>
      <c r="M282">
        <v>22.32</v>
      </c>
      <c r="N282">
        <v>0</v>
      </c>
      <c r="O282">
        <v>8.66</v>
      </c>
      <c r="P282">
        <v>0</v>
      </c>
      <c r="Q282">
        <v>0</v>
      </c>
      <c r="R282">
        <v>24.03</v>
      </c>
      <c r="S282">
        <v>0</v>
      </c>
      <c r="T282">
        <v>365.66</v>
      </c>
      <c r="U282" s="36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 s="36">
        <v>9786</v>
      </c>
      <c r="Y282" t="str">
        <f>VLOOKUP(Tabela1[[#This Row],[CÓD PRODUTO ]],[1]fornnecedor!$A:$G,7,0)</f>
        <v>CATALISADORES INDIVIDUAS</v>
      </c>
      <c r="Z282">
        <v>496036</v>
      </c>
      <c r="AA282" t="str">
        <f>Tabela1[[#This Row],[DESCRIÇÃO]]</f>
        <v>AKZO NOBEL LTDA AUTO</v>
      </c>
    </row>
    <row r="283" spans="1:27" x14ac:dyDescent="0.3">
      <c r="A283" t="s">
        <v>288</v>
      </c>
      <c r="B283" t="s">
        <v>101</v>
      </c>
      <c r="C283" s="1">
        <v>46042</v>
      </c>
      <c r="D283" s="2">
        <v>2001509788</v>
      </c>
      <c r="E283" t="s">
        <v>197</v>
      </c>
      <c r="G283" t="s">
        <v>103</v>
      </c>
      <c r="H283" t="s">
        <v>24</v>
      </c>
      <c r="I283">
        <v>45.75</v>
      </c>
      <c r="J283">
        <v>36</v>
      </c>
      <c r="K283">
        <v>0</v>
      </c>
      <c r="L283" s="3">
        <v>1646.85</v>
      </c>
      <c r="M283">
        <v>108.12</v>
      </c>
      <c r="N283">
        <v>0</v>
      </c>
      <c r="O283">
        <v>41.95</v>
      </c>
      <c r="P283">
        <v>0</v>
      </c>
      <c r="Q283">
        <v>0</v>
      </c>
      <c r="R283">
        <v>116.43</v>
      </c>
      <c r="S283">
        <v>0</v>
      </c>
      <c r="T283" s="3">
        <v>1771.44</v>
      </c>
      <c r="U283" s="36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 s="36">
        <v>9788</v>
      </c>
      <c r="Y283" t="str">
        <f>VLOOKUP(Tabela1[[#This Row],[CÓD PRODUTO ]],[1]fornnecedor!$A:$G,7,0)</f>
        <v>CATALISADORES INDIVIDUAS</v>
      </c>
      <c r="Z283">
        <v>496036</v>
      </c>
      <c r="AA283" t="str">
        <f>Tabela1[[#This Row],[DESCRIÇÃO]]</f>
        <v>AKZO NOBEL LTDA AUTO</v>
      </c>
    </row>
    <row r="284" spans="1:27" x14ac:dyDescent="0.3">
      <c r="A284" t="s">
        <v>288</v>
      </c>
      <c r="B284" t="s">
        <v>101</v>
      </c>
      <c r="C284" s="1">
        <v>46042</v>
      </c>
      <c r="D284" s="2">
        <v>2001521075</v>
      </c>
      <c r="E284" t="s">
        <v>198</v>
      </c>
      <c r="G284" t="s">
        <v>103</v>
      </c>
      <c r="H284" t="s">
        <v>24</v>
      </c>
      <c r="I284">
        <v>22.01</v>
      </c>
      <c r="J284">
        <v>72</v>
      </c>
      <c r="K284">
        <v>0</v>
      </c>
      <c r="L284" s="3">
        <v>1585.01</v>
      </c>
      <c r="M284">
        <v>104.06</v>
      </c>
      <c r="N284">
        <v>0</v>
      </c>
      <c r="O284">
        <v>40.380000000000003</v>
      </c>
      <c r="P284">
        <v>0</v>
      </c>
      <c r="Q284">
        <v>0</v>
      </c>
      <c r="R284">
        <v>112.06</v>
      </c>
      <c r="S284">
        <v>0</v>
      </c>
      <c r="T284" s="3">
        <v>1704.92</v>
      </c>
      <c r="U284" s="36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 s="36">
        <v>21075</v>
      </c>
      <c r="Y284" t="str">
        <f>VLOOKUP(Tabela1[[#This Row],[CÓD PRODUTO ]],[1]fornnecedor!$A:$G,7,0)</f>
        <v>CATALISADORES INDIVIDUAS</v>
      </c>
      <c r="Z284">
        <v>496036</v>
      </c>
      <c r="AA284" t="str">
        <f>Tabela1[[#This Row],[DESCRIÇÃO]]</f>
        <v>AKZO NOBEL LTDA AUTO</v>
      </c>
    </row>
    <row r="285" spans="1:27" x14ac:dyDescent="0.3">
      <c r="A285" t="s">
        <v>288</v>
      </c>
      <c r="B285" t="s">
        <v>101</v>
      </c>
      <c r="C285" s="1">
        <v>46042</v>
      </c>
      <c r="D285" s="2">
        <v>2000323385</v>
      </c>
      <c r="E285" t="s">
        <v>204</v>
      </c>
      <c r="G285" t="s">
        <v>103</v>
      </c>
      <c r="H285" t="s">
        <v>24</v>
      </c>
      <c r="I285">
        <v>36.520000000000003</v>
      </c>
      <c r="J285">
        <v>18</v>
      </c>
      <c r="K285">
        <v>0</v>
      </c>
      <c r="L285">
        <v>657.29</v>
      </c>
      <c r="M285">
        <v>21.58</v>
      </c>
      <c r="N285">
        <v>0</v>
      </c>
      <c r="O285">
        <v>16.739999999999998</v>
      </c>
      <c r="P285">
        <v>0</v>
      </c>
      <c r="Q285">
        <v>0</v>
      </c>
      <c r="R285">
        <v>0</v>
      </c>
      <c r="S285">
        <v>0</v>
      </c>
      <c r="T285">
        <v>685.44</v>
      </c>
      <c r="U285" s="36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 s="36">
        <v>23385</v>
      </c>
      <c r="Y285" t="str">
        <f>VLOOKUP(Tabela1[[#This Row],[CÓD PRODUTO ]],[1]fornnecedor!$A:$G,7,0)</f>
        <v>TINTAS PU</v>
      </c>
      <c r="Z285">
        <v>496036</v>
      </c>
      <c r="AA285" t="str">
        <f>Tabela1[[#This Row],[DESCRIÇÃO]]</f>
        <v>AKZO NOBEL LTDA AUTO</v>
      </c>
    </row>
    <row r="286" spans="1:27" x14ac:dyDescent="0.3">
      <c r="A286" t="s">
        <v>288</v>
      </c>
      <c r="B286" t="s">
        <v>101</v>
      </c>
      <c r="C286" s="1">
        <v>46042</v>
      </c>
      <c r="D286" s="2">
        <v>2000323383</v>
      </c>
      <c r="E286" t="s">
        <v>205</v>
      </c>
      <c r="G286" t="s">
        <v>103</v>
      </c>
      <c r="H286" t="s">
        <v>24</v>
      </c>
      <c r="I286">
        <v>36.47</v>
      </c>
      <c r="J286">
        <v>24</v>
      </c>
      <c r="K286">
        <v>0</v>
      </c>
      <c r="L286">
        <v>875.37</v>
      </c>
      <c r="M286">
        <v>28.73</v>
      </c>
      <c r="N286">
        <v>0</v>
      </c>
      <c r="O286">
        <v>22.3</v>
      </c>
      <c r="P286">
        <v>0</v>
      </c>
      <c r="Q286">
        <v>0</v>
      </c>
      <c r="R286">
        <v>0</v>
      </c>
      <c r="S286">
        <v>0</v>
      </c>
      <c r="T286">
        <v>912.85</v>
      </c>
      <c r="U286" s="3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 s="36">
        <v>23383</v>
      </c>
      <c r="Y286" t="str">
        <f>VLOOKUP(Tabela1[[#This Row],[CÓD PRODUTO ]],[1]fornnecedor!$A:$G,7,0)</f>
        <v>TINTAS PU</v>
      </c>
      <c r="Z286">
        <v>496036</v>
      </c>
      <c r="AA286" t="str">
        <f>Tabela1[[#This Row],[DESCRIÇÃO]]</f>
        <v>AKZO NOBEL LTDA AUTO</v>
      </c>
    </row>
    <row r="287" spans="1:27" x14ac:dyDescent="0.3">
      <c r="A287" t="s">
        <v>288</v>
      </c>
      <c r="B287" t="s">
        <v>101</v>
      </c>
      <c r="C287" s="1">
        <v>46042</v>
      </c>
      <c r="D287" s="2">
        <v>2000323387</v>
      </c>
      <c r="E287" t="s">
        <v>206</v>
      </c>
      <c r="G287" t="s">
        <v>103</v>
      </c>
      <c r="H287" t="s">
        <v>24</v>
      </c>
      <c r="I287">
        <v>36.520000000000003</v>
      </c>
      <c r="J287">
        <v>24</v>
      </c>
      <c r="K287">
        <v>0</v>
      </c>
      <c r="L287">
        <v>876.39</v>
      </c>
      <c r="M287">
        <v>28.77</v>
      </c>
      <c r="N287">
        <v>0</v>
      </c>
      <c r="O287">
        <v>22.32</v>
      </c>
      <c r="P287">
        <v>0</v>
      </c>
      <c r="Q287">
        <v>0</v>
      </c>
      <c r="R287">
        <v>0</v>
      </c>
      <c r="S287">
        <v>0</v>
      </c>
      <c r="T287">
        <v>913.92</v>
      </c>
      <c r="U287" s="36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 s="36">
        <v>23387</v>
      </c>
      <c r="Y287" t="str">
        <f>VLOOKUP(Tabela1[[#This Row],[CÓD PRODUTO ]],[1]fornnecedor!$A:$G,7,0)</f>
        <v>TINTAS PU</v>
      </c>
      <c r="Z287">
        <v>496036</v>
      </c>
      <c r="AA287" t="str">
        <f>Tabela1[[#This Row],[DESCRIÇÃO]]</f>
        <v>AKZO NOBEL LTDA AUTO</v>
      </c>
    </row>
    <row r="288" spans="1:27" x14ac:dyDescent="0.3">
      <c r="A288" t="s">
        <v>288</v>
      </c>
      <c r="B288" t="s">
        <v>101</v>
      </c>
      <c r="C288" s="1">
        <v>46042</v>
      </c>
      <c r="D288" s="2">
        <v>2000323384</v>
      </c>
      <c r="E288" t="s">
        <v>209</v>
      </c>
      <c r="G288" t="s">
        <v>103</v>
      </c>
      <c r="H288" t="s">
        <v>24</v>
      </c>
      <c r="I288">
        <v>34.380000000000003</v>
      </c>
      <c r="J288">
        <v>18</v>
      </c>
      <c r="K288">
        <v>0</v>
      </c>
      <c r="L288">
        <v>618.92999999999995</v>
      </c>
      <c r="M288">
        <v>20.32</v>
      </c>
      <c r="N288">
        <v>0</v>
      </c>
      <c r="O288">
        <v>15.77</v>
      </c>
      <c r="P288">
        <v>0</v>
      </c>
      <c r="Q288">
        <v>0</v>
      </c>
      <c r="R288">
        <v>0</v>
      </c>
      <c r="S288">
        <v>0</v>
      </c>
      <c r="T288">
        <v>645.44000000000005</v>
      </c>
      <c r="U288" s="36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 s="36">
        <v>23384</v>
      </c>
      <c r="Y288" t="str">
        <f>VLOOKUP(Tabela1[[#This Row],[CÓD PRODUTO ]],[1]fornnecedor!$A:$G,7,0)</f>
        <v>TINTAS PU</v>
      </c>
      <c r="Z288">
        <v>496036</v>
      </c>
      <c r="AA288" t="str">
        <f>Tabela1[[#This Row],[DESCRIÇÃO]]</f>
        <v>AKZO NOBEL LTDA AUTO</v>
      </c>
    </row>
    <row r="289" spans="1:27" x14ac:dyDescent="0.3">
      <c r="A289" t="s">
        <v>288</v>
      </c>
      <c r="B289" t="s">
        <v>101</v>
      </c>
      <c r="C289" s="1">
        <v>46042</v>
      </c>
      <c r="D289" s="2">
        <v>2000321010</v>
      </c>
      <c r="E289" t="s">
        <v>210</v>
      </c>
      <c r="G289" t="s">
        <v>103</v>
      </c>
      <c r="H289" t="s">
        <v>66</v>
      </c>
      <c r="I289">
        <v>43.3</v>
      </c>
      <c r="J289">
        <v>24</v>
      </c>
      <c r="K289">
        <v>0</v>
      </c>
      <c r="L289" s="3">
        <v>1039.21</v>
      </c>
      <c r="M289">
        <v>34.11</v>
      </c>
      <c r="N289">
        <v>0</v>
      </c>
      <c r="O289">
        <v>26.47</v>
      </c>
      <c r="P289">
        <v>0</v>
      </c>
      <c r="Q289">
        <v>0</v>
      </c>
      <c r="R289">
        <v>73.47</v>
      </c>
      <c r="S289">
        <v>0</v>
      </c>
      <c r="T289" s="3">
        <v>1083.71</v>
      </c>
      <c r="U289" s="36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 s="36">
        <v>21010</v>
      </c>
      <c r="Y289" t="str">
        <f>VLOOKUP(Tabela1[[#This Row],[CÓD PRODUTO ]],[1]fornnecedor!$A:$G,7,0)</f>
        <v>TINTAS PU</v>
      </c>
      <c r="Z289">
        <v>496036</v>
      </c>
      <c r="AA289" t="str">
        <f>Tabela1[[#This Row],[DESCRIÇÃO]]</f>
        <v>AKZO NOBEL LTDA AUTO</v>
      </c>
    </row>
    <row r="290" spans="1:27" x14ac:dyDescent="0.3">
      <c r="A290" t="s">
        <v>288</v>
      </c>
      <c r="B290" t="s">
        <v>101</v>
      </c>
      <c r="C290" s="1">
        <v>46042</v>
      </c>
      <c r="D290" s="2">
        <v>2000322644</v>
      </c>
      <c r="E290" t="s">
        <v>211</v>
      </c>
      <c r="G290" t="s">
        <v>103</v>
      </c>
      <c r="H290" t="s">
        <v>24</v>
      </c>
      <c r="I290">
        <v>36.42</v>
      </c>
      <c r="J290">
        <v>6</v>
      </c>
      <c r="K290">
        <v>0</v>
      </c>
      <c r="L290">
        <v>218.5</v>
      </c>
      <c r="M290">
        <v>7.17</v>
      </c>
      <c r="N290">
        <v>0</v>
      </c>
      <c r="O290">
        <v>5.57</v>
      </c>
      <c r="P290">
        <v>0</v>
      </c>
      <c r="Q290">
        <v>0</v>
      </c>
      <c r="R290">
        <v>15.45</v>
      </c>
      <c r="S290">
        <v>0</v>
      </c>
      <c r="T290">
        <v>227.86</v>
      </c>
      <c r="U290" s="36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 s="36">
        <v>22644</v>
      </c>
      <c r="Y290" t="str">
        <f>VLOOKUP(Tabela1[[#This Row],[CÓD PRODUTO ]],[1]fornnecedor!$A:$G,7,0)</f>
        <v>TINTAS PU</v>
      </c>
      <c r="Z290">
        <v>496036</v>
      </c>
      <c r="AA290" t="str">
        <f>Tabela1[[#This Row],[DESCRIÇÃO]]</f>
        <v>AKZO NOBEL LTDA AUTO</v>
      </c>
    </row>
    <row r="291" spans="1:27" x14ac:dyDescent="0.3">
      <c r="A291" t="s">
        <v>288</v>
      </c>
      <c r="B291" t="s">
        <v>101</v>
      </c>
      <c r="C291" s="1">
        <v>46042</v>
      </c>
      <c r="D291" s="2">
        <v>2001721721</v>
      </c>
      <c r="E291" t="s">
        <v>294</v>
      </c>
      <c r="G291" t="s">
        <v>103</v>
      </c>
      <c r="H291" t="s">
        <v>24</v>
      </c>
      <c r="I291">
        <v>19.13</v>
      </c>
      <c r="J291">
        <v>4</v>
      </c>
      <c r="K291">
        <v>0</v>
      </c>
      <c r="L291">
        <v>76.510000000000005</v>
      </c>
      <c r="M291">
        <v>0</v>
      </c>
      <c r="N291">
        <v>0</v>
      </c>
      <c r="O291">
        <v>1.95</v>
      </c>
      <c r="P291">
        <v>0</v>
      </c>
      <c r="Q291">
        <v>0</v>
      </c>
      <c r="R291">
        <v>0</v>
      </c>
      <c r="S291">
        <v>0</v>
      </c>
      <c r="T291">
        <v>77.28</v>
      </c>
      <c r="U291" s="36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 s="36">
        <v>21721</v>
      </c>
      <c r="Y291" t="str">
        <f>VLOOKUP(Tabela1[[#This Row],[CÓD PRODUTO ]],[1]fornnecedor!$A:$G,7,0)</f>
        <v xml:space="preserve">MASCARAMENTO </v>
      </c>
      <c r="Z291">
        <v>496036</v>
      </c>
      <c r="AA291" t="str">
        <f>Tabela1[[#This Row],[DESCRIÇÃO]]</f>
        <v>AKZO NOBEL LTDA AUTO</v>
      </c>
    </row>
    <row r="292" spans="1:27" x14ac:dyDescent="0.3">
      <c r="A292" t="s">
        <v>288</v>
      </c>
      <c r="B292" t="s">
        <v>101</v>
      </c>
      <c r="C292" s="1">
        <v>46042</v>
      </c>
      <c r="D292" s="2">
        <v>2005009752</v>
      </c>
      <c r="E292" t="s">
        <v>117</v>
      </c>
      <c r="G292" t="s">
        <v>103</v>
      </c>
      <c r="H292" t="s">
        <v>24</v>
      </c>
      <c r="I292">
        <v>26.38</v>
      </c>
      <c r="J292">
        <v>24</v>
      </c>
      <c r="K292">
        <v>0</v>
      </c>
      <c r="L292">
        <v>633.04</v>
      </c>
      <c r="M292">
        <v>41.56</v>
      </c>
      <c r="N292">
        <v>0</v>
      </c>
      <c r="O292">
        <v>16.13</v>
      </c>
      <c r="P292">
        <v>0</v>
      </c>
      <c r="Q292">
        <v>0</v>
      </c>
      <c r="R292">
        <v>0</v>
      </c>
      <c r="S292">
        <v>0</v>
      </c>
      <c r="T292">
        <v>680.93</v>
      </c>
      <c r="U292" s="36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 s="36">
        <v>9752</v>
      </c>
      <c r="Y292" t="str">
        <f>VLOOKUP(Tabela1[[#This Row],[CÓD PRODUTO ]],[1]fornnecedor!$A:$G,7,0)</f>
        <v>SELADORA P/ PLASTICO</v>
      </c>
      <c r="Z292">
        <v>496036</v>
      </c>
      <c r="AA292" t="str">
        <f>Tabela1[[#This Row],[DESCRIÇÃO]]</f>
        <v>AKZO NOBEL LTDA AUTO</v>
      </c>
    </row>
    <row r="293" spans="1:27" x14ac:dyDescent="0.3">
      <c r="A293" t="s">
        <v>288</v>
      </c>
      <c r="B293" t="s">
        <v>101</v>
      </c>
      <c r="C293" s="1">
        <v>46042</v>
      </c>
      <c r="D293" s="2">
        <v>2000120795</v>
      </c>
      <c r="E293" t="s">
        <v>215</v>
      </c>
      <c r="G293" t="s">
        <v>103</v>
      </c>
      <c r="H293" t="s">
        <v>24</v>
      </c>
      <c r="I293">
        <v>327</v>
      </c>
      <c r="J293">
        <v>10</v>
      </c>
      <c r="K293">
        <v>0</v>
      </c>
      <c r="L293" s="3">
        <v>3270</v>
      </c>
      <c r="M293">
        <v>214.68</v>
      </c>
      <c r="N293">
        <v>0</v>
      </c>
      <c r="O293">
        <v>83.3</v>
      </c>
      <c r="P293">
        <v>0</v>
      </c>
      <c r="Q293">
        <v>0</v>
      </c>
      <c r="R293">
        <v>231.19</v>
      </c>
      <c r="S293">
        <v>0</v>
      </c>
      <c r="T293" s="3">
        <v>3517.38</v>
      </c>
      <c r="U293" s="36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 s="36">
        <v>20795</v>
      </c>
      <c r="Y293" t="str">
        <f>VLOOKUP(Tabela1[[#This Row],[CÓD PRODUTO ]],[1]fornnecedor!$A:$G,7,0)</f>
        <v>DILUENTE</v>
      </c>
      <c r="Z293">
        <v>496036</v>
      </c>
      <c r="AA293" t="str">
        <f>Tabela1[[#This Row],[DESCRIÇÃO]]</f>
        <v>AKZO NOBEL LTDA AUTO</v>
      </c>
    </row>
    <row r="294" spans="1:27" x14ac:dyDescent="0.3">
      <c r="A294" t="s">
        <v>288</v>
      </c>
      <c r="B294" t="s">
        <v>101</v>
      </c>
      <c r="C294" s="1">
        <v>46042</v>
      </c>
      <c r="D294" s="2">
        <v>2000109806</v>
      </c>
      <c r="E294" t="s">
        <v>216</v>
      </c>
      <c r="G294" t="s">
        <v>103</v>
      </c>
      <c r="H294" t="s">
        <v>24</v>
      </c>
      <c r="I294">
        <v>98.74</v>
      </c>
      <c r="J294">
        <v>12</v>
      </c>
      <c r="K294">
        <v>0</v>
      </c>
      <c r="L294" s="3">
        <v>1184.92</v>
      </c>
      <c r="M294">
        <v>77.790000000000006</v>
      </c>
      <c r="N294">
        <v>0</v>
      </c>
      <c r="O294">
        <v>30.19</v>
      </c>
      <c r="P294">
        <v>0</v>
      </c>
      <c r="Q294">
        <v>0</v>
      </c>
      <c r="R294">
        <v>83.77</v>
      </c>
      <c r="S294">
        <v>0</v>
      </c>
      <c r="T294" s="3">
        <v>1274.56</v>
      </c>
      <c r="U294" s="36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 s="36">
        <v>9806</v>
      </c>
      <c r="Y294" t="str">
        <f>VLOOKUP(Tabela1[[#This Row],[CÓD PRODUTO ]],[1]fornnecedor!$A:$G,7,0)</f>
        <v>DILUENTE</v>
      </c>
      <c r="Z294">
        <v>496036</v>
      </c>
      <c r="AA294" t="str">
        <f>Tabela1[[#This Row],[DESCRIÇÃO]]</f>
        <v>AKZO NOBEL LTDA AUTO</v>
      </c>
    </row>
    <row r="295" spans="1:27" x14ac:dyDescent="0.3">
      <c r="A295" t="s">
        <v>288</v>
      </c>
      <c r="B295" t="s">
        <v>101</v>
      </c>
      <c r="C295" s="1">
        <v>46042</v>
      </c>
      <c r="D295" s="2">
        <v>2000109805</v>
      </c>
      <c r="E295" t="s">
        <v>295</v>
      </c>
      <c r="G295" t="s">
        <v>103</v>
      </c>
      <c r="H295" t="s">
        <v>24</v>
      </c>
      <c r="I295">
        <v>18.920000000000002</v>
      </c>
      <c r="J295">
        <v>42</v>
      </c>
      <c r="K295">
        <v>0</v>
      </c>
      <c r="L295">
        <v>794.81</v>
      </c>
      <c r="M295">
        <v>52.18</v>
      </c>
      <c r="N295">
        <v>0</v>
      </c>
      <c r="O295">
        <v>20.25</v>
      </c>
      <c r="P295">
        <v>0</v>
      </c>
      <c r="Q295">
        <v>0</v>
      </c>
      <c r="R295">
        <v>56.19</v>
      </c>
      <c r="S295">
        <v>0</v>
      </c>
      <c r="T295">
        <v>854.94</v>
      </c>
      <c r="U295" s="36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 s="36">
        <v>9805</v>
      </c>
      <c r="Y295" t="str">
        <f>VLOOKUP(Tabela1[[#This Row],[CÓD PRODUTO ]],[1]fornnecedor!$A:$G,7,0)</f>
        <v>DILUENTE</v>
      </c>
      <c r="Z295">
        <v>496036</v>
      </c>
      <c r="AA295" t="str">
        <f>Tabela1[[#This Row],[DESCRIÇÃO]]</f>
        <v>AKZO NOBEL LTDA AUTO</v>
      </c>
    </row>
    <row r="296" spans="1:27" x14ac:dyDescent="0.3">
      <c r="A296" t="s">
        <v>288</v>
      </c>
      <c r="B296" t="s">
        <v>101</v>
      </c>
      <c r="C296" s="1">
        <v>46042</v>
      </c>
      <c r="D296" s="2">
        <v>2003109859</v>
      </c>
      <c r="E296" t="s">
        <v>111</v>
      </c>
      <c r="G296" t="s">
        <v>103</v>
      </c>
      <c r="H296" t="s">
        <v>24</v>
      </c>
      <c r="I296">
        <v>37.200000000000003</v>
      </c>
      <c r="J296">
        <v>24</v>
      </c>
      <c r="K296">
        <v>0</v>
      </c>
      <c r="L296">
        <v>892.86</v>
      </c>
      <c r="M296">
        <v>29.31</v>
      </c>
      <c r="N296">
        <v>0</v>
      </c>
      <c r="O296">
        <v>22.75</v>
      </c>
      <c r="P296">
        <v>0</v>
      </c>
      <c r="Q296">
        <v>0</v>
      </c>
      <c r="R296">
        <v>0</v>
      </c>
      <c r="S296">
        <v>0</v>
      </c>
      <c r="T296">
        <v>931.1</v>
      </c>
      <c r="U296" s="3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 s="36">
        <v>9859</v>
      </c>
      <c r="Y296" t="str">
        <f>VLOOKUP(Tabela1[[#This Row],[CÓD PRODUTO ]],[1]fornnecedor!$A:$G,7,0)</f>
        <v>BASES POLIÉSTER</v>
      </c>
      <c r="Z296">
        <v>496036</v>
      </c>
      <c r="AA296" t="str">
        <f>Tabela1[[#This Row],[DESCRIÇÃO]]</f>
        <v>AKZO NOBEL LTDA AUTO</v>
      </c>
    </row>
    <row r="297" spans="1:27" x14ac:dyDescent="0.3">
      <c r="A297" t="s">
        <v>288</v>
      </c>
      <c r="B297" t="s">
        <v>101</v>
      </c>
      <c r="C297" s="1">
        <v>46042</v>
      </c>
      <c r="D297" s="2">
        <v>2003109861</v>
      </c>
      <c r="E297" t="s">
        <v>219</v>
      </c>
      <c r="G297" t="s">
        <v>103</v>
      </c>
      <c r="H297" t="s">
        <v>24</v>
      </c>
      <c r="I297">
        <v>127.64</v>
      </c>
      <c r="J297">
        <v>6</v>
      </c>
      <c r="K297">
        <v>0</v>
      </c>
      <c r="L297">
        <v>765.82</v>
      </c>
      <c r="M297">
        <v>25.14</v>
      </c>
      <c r="N297">
        <v>0</v>
      </c>
      <c r="O297">
        <v>19.510000000000002</v>
      </c>
      <c r="P297">
        <v>0</v>
      </c>
      <c r="Q297">
        <v>0</v>
      </c>
      <c r="R297">
        <v>0</v>
      </c>
      <c r="S297">
        <v>0</v>
      </c>
      <c r="T297">
        <v>798.62</v>
      </c>
      <c r="U297" s="36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 s="36">
        <v>9861</v>
      </c>
      <c r="Y297" t="str">
        <f>VLOOKUP(Tabela1[[#This Row],[CÓD PRODUTO ]],[1]fornnecedor!$A:$G,7,0)</f>
        <v>BASES POLIÉSTER</v>
      </c>
      <c r="Z297">
        <v>496036</v>
      </c>
      <c r="AA297" t="str">
        <f>Tabela1[[#This Row],[DESCRIÇÃO]]</f>
        <v>AKZO NOBEL LTDA AUTO</v>
      </c>
    </row>
    <row r="298" spans="1:27" x14ac:dyDescent="0.3">
      <c r="A298" t="s">
        <v>288</v>
      </c>
      <c r="B298" t="s">
        <v>101</v>
      </c>
      <c r="C298" s="1">
        <v>46042</v>
      </c>
      <c r="D298" s="2">
        <v>2003109863</v>
      </c>
      <c r="E298" t="s">
        <v>220</v>
      </c>
      <c r="G298" t="s">
        <v>103</v>
      </c>
      <c r="H298" t="s">
        <v>24</v>
      </c>
      <c r="I298">
        <v>53.3</v>
      </c>
      <c r="J298">
        <v>2</v>
      </c>
      <c r="K298">
        <v>0</v>
      </c>
      <c r="L298">
        <v>106.59</v>
      </c>
      <c r="M298">
        <v>3.5</v>
      </c>
      <c r="N298">
        <v>0</v>
      </c>
      <c r="O298">
        <v>2.72</v>
      </c>
      <c r="P298">
        <v>0</v>
      </c>
      <c r="Q298">
        <v>0</v>
      </c>
      <c r="R298">
        <v>0</v>
      </c>
      <c r="S298">
        <v>0</v>
      </c>
      <c r="T298">
        <v>111.16</v>
      </c>
      <c r="U298" s="36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 s="36">
        <v>9863</v>
      </c>
      <c r="Y298" t="str">
        <f>VLOOKUP(Tabela1[[#This Row],[CÓD PRODUTO ]],[1]fornnecedor!$A:$G,7,0)</f>
        <v>BASES POLIÉSTER</v>
      </c>
      <c r="Z298">
        <v>496036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2003120114</v>
      </c>
      <c r="E299" t="s">
        <v>221</v>
      </c>
      <c r="G299" t="s">
        <v>103</v>
      </c>
      <c r="H299" t="s">
        <v>24</v>
      </c>
      <c r="I299">
        <v>206.52</v>
      </c>
      <c r="J299">
        <v>20</v>
      </c>
      <c r="K299">
        <v>0</v>
      </c>
      <c r="L299" s="3">
        <v>4130.3100000000004</v>
      </c>
      <c r="M299">
        <v>135.58000000000001</v>
      </c>
      <c r="N299">
        <v>0</v>
      </c>
      <c r="O299">
        <v>105.21</v>
      </c>
      <c r="P299">
        <v>0</v>
      </c>
      <c r="Q299">
        <v>0</v>
      </c>
      <c r="R299">
        <v>0</v>
      </c>
      <c r="S299">
        <v>0</v>
      </c>
      <c r="T299" s="3">
        <v>4307.1899999999996</v>
      </c>
      <c r="U299" s="36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 s="36">
        <v>20114</v>
      </c>
      <c r="Y299" t="str">
        <f>VLOOKUP(Tabela1[[#This Row],[CÓD PRODUTO ]],[1]fornnecedor!$A:$G,7,0)</f>
        <v>BASES POLIÉSTER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2003121250</v>
      </c>
      <c r="E300" t="s">
        <v>223</v>
      </c>
      <c r="G300" t="s">
        <v>103</v>
      </c>
      <c r="H300" t="s">
        <v>24</v>
      </c>
      <c r="I300">
        <v>235.4</v>
      </c>
      <c r="J300">
        <v>8</v>
      </c>
      <c r="K300">
        <v>0</v>
      </c>
      <c r="L300" s="3">
        <v>1883.22</v>
      </c>
      <c r="M300">
        <v>61.82</v>
      </c>
      <c r="N300">
        <v>0</v>
      </c>
      <c r="O300">
        <v>47.97</v>
      </c>
      <c r="P300">
        <v>0</v>
      </c>
      <c r="Q300">
        <v>0</v>
      </c>
      <c r="R300">
        <v>0</v>
      </c>
      <c r="S300">
        <v>0</v>
      </c>
      <c r="T300" s="3">
        <v>1963.87</v>
      </c>
      <c r="U300" s="36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 s="36">
        <v>21250</v>
      </c>
      <c r="Y300" t="str">
        <f>VLOOKUP(Tabela1[[#This Row],[CÓD PRODUTO ]],[1]fornnecedor!$A:$G,7,0)</f>
        <v>BASES POLIÉSTER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2003109868</v>
      </c>
      <c r="E301" t="s">
        <v>224</v>
      </c>
      <c r="G301" t="s">
        <v>103</v>
      </c>
      <c r="H301" t="s">
        <v>24</v>
      </c>
      <c r="I301">
        <v>54.14</v>
      </c>
      <c r="J301">
        <v>20</v>
      </c>
      <c r="K301">
        <v>0</v>
      </c>
      <c r="L301" s="3">
        <v>1082.83</v>
      </c>
      <c r="M301">
        <v>35.54</v>
      </c>
      <c r="N301">
        <v>0</v>
      </c>
      <c r="O301">
        <v>27.59</v>
      </c>
      <c r="P301">
        <v>0</v>
      </c>
      <c r="Q301">
        <v>0</v>
      </c>
      <c r="R301">
        <v>0</v>
      </c>
      <c r="S301">
        <v>0</v>
      </c>
      <c r="T301" s="3">
        <v>1129.2</v>
      </c>
      <c r="U301" s="36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 s="36">
        <v>9868</v>
      </c>
      <c r="Y301" t="str">
        <f>VLOOKUP(Tabela1[[#This Row],[CÓD PRODUTO ]],[1]fornnecedor!$A:$G,7,0)</f>
        <v>BASES POLIÉSTER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2003109870</v>
      </c>
      <c r="E302" t="s">
        <v>226</v>
      </c>
      <c r="G302" t="s">
        <v>103</v>
      </c>
      <c r="H302" t="s">
        <v>24</v>
      </c>
      <c r="I302">
        <v>37.46</v>
      </c>
      <c r="J302">
        <v>2</v>
      </c>
      <c r="K302">
        <v>0</v>
      </c>
      <c r="L302">
        <v>74.92</v>
      </c>
      <c r="M302">
        <v>2.46</v>
      </c>
      <c r="N302">
        <v>0</v>
      </c>
      <c r="O302">
        <v>1.91</v>
      </c>
      <c r="P302">
        <v>0</v>
      </c>
      <c r="Q302">
        <v>0</v>
      </c>
      <c r="R302">
        <v>0</v>
      </c>
      <c r="S302">
        <v>0</v>
      </c>
      <c r="T302">
        <v>78.13</v>
      </c>
      <c r="U302" s="36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 s="36">
        <v>9870</v>
      </c>
      <c r="Y302" t="str">
        <f>VLOOKUP(Tabela1[[#This Row],[CÓD PRODUTO ]],[1]fornnecedor!$A:$G,7,0)</f>
        <v>BASES POLIÉSTER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2003109874</v>
      </c>
      <c r="E303" t="s">
        <v>296</v>
      </c>
      <c r="G303" t="s">
        <v>103</v>
      </c>
      <c r="H303" t="s">
        <v>24</v>
      </c>
      <c r="I303">
        <v>128.27000000000001</v>
      </c>
      <c r="J303">
        <v>6</v>
      </c>
      <c r="K303">
        <v>0</v>
      </c>
      <c r="L303">
        <v>769.64</v>
      </c>
      <c r="M303">
        <v>25.26</v>
      </c>
      <c r="N303">
        <v>0</v>
      </c>
      <c r="O303">
        <v>19.61</v>
      </c>
      <c r="P303">
        <v>0</v>
      </c>
      <c r="Q303">
        <v>0</v>
      </c>
      <c r="R303">
        <v>0</v>
      </c>
      <c r="S303">
        <v>0</v>
      </c>
      <c r="T303">
        <v>802.6</v>
      </c>
      <c r="U303" s="36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 s="36">
        <v>9874</v>
      </c>
      <c r="Y303" t="str">
        <f>VLOOKUP(Tabela1[[#This Row],[CÓD PRODUTO ]],[1]fornnecedor!$A:$G,7,0)</f>
        <v>BASES POLIÉSTER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2003109877</v>
      </c>
      <c r="E304" t="s">
        <v>297</v>
      </c>
      <c r="G304" t="s">
        <v>103</v>
      </c>
      <c r="H304" t="s">
        <v>24</v>
      </c>
      <c r="I304">
        <v>194.51</v>
      </c>
      <c r="J304">
        <v>4</v>
      </c>
      <c r="K304">
        <v>0</v>
      </c>
      <c r="L304">
        <v>778.04</v>
      </c>
      <c r="M304">
        <v>25.54</v>
      </c>
      <c r="N304">
        <v>0</v>
      </c>
      <c r="O304">
        <v>19.82</v>
      </c>
      <c r="P304">
        <v>0</v>
      </c>
      <c r="Q304">
        <v>0</v>
      </c>
      <c r="R304">
        <v>0</v>
      </c>
      <c r="S304">
        <v>0</v>
      </c>
      <c r="T304">
        <v>811.36</v>
      </c>
      <c r="U304" s="36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 s="36">
        <v>9877</v>
      </c>
      <c r="Y304" t="str">
        <f>VLOOKUP(Tabela1[[#This Row],[CÓD PRODUTO ]],[1]fornnecedor!$A:$G,7,0)</f>
        <v>BASES POLIÉSTER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2003109878</v>
      </c>
      <c r="E305" t="s">
        <v>230</v>
      </c>
      <c r="G305" t="s">
        <v>103</v>
      </c>
      <c r="H305" t="s">
        <v>24</v>
      </c>
      <c r="I305">
        <v>81.59</v>
      </c>
      <c r="J305">
        <v>6</v>
      </c>
      <c r="K305">
        <v>0</v>
      </c>
      <c r="L305">
        <v>489.55</v>
      </c>
      <c r="M305">
        <v>16.07</v>
      </c>
      <c r="N305">
        <v>0</v>
      </c>
      <c r="O305">
        <v>12.48</v>
      </c>
      <c r="P305">
        <v>0</v>
      </c>
      <c r="Q305">
        <v>0</v>
      </c>
      <c r="R305">
        <v>0</v>
      </c>
      <c r="S305">
        <v>0</v>
      </c>
      <c r="T305">
        <v>510.52</v>
      </c>
      <c r="U305" s="36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 s="36">
        <v>9878</v>
      </c>
      <c r="Y305" t="str">
        <f>VLOOKUP(Tabela1[[#This Row],[CÓD PRODUTO ]],[1]fornnecedor!$A:$G,7,0)</f>
        <v>BASES POLIÉSTER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2003109883</v>
      </c>
      <c r="E306" t="s">
        <v>232</v>
      </c>
      <c r="G306" t="s">
        <v>103</v>
      </c>
      <c r="H306" t="s">
        <v>24</v>
      </c>
      <c r="I306">
        <v>61.91</v>
      </c>
      <c r="J306">
        <v>2</v>
      </c>
      <c r="K306">
        <v>0</v>
      </c>
      <c r="L306">
        <v>123.81</v>
      </c>
      <c r="M306">
        <v>4.0599999999999996</v>
      </c>
      <c r="N306">
        <v>0</v>
      </c>
      <c r="O306">
        <v>3.16</v>
      </c>
      <c r="P306">
        <v>0</v>
      </c>
      <c r="Q306">
        <v>0</v>
      </c>
      <c r="R306">
        <v>0</v>
      </c>
      <c r="S306">
        <v>0</v>
      </c>
      <c r="T306">
        <v>129.11000000000001</v>
      </c>
      <c r="U306" s="3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 s="36">
        <v>9883</v>
      </c>
      <c r="Y306" t="str">
        <f>VLOOKUP(Tabela1[[#This Row],[CÓD PRODUTO ]],[1]fornnecedor!$A:$G,7,0)</f>
        <v>BASES POLIÉSTER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2003109884</v>
      </c>
      <c r="E307" t="s">
        <v>233</v>
      </c>
      <c r="G307" t="s">
        <v>103</v>
      </c>
      <c r="H307" t="s">
        <v>24</v>
      </c>
      <c r="I307">
        <v>60.97</v>
      </c>
      <c r="J307">
        <v>4</v>
      </c>
      <c r="K307">
        <v>0</v>
      </c>
      <c r="L307">
        <v>243.88</v>
      </c>
      <c r="M307">
        <v>8.01</v>
      </c>
      <c r="N307">
        <v>0</v>
      </c>
      <c r="O307">
        <v>6.21</v>
      </c>
      <c r="P307">
        <v>0</v>
      </c>
      <c r="Q307">
        <v>0</v>
      </c>
      <c r="R307">
        <v>0</v>
      </c>
      <c r="S307">
        <v>0</v>
      </c>
      <c r="T307">
        <v>254.33</v>
      </c>
      <c r="U307" s="36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 s="36">
        <v>9884</v>
      </c>
      <c r="Y307" t="str">
        <f>VLOOKUP(Tabela1[[#This Row],[CÓD PRODUTO ]],[1]fornnecedor!$A:$G,7,0)</f>
        <v>BASES POLIÉSTER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2003121254</v>
      </c>
      <c r="E308" t="s">
        <v>298</v>
      </c>
      <c r="G308" t="s">
        <v>103</v>
      </c>
      <c r="H308" t="s">
        <v>24</v>
      </c>
      <c r="I308">
        <v>185.26</v>
      </c>
      <c r="J308">
        <v>2</v>
      </c>
      <c r="K308">
        <v>0</v>
      </c>
      <c r="L308">
        <v>370.52</v>
      </c>
      <c r="M308">
        <v>12.16</v>
      </c>
      <c r="N308">
        <v>0</v>
      </c>
      <c r="O308">
        <v>9.44</v>
      </c>
      <c r="P308">
        <v>0</v>
      </c>
      <c r="Q308">
        <v>0</v>
      </c>
      <c r="R308">
        <v>0</v>
      </c>
      <c r="S308">
        <v>0</v>
      </c>
      <c r="T308">
        <v>386.39</v>
      </c>
      <c r="U308" s="36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 s="36">
        <v>21254</v>
      </c>
      <c r="Y308" t="str">
        <f>VLOOKUP(Tabela1[[#This Row],[CÓD PRODUTO ]],[1]fornnecedor!$A:$G,7,0)</f>
        <v>BASES POLIÉSTER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2003109892</v>
      </c>
      <c r="E309" t="s">
        <v>299</v>
      </c>
      <c r="G309" t="s">
        <v>103</v>
      </c>
      <c r="H309" t="s">
        <v>24</v>
      </c>
      <c r="I309">
        <v>58.62</v>
      </c>
      <c r="J309">
        <v>12</v>
      </c>
      <c r="K309">
        <v>0</v>
      </c>
      <c r="L309">
        <v>703.41</v>
      </c>
      <c r="M309">
        <v>23.09</v>
      </c>
      <c r="N309">
        <v>0</v>
      </c>
      <c r="O309">
        <v>17.91</v>
      </c>
      <c r="P309">
        <v>0</v>
      </c>
      <c r="Q309">
        <v>0</v>
      </c>
      <c r="R309">
        <v>0</v>
      </c>
      <c r="S309">
        <v>0</v>
      </c>
      <c r="T309">
        <v>733.53</v>
      </c>
      <c r="U309" s="36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 s="36">
        <v>9892</v>
      </c>
      <c r="Y309" t="str">
        <f>VLOOKUP(Tabela1[[#This Row],[CÓD PRODUTO ]],[1]fornnecedor!$A:$G,7,0)</f>
        <v>BASES POLIÉSTER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2003109893</v>
      </c>
      <c r="E310" t="s">
        <v>237</v>
      </c>
      <c r="G310" t="s">
        <v>103</v>
      </c>
      <c r="H310" t="s">
        <v>24</v>
      </c>
      <c r="I310">
        <v>66.42</v>
      </c>
      <c r="J310">
        <v>8</v>
      </c>
      <c r="K310">
        <v>0</v>
      </c>
      <c r="L310">
        <v>531.32000000000005</v>
      </c>
      <c r="M310">
        <v>17.440000000000001</v>
      </c>
      <c r="N310">
        <v>0</v>
      </c>
      <c r="O310">
        <v>13.53</v>
      </c>
      <c r="P310">
        <v>0</v>
      </c>
      <c r="Q310">
        <v>0</v>
      </c>
      <c r="R310">
        <v>0</v>
      </c>
      <c r="S310">
        <v>0</v>
      </c>
      <c r="T310">
        <v>554.07000000000005</v>
      </c>
      <c r="U310" s="36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 s="36">
        <v>9893</v>
      </c>
      <c r="Y310" t="str">
        <f>VLOOKUP(Tabela1[[#This Row],[CÓD PRODUTO ]],[1]fornnecedor!$A:$G,7,0)</f>
        <v>BASES POLIÉSTER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2003109894</v>
      </c>
      <c r="E311" t="s">
        <v>238</v>
      </c>
      <c r="G311" t="s">
        <v>103</v>
      </c>
      <c r="H311" t="s">
        <v>24</v>
      </c>
      <c r="I311">
        <v>189.32</v>
      </c>
      <c r="J311">
        <v>4</v>
      </c>
      <c r="K311">
        <v>0</v>
      </c>
      <c r="L311">
        <v>757.29</v>
      </c>
      <c r="M311">
        <v>24.86</v>
      </c>
      <c r="N311">
        <v>0</v>
      </c>
      <c r="O311">
        <v>19.29</v>
      </c>
      <c r="P311">
        <v>0</v>
      </c>
      <c r="Q311">
        <v>0</v>
      </c>
      <c r="R311">
        <v>0</v>
      </c>
      <c r="S311">
        <v>0</v>
      </c>
      <c r="T311">
        <v>789.72</v>
      </c>
      <c r="U311" s="36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 s="36">
        <v>9894</v>
      </c>
      <c r="Y311" t="str">
        <f>VLOOKUP(Tabela1[[#This Row],[CÓD PRODUTO ]],[1]fornnecedor!$A:$G,7,0)</f>
        <v>BASES POLIÉSTER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2003109895</v>
      </c>
      <c r="E312" t="s">
        <v>239</v>
      </c>
      <c r="G312" t="s">
        <v>103</v>
      </c>
      <c r="H312" t="s">
        <v>24</v>
      </c>
      <c r="I312">
        <v>77.03</v>
      </c>
      <c r="J312">
        <v>2</v>
      </c>
      <c r="K312">
        <v>0</v>
      </c>
      <c r="L312">
        <v>154.06</v>
      </c>
      <c r="M312">
        <v>5.0599999999999996</v>
      </c>
      <c r="N312">
        <v>0</v>
      </c>
      <c r="O312">
        <v>3.92</v>
      </c>
      <c r="P312">
        <v>0</v>
      </c>
      <c r="Q312">
        <v>0</v>
      </c>
      <c r="R312">
        <v>0</v>
      </c>
      <c r="S312">
        <v>0</v>
      </c>
      <c r="T312">
        <v>160.66</v>
      </c>
      <c r="U312" s="36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 s="36">
        <v>9895</v>
      </c>
      <c r="Y312" t="str">
        <f>VLOOKUP(Tabela1[[#This Row],[CÓD PRODUTO ]],[1]fornnecedor!$A:$G,7,0)</f>
        <v>BASES POLIÉSTER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2003109898</v>
      </c>
      <c r="E313" t="s">
        <v>241</v>
      </c>
      <c r="G313" t="s">
        <v>103</v>
      </c>
      <c r="H313" t="s">
        <v>24</v>
      </c>
      <c r="I313">
        <v>74</v>
      </c>
      <c r="J313">
        <v>2</v>
      </c>
      <c r="K313">
        <v>0</v>
      </c>
      <c r="L313">
        <v>148</v>
      </c>
      <c r="M313">
        <v>4.8600000000000003</v>
      </c>
      <c r="N313">
        <v>0</v>
      </c>
      <c r="O313">
        <v>3.77</v>
      </c>
      <c r="P313">
        <v>0</v>
      </c>
      <c r="Q313">
        <v>0</v>
      </c>
      <c r="R313">
        <v>0</v>
      </c>
      <c r="S313">
        <v>0</v>
      </c>
      <c r="T313">
        <v>154.34</v>
      </c>
      <c r="U313" s="36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 s="36">
        <v>9898</v>
      </c>
      <c r="Y313" t="str">
        <f>VLOOKUP(Tabela1[[#This Row],[CÓD PRODUTO ]],[1]fornnecedor!$A:$G,7,0)</f>
        <v>BASES POLIÉSTER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2003109899</v>
      </c>
      <c r="E314" t="s">
        <v>242</v>
      </c>
      <c r="G314" t="s">
        <v>103</v>
      </c>
      <c r="H314" t="s">
        <v>24</v>
      </c>
      <c r="I314">
        <v>131.02000000000001</v>
      </c>
      <c r="J314">
        <v>40</v>
      </c>
      <c r="K314">
        <v>0</v>
      </c>
      <c r="L314" s="3">
        <v>5240.71</v>
      </c>
      <c r="M314">
        <v>172.03</v>
      </c>
      <c r="N314">
        <v>0</v>
      </c>
      <c r="O314">
        <v>133.51</v>
      </c>
      <c r="P314">
        <v>0</v>
      </c>
      <c r="Q314">
        <v>0</v>
      </c>
      <c r="R314">
        <v>0</v>
      </c>
      <c r="S314">
        <v>0</v>
      </c>
      <c r="T314" s="3">
        <v>5465.15</v>
      </c>
      <c r="U314" s="36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 s="36">
        <v>9899</v>
      </c>
      <c r="Y314" t="str">
        <f>VLOOKUP(Tabela1[[#This Row],[CÓD PRODUTO ]],[1]fornnecedor!$A:$G,7,0)</f>
        <v>BASES POLIÉSTER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2003120426</v>
      </c>
      <c r="E315" t="s">
        <v>121</v>
      </c>
      <c r="G315" t="s">
        <v>103</v>
      </c>
      <c r="H315" t="s">
        <v>24</v>
      </c>
      <c r="I315">
        <v>264.20999999999998</v>
      </c>
      <c r="J315">
        <v>8</v>
      </c>
      <c r="K315">
        <v>0</v>
      </c>
      <c r="L315" s="3">
        <v>2113.65</v>
      </c>
      <c r="M315">
        <v>69.38</v>
      </c>
      <c r="N315">
        <v>0</v>
      </c>
      <c r="O315">
        <v>53.85</v>
      </c>
      <c r="P315">
        <v>0</v>
      </c>
      <c r="Q315">
        <v>0</v>
      </c>
      <c r="R315">
        <v>0</v>
      </c>
      <c r="S315">
        <v>0</v>
      </c>
      <c r="T315" s="3">
        <v>2204.17</v>
      </c>
      <c r="U315" s="36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 s="36">
        <v>20426</v>
      </c>
      <c r="Y315" t="str">
        <f>VLOOKUP(Tabela1[[#This Row],[CÓD PRODUTO ]],[1]fornnecedor!$A:$G,7,0)</f>
        <v>BASES POLIÉSTER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2003109900</v>
      </c>
      <c r="E316" t="s">
        <v>300</v>
      </c>
      <c r="G316" t="s">
        <v>103</v>
      </c>
      <c r="H316" t="s">
        <v>24</v>
      </c>
      <c r="I316">
        <v>117.22</v>
      </c>
      <c r="J316">
        <v>6</v>
      </c>
      <c r="K316">
        <v>0</v>
      </c>
      <c r="L316">
        <v>703.31</v>
      </c>
      <c r="M316">
        <v>23.09</v>
      </c>
      <c r="N316">
        <v>0</v>
      </c>
      <c r="O316">
        <v>17.91</v>
      </c>
      <c r="P316">
        <v>0</v>
      </c>
      <c r="Q316">
        <v>0</v>
      </c>
      <c r="R316">
        <v>0</v>
      </c>
      <c r="S316">
        <v>0</v>
      </c>
      <c r="T316">
        <v>733.43</v>
      </c>
      <c r="U316" s="3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 s="36">
        <v>9900</v>
      </c>
      <c r="Y316" t="str">
        <f>VLOOKUP(Tabela1[[#This Row],[CÓD PRODUTO ]],[1]fornnecedor!$A:$G,7,0)</f>
        <v>BASES POLIÉSTER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2003109901</v>
      </c>
      <c r="E317" t="s">
        <v>243</v>
      </c>
      <c r="G317" t="s">
        <v>103</v>
      </c>
      <c r="H317" t="s">
        <v>24</v>
      </c>
      <c r="I317">
        <v>136.75</v>
      </c>
      <c r="J317">
        <v>2</v>
      </c>
      <c r="K317">
        <v>0</v>
      </c>
      <c r="L317">
        <v>273.5</v>
      </c>
      <c r="M317">
        <v>8.98</v>
      </c>
      <c r="N317">
        <v>0</v>
      </c>
      <c r="O317">
        <v>6.97</v>
      </c>
      <c r="P317">
        <v>0</v>
      </c>
      <c r="Q317">
        <v>0</v>
      </c>
      <c r="R317">
        <v>0</v>
      </c>
      <c r="S317">
        <v>0</v>
      </c>
      <c r="T317">
        <v>285.22000000000003</v>
      </c>
      <c r="U317" s="36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 s="36">
        <v>9901</v>
      </c>
      <c r="Y317" t="str">
        <f>VLOOKUP(Tabela1[[#This Row],[CÓD PRODUTO ]],[1]fornnecedor!$A:$G,7,0)</f>
        <v>BASES POLIÉSTER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2003109903</v>
      </c>
      <c r="E318" t="s">
        <v>301</v>
      </c>
      <c r="G318" t="s">
        <v>103</v>
      </c>
      <c r="H318" t="s">
        <v>24</v>
      </c>
      <c r="I318">
        <v>137.53</v>
      </c>
      <c r="J318">
        <v>2</v>
      </c>
      <c r="K318">
        <v>0</v>
      </c>
      <c r="L318">
        <v>275.06</v>
      </c>
      <c r="M318">
        <v>9.0299999999999994</v>
      </c>
      <c r="N318">
        <v>0</v>
      </c>
      <c r="O318">
        <v>7.01</v>
      </c>
      <c r="P318">
        <v>0</v>
      </c>
      <c r="Q318">
        <v>0</v>
      </c>
      <c r="R318">
        <v>0</v>
      </c>
      <c r="S318">
        <v>0</v>
      </c>
      <c r="T318">
        <v>286.83999999999997</v>
      </c>
      <c r="U318" s="36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 s="36">
        <v>9903</v>
      </c>
      <c r="Y318" t="str">
        <f>VLOOKUP(Tabela1[[#This Row],[CÓD PRODUTO ]],[1]fornnecedor!$A:$G,7,0)</f>
        <v>BASES POLIÉSTER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2003109904</v>
      </c>
      <c r="E319" t="s">
        <v>302</v>
      </c>
      <c r="G319" t="s">
        <v>103</v>
      </c>
      <c r="H319" t="s">
        <v>24</v>
      </c>
      <c r="I319">
        <v>68.45</v>
      </c>
      <c r="J319">
        <v>2</v>
      </c>
      <c r="K319">
        <v>0</v>
      </c>
      <c r="L319">
        <v>136.91</v>
      </c>
      <c r="M319">
        <v>4.49</v>
      </c>
      <c r="N319">
        <v>0</v>
      </c>
      <c r="O319">
        <v>3.49</v>
      </c>
      <c r="P319">
        <v>0</v>
      </c>
      <c r="Q319">
        <v>0</v>
      </c>
      <c r="R319">
        <v>0</v>
      </c>
      <c r="S319">
        <v>0</v>
      </c>
      <c r="T319">
        <v>142.77000000000001</v>
      </c>
      <c r="U319" s="36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 s="36">
        <v>9904</v>
      </c>
      <c r="Y319" t="str">
        <f>VLOOKUP(Tabela1[[#This Row],[CÓD PRODUTO ]],[1]fornnecedor!$A:$G,7,0)</f>
        <v>BASES POLIÉSTER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2003120192</v>
      </c>
      <c r="E320" t="s">
        <v>303</v>
      </c>
      <c r="G320" t="s">
        <v>103</v>
      </c>
      <c r="H320" t="s">
        <v>24</v>
      </c>
      <c r="I320">
        <v>177.01</v>
      </c>
      <c r="J320">
        <v>2</v>
      </c>
      <c r="K320">
        <v>0</v>
      </c>
      <c r="L320">
        <v>354.02</v>
      </c>
      <c r="M320">
        <v>11.62</v>
      </c>
      <c r="N320">
        <v>0</v>
      </c>
      <c r="O320">
        <v>9.02</v>
      </c>
      <c r="P320">
        <v>0</v>
      </c>
      <c r="Q320">
        <v>0</v>
      </c>
      <c r="R320">
        <v>0</v>
      </c>
      <c r="S320">
        <v>0</v>
      </c>
      <c r="T320">
        <v>369.18</v>
      </c>
      <c r="U320" s="36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 s="36">
        <v>20192</v>
      </c>
      <c r="Y320" t="str">
        <f>VLOOKUP(Tabela1[[#This Row],[CÓD PRODUTO ]],[1]fornnecedor!$A:$G,7,0)</f>
        <v>BASES POLIÉSTER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2003109906</v>
      </c>
      <c r="E321" t="s">
        <v>304</v>
      </c>
      <c r="G321" t="s">
        <v>103</v>
      </c>
      <c r="H321" t="s">
        <v>24</v>
      </c>
      <c r="I321">
        <v>139.28</v>
      </c>
      <c r="J321">
        <v>2</v>
      </c>
      <c r="K321">
        <v>0</v>
      </c>
      <c r="L321">
        <v>278.57</v>
      </c>
      <c r="M321">
        <v>9.14</v>
      </c>
      <c r="N321">
        <v>0</v>
      </c>
      <c r="O321">
        <v>7.1</v>
      </c>
      <c r="P321">
        <v>0</v>
      </c>
      <c r="Q321">
        <v>0</v>
      </c>
      <c r="R321">
        <v>0</v>
      </c>
      <c r="S321">
        <v>0</v>
      </c>
      <c r="T321">
        <v>290.5</v>
      </c>
      <c r="U321" s="36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 s="36">
        <v>9906</v>
      </c>
      <c r="Y321" t="str">
        <f>VLOOKUP(Tabela1[[#This Row],[CÓD PRODUTO ]],[1]fornnecedor!$A:$G,7,0)</f>
        <v>BASES POLIÉSTER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2003120193</v>
      </c>
      <c r="E322" t="s">
        <v>305</v>
      </c>
      <c r="G322" t="s">
        <v>103</v>
      </c>
      <c r="H322" t="s">
        <v>24</v>
      </c>
      <c r="I322">
        <v>133.74</v>
      </c>
      <c r="J322">
        <v>2</v>
      </c>
      <c r="K322">
        <v>0</v>
      </c>
      <c r="L322">
        <v>267.47000000000003</v>
      </c>
      <c r="M322">
        <v>8.7799999999999994</v>
      </c>
      <c r="N322">
        <v>0</v>
      </c>
      <c r="O322">
        <v>6.81</v>
      </c>
      <c r="P322">
        <v>0</v>
      </c>
      <c r="Q322">
        <v>0</v>
      </c>
      <c r="R322">
        <v>0</v>
      </c>
      <c r="S322">
        <v>0</v>
      </c>
      <c r="T322">
        <v>278.92</v>
      </c>
      <c r="U322" s="36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 s="36">
        <v>20193</v>
      </c>
      <c r="Y322" t="str">
        <f>VLOOKUP(Tabela1[[#This Row],[CÓD PRODUTO ]],[1]fornnecedor!$A:$G,7,0)</f>
        <v>BASES POLIÉSTER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2003109907</v>
      </c>
      <c r="E323" t="s">
        <v>306</v>
      </c>
      <c r="G323" t="s">
        <v>103</v>
      </c>
      <c r="H323" t="s">
        <v>24</v>
      </c>
      <c r="I323">
        <v>118.41</v>
      </c>
      <c r="J323">
        <v>6</v>
      </c>
      <c r="K323">
        <v>0</v>
      </c>
      <c r="L323">
        <v>710.44</v>
      </c>
      <c r="M323">
        <v>23.32</v>
      </c>
      <c r="N323">
        <v>0</v>
      </c>
      <c r="O323">
        <v>18.09</v>
      </c>
      <c r="P323">
        <v>0</v>
      </c>
      <c r="Q323">
        <v>0</v>
      </c>
      <c r="R323">
        <v>0</v>
      </c>
      <c r="S323">
        <v>0</v>
      </c>
      <c r="T323">
        <v>740.86</v>
      </c>
      <c r="U323" s="36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 s="36">
        <v>9907</v>
      </c>
      <c r="Y323" t="str">
        <f>VLOOKUP(Tabela1[[#This Row],[CÓD PRODUTO ]],[1]fornnecedor!$A:$G,7,0)</f>
        <v>BASES POLIÉSTER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2003109908</v>
      </c>
      <c r="E324" t="s">
        <v>307</v>
      </c>
      <c r="G324" t="s">
        <v>103</v>
      </c>
      <c r="H324" t="s">
        <v>24</v>
      </c>
      <c r="I324">
        <v>113.23</v>
      </c>
      <c r="J324">
        <v>2</v>
      </c>
      <c r="K324">
        <v>0</v>
      </c>
      <c r="L324">
        <v>226.46</v>
      </c>
      <c r="M324">
        <v>7.43</v>
      </c>
      <c r="N324">
        <v>0</v>
      </c>
      <c r="O324">
        <v>5.76</v>
      </c>
      <c r="P324">
        <v>0</v>
      </c>
      <c r="Q324">
        <v>0</v>
      </c>
      <c r="R324">
        <v>0</v>
      </c>
      <c r="S324">
        <v>0</v>
      </c>
      <c r="T324">
        <v>236.15</v>
      </c>
      <c r="U324" s="36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 s="36">
        <v>9908</v>
      </c>
      <c r="Y324" t="str">
        <f>VLOOKUP(Tabela1[[#This Row],[CÓD PRODUTO ]],[1]fornnecedor!$A:$G,7,0)</f>
        <v>BASES POLIÉSTER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2003123408</v>
      </c>
      <c r="E325" t="s">
        <v>247</v>
      </c>
      <c r="G325" t="s">
        <v>103</v>
      </c>
      <c r="H325" t="s">
        <v>24</v>
      </c>
      <c r="I325">
        <v>315.74</v>
      </c>
      <c r="J325">
        <v>20</v>
      </c>
      <c r="K325">
        <v>0</v>
      </c>
      <c r="L325" s="3">
        <v>6314.75</v>
      </c>
      <c r="M325">
        <v>414.56</v>
      </c>
      <c r="N325">
        <v>0</v>
      </c>
      <c r="O325">
        <v>160.85</v>
      </c>
      <c r="P325">
        <v>0</v>
      </c>
      <c r="Q325">
        <v>0</v>
      </c>
      <c r="R325">
        <v>446.45</v>
      </c>
      <c r="S325">
        <v>0</v>
      </c>
      <c r="T325" s="3">
        <v>6792.46</v>
      </c>
      <c r="U325" s="36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 s="36">
        <v>23408</v>
      </c>
      <c r="Y325" t="str">
        <f>VLOOKUP(Tabela1[[#This Row],[CÓD PRODUTO ]],[1]fornnecedor!$A:$G,7,0)</f>
        <v>BASES POLIÉSTER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2003109911</v>
      </c>
      <c r="E326" t="s">
        <v>248</v>
      </c>
      <c r="G326" t="s">
        <v>103</v>
      </c>
      <c r="H326" t="s">
        <v>24</v>
      </c>
      <c r="I326">
        <v>201.44</v>
      </c>
      <c r="J326">
        <v>32</v>
      </c>
      <c r="K326">
        <v>0</v>
      </c>
      <c r="L326" s="3">
        <v>6446.16</v>
      </c>
      <c r="M326">
        <v>211.59</v>
      </c>
      <c r="N326">
        <v>0</v>
      </c>
      <c r="O326">
        <v>164.2</v>
      </c>
      <c r="P326">
        <v>0</v>
      </c>
      <c r="Q326">
        <v>0</v>
      </c>
      <c r="R326">
        <v>0</v>
      </c>
      <c r="S326">
        <v>0</v>
      </c>
      <c r="T326" s="3">
        <v>6722.2</v>
      </c>
      <c r="U326" s="3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 s="36">
        <v>9911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308</v>
      </c>
      <c r="B327" t="s">
        <v>101</v>
      </c>
      <c r="C327" s="1">
        <v>46042</v>
      </c>
      <c r="D327" s="2">
        <v>2000223375</v>
      </c>
      <c r="E327" t="s">
        <v>156</v>
      </c>
      <c r="G327" t="s">
        <v>103</v>
      </c>
      <c r="H327" t="s">
        <v>24</v>
      </c>
      <c r="I327">
        <v>30.36</v>
      </c>
      <c r="J327">
        <v>6</v>
      </c>
      <c r="K327">
        <v>0</v>
      </c>
      <c r="L327">
        <v>182.14</v>
      </c>
      <c r="M327">
        <v>5.98</v>
      </c>
      <c r="N327">
        <v>0</v>
      </c>
      <c r="O327">
        <v>6.22</v>
      </c>
      <c r="P327">
        <v>0</v>
      </c>
      <c r="Q327">
        <v>0</v>
      </c>
      <c r="R327">
        <v>0</v>
      </c>
      <c r="S327">
        <v>0</v>
      </c>
      <c r="T327">
        <v>189.94</v>
      </c>
      <c r="U327" s="36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 s="36">
        <v>23375</v>
      </c>
      <c r="Y327" t="str">
        <f>VLOOKUP(Tabela1[[#This Row],[CÓD PRODUTO ]],[1]fornnecedor!$A:$G,7,0)</f>
        <v>TINTAS POLIÉSTER</v>
      </c>
      <c r="Z327">
        <v>496112</v>
      </c>
      <c r="AA327" t="str">
        <f>Tabela1[[#This Row],[DESCRIÇÃO]]</f>
        <v>AKZO NOBEL LTDA AUTO</v>
      </c>
    </row>
    <row r="328" spans="1:27" x14ac:dyDescent="0.3">
      <c r="A328" t="s">
        <v>308</v>
      </c>
      <c r="B328" t="s">
        <v>101</v>
      </c>
      <c r="C328" s="1">
        <v>46042</v>
      </c>
      <c r="D328" s="2">
        <v>2000221008</v>
      </c>
      <c r="E328" t="s">
        <v>157</v>
      </c>
      <c r="G328" t="s">
        <v>103</v>
      </c>
      <c r="H328" t="s">
        <v>24</v>
      </c>
      <c r="I328">
        <v>30.61</v>
      </c>
      <c r="J328">
        <v>48</v>
      </c>
      <c r="K328">
        <v>0</v>
      </c>
      <c r="L328" s="3">
        <v>1469.49</v>
      </c>
      <c r="M328">
        <v>48.24</v>
      </c>
      <c r="N328">
        <v>0</v>
      </c>
      <c r="O328">
        <v>50.22</v>
      </c>
      <c r="P328">
        <v>0</v>
      </c>
      <c r="Q328">
        <v>0</v>
      </c>
      <c r="R328">
        <v>0</v>
      </c>
      <c r="S328">
        <v>0</v>
      </c>
      <c r="T328" s="3">
        <v>1532.42</v>
      </c>
      <c r="U328" s="36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 s="36">
        <v>21008</v>
      </c>
      <c r="Y328" t="str">
        <f>VLOOKUP(Tabela1[[#This Row],[CÓD PRODUTO ]],[1]fornnecedor!$A:$G,7,0)</f>
        <v>TINTAS POLIÉSTER</v>
      </c>
      <c r="Z328">
        <v>496112</v>
      </c>
      <c r="AA328" t="str">
        <f>Tabela1[[#This Row],[DESCRIÇÃO]]</f>
        <v>AKZO NOBEL LTDA AUTO</v>
      </c>
    </row>
    <row r="329" spans="1:27" x14ac:dyDescent="0.3">
      <c r="A329" t="s">
        <v>308</v>
      </c>
      <c r="B329" t="s">
        <v>101</v>
      </c>
      <c r="C329" s="1">
        <v>46042</v>
      </c>
      <c r="D329" s="2">
        <v>2000222955</v>
      </c>
      <c r="E329" t="s">
        <v>158</v>
      </c>
      <c r="G329" t="s">
        <v>103</v>
      </c>
      <c r="H329" t="s">
        <v>24</v>
      </c>
      <c r="I329">
        <v>30.67</v>
      </c>
      <c r="J329">
        <v>60</v>
      </c>
      <c r="K329">
        <v>0</v>
      </c>
      <c r="L329" s="3">
        <v>1840.45</v>
      </c>
      <c r="M329">
        <v>60.41</v>
      </c>
      <c r="N329">
        <v>0</v>
      </c>
      <c r="O329">
        <v>62.9</v>
      </c>
      <c r="P329">
        <v>0</v>
      </c>
      <c r="Q329">
        <v>0</v>
      </c>
      <c r="R329">
        <v>0</v>
      </c>
      <c r="S329">
        <v>0</v>
      </c>
      <c r="T329" s="3">
        <v>1919.26</v>
      </c>
      <c r="U329" s="36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 s="36">
        <v>22955</v>
      </c>
      <c r="Y329" t="str">
        <f>VLOOKUP(Tabela1[[#This Row],[CÓD PRODUTO ]],[1]fornnecedor!$A:$G,7,0)</f>
        <v>TINTAS POLIÉSTER</v>
      </c>
      <c r="Z329">
        <v>496112</v>
      </c>
      <c r="AA329" t="str">
        <f>Tabela1[[#This Row],[DESCRIÇÃO]]</f>
        <v>AKZO NOBEL LTDA AUTO</v>
      </c>
    </row>
    <row r="330" spans="1:27" x14ac:dyDescent="0.3">
      <c r="A330" t="s">
        <v>308</v>
      </c>
      <c r="B330" t="s">
        <v>101</v>
      </c>
      <c r="C330" s="1">
        <v>46042</v>
      </c>
      <c r="D330" s="2">
        <v>2000284929</v>
      </c>
      <c r="E330" t="s">
        <v>160</v>
      </c>
      <c r="G330" t="s">
        <v>103</v>
      </c>
      <c r="H330" t="s">
        <v>24</v>
      </c>
      <c r="I330">
        <v>30.41</v>
      </c>
      <c r="J330">
        <v>6</v>
      </c>
      <c r="K330">
        <v>0</v>
      </c>
      <c r="L330">
        <v>182.49</v>
      </c>
      <c r="M330">
        <v>5.99</v>
      </c>
      <c r="N330">
        <v>0</v>
      </c>
      <c r="O330">
        <v>6.23</v>
      </c>
      <c r="P330">
        <v>0</v>
      </c>
      <c r="Q330">
        <v>0</v>
      </c>
      <c r="R330">
        <v>0</v>
      </c>
      <c r="S330">
        <v>0</v>
      </c>
      <c r="T330">
        <v>190.3</v>
      </c>
      <c r="U330" s="36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 s="36">
        <v>84929</v>
      </c>
      <c r="Y330" t="str">
        <f>VLOOKUP(Tabela1[[#This Row],[CÓD PRODUTO ]],[1]fornnecedor!$A:$G,7,0)</f>
        <v>TINTAS POLIÉSTER</v>
      </c>
      <c r="Z330">
        <v>496112</v>
      </c>
      <c r="AA330" t="str">
        <f>Tabela1[[#This Row],[DESCRIÇÃO]]</f>
        <v>AKZO NOBEL LTDA AUTO</v>
      </c>
    </row>
    <row r="331" spans="1:27" x14ac:dyDescent="0.3">
      <c r="A331" t="s">
        <v>308</v>
      </c>
      <c r="B331" t="s">
        <v>101</v>
      </c>
      <c r="C331" s="1">
        <v>46042</v>
      </c>
      <c r="D331" s="2">
        <v>2000223391</v>
      </c>
      <c r="E331" t="s">
        <v>161</v>
      </c>
      <c r="G331" t="s">
        <v>103</v>
      </c>
      <c r="H331" t="s">
        <v>24</v>
      </c>
      <c r="I331">
        <v>30.81</v>
      </c>
      <c r="J331">
        <v>12</v>
      </c>
      <c r="K331">
        <v>0</v>
      </c>
      <c r="L331">
        <v>369.76</v>
      </c>
      <c r="M331">
        <v>12.14</v>
      </c>
      <c r="N331">
        <v>0</v>
      </c>
      <c r="O331">
        <v>12.64</v>
      </c>
      <c r="P331">
        <v>0</v>
      </c>
      <c r="Q331">
        <v>0</v>
      </c>
      <c r="R331">
        <v>0</v>
      </c>
      <c r="S331">
        <v>0</v>
      </c>
      <c r="T331">
        <v>385.6</v>
      </c>
      <c r="U331" s="36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 s="36">
        <v>23391</v>
      </c>
      <c r="Y331" t="str">
        <f>VLOOKUP(Tabela1[[#This Row],[CÓD PRODUTO ]],[1]fornnecedor!$A:$G,7,0)</f>
        <v>TINTAS POLIÉSTER</v>
      </c>
      <c r="Z331">
        <v>496112</v>
      </c>
      <c r="AA331" t="str">
        <f>Tabela1[[#This Row],[DESCRIÇÃO]]</f>
        <v>AKZO NOBEL LTDA AUTO</v>
      </c>
    </row>
    <row r="332" spans="1:27" x14ac:dyDescent="0.3">
      <c r="A332" t="s">
        <v>308</v>
      </c>
      <c r="B332" t="s">
        <v>101</v>
      </c>
      <c r="C332" s="1">
        <v>46042</v>
      </c>
      <c r="D332" s="2">
        <v>2000223377</v>
      </c>
      <c r="E332" t="s">
        <v>163</v>
      </c>
      <c r="G332" t="s">
        <v>103</v>
      </c>
      <c r="H332" t="s">
        <v>24</v>
      </c>
      <c r="I332">
        <v>30.97</v>
      </c>
      <c r="J332">
        <v>24</v>
      </c>
      <c r="K332">
        <v>0</v>
      </c>
      <c r="L332">
        <v>743.33</v>
      </c>
      <c r="M332">
        <v>24.4</v>
      </c>
      <c r="N332">
        <v>0</v>
      </c>
      <c r="O332">
        <v>25.4</v>
      </c>
      <c r="P332">
        <v>0</v>
      </c>
      <c r="Q332">
        <v>0</v>
      </c>
      <c r="R332">
        <v>0</v>
      </c>
      <c r="S332">
        <v>0</v>
      </c>
      <c r="T332">
        <v>775.16</v>
      </c>
      <c r="U332" s="36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 s="36">
        <v>23377</v>
      </c>
      <c r="Y332" t="str">
        <f>VLOOKUP(Tabela1[[#This Row],[CÓD PRODUTO ]],[1]fornnecedor!$A:$G,7,0)</f>
        <v>TINTAS POLIÉSTER</v>
      </c>
      <c r="Z332">
        <v>496112</v>
      </c>
      <c r="AA332" t="str">
        <f>Tabela1[[#This Row],[DESCRIÇÃO]]</f>
        <v>AKZO NOBEL LTDA AUTO</v>
      </c>
    </row>
    <row r="333" spans="1:27" x14ac:dyDescent="0.3">
      <c r="A333" t="s">
        <v>308</v>
      </c>
      <c r="B333" t="s">
        <v>101</v>
      </c>
      <c r="C333" s="1">
        <v>46042</v>
      </c>
      <c r="D333" s="2">
        <v>2000223357</v>
      </c>
      <c r="E333" t="s">
        <v>166</v>
      </c>
      <c r="G333" t="s">
        <v>103</v>
      </c>
      <c r="H333" t="s">
        <v>24</v>
      </c>
      <c r="I333">
        <v>24.79</v>
      </c>
      <c r="J333">
        <v>12</v>
      </c>
      <c r="K333">
        <v>0</v>
      </c>
      <c r="L333">
        <v>297.52</v>
      </c>
      <c r="M333">
        <v>9.77</v>
      </c>
      <c r="N333">
        <v>0</v>
      </c>
      <c r="O333">
        <v>10.17</v>
      </c>
      <c r="P333">
        <v>0</v>
      </c>
      <c r="Q333">
        <v>0</v>
      </c>
      <c r="R333">
        <v>0</v>
      </c>
      <c r="S333">
        <v>0</v>
      </c>
      <c r="T333">
        <v>310.27</v>
      </c>
      <c r="U333" s="36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 s="36">
        <v>23357</v>
      </c>
      <c r="Y333" t="str">
        <f>VLOOKUP(Tabela1[[#This Row],[CÓD PRODUTO ]],[1]fornnecedor!$A:$G,7,0)</f>
        <v>TINTAS POLIÉSTER</v>
      </c>
      <c r="Z333">
        <v>496112</v>
      </c>
      <c r="AA333" t="str">
        <f>Tabela1[[#This Row],[DESCRIÇÃO]]</f>
        <v>AKZO NOBEL LTDA AUTO</v>
      </c>
    </row>
    <row r="334" spans="1:27" x14ac:dyDescent="0.3">
      <c r="A334" t="s">
        <v>308</v>
      </c>
      <c r="B334" t="s">
        <v>101</v>
      </c>
      <c r="C334" s="1">
        <v>46042</v>
      </c>
      <c r="D334" s="2">
        <v>2000285550</v>
      </c>
      <c r="E334" t="s">
        <v>168</v>
      </c>
      <c r="G334" t="s">
        <v>103</v>
      </c>
      <c r="H334" t="s">
        <v>24</v>
      </c>
      <c r="I334">
        <v>27.56</v>
      </c>
      <c r="J334">
        <v>12</v>
      </c>
      <c r="K334">
        <v>0</v>
      </c>
      <c r="L334">
        <v>330.72</v>
      </c>
      <c r="M334">
        <v>10.86</v>
      </c>
      <c r="N334">
        <v>0</v>
      </c>
      <c r="O334">
        <v>11.32</v>
      </c>
      <c r="P334">
        <v>0</v>
      </c>
      <c r="Q334">
        <v>0</v>
      </c>
      <c r="R334">
        <v>0</v>
      </c>
      <c r="S334">
        <v>0</v>
      </c>
      <c r="T334">
        <v>344.89</v>
      </c>
      <c r="U334" s="36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 s="36">
        <v>85550</v>
      </c>
      <c r="Y334" t="str">
        <f>VLOOKUP(Tabela1[[#This Row],[CÓD PRODUTO ]],[1]fornnecedor!$A:$G,7,0)</f>
        <v>TINTAS POLIÉSTER</v>
      </c>
      <c r="Z334">
        <v>496112</v>
      </c>
      <c r="AA334" t="str">
        <f>Tabela1[[#This Row],[DESCRIÇÃO]]</f>
        <v>AKZO NOBEL LTDA AUTO</v>
      </c>
    </row>
    <row r="335" spans="1:27" x14ac:dyDescent="0.3">
      <c r="A335" t="s">
        <v>308</v>
      </c>
      <c r="B335" t="s">
        <v>101</v>
      </c>
      <c r="C335" s="1">
        <v>46042</v>
      </c>
      <c r="D335" s="2">
        <v>2000221281</v>
      </c>
      <c r="E335" t="s">
        <v>309</v>
      </c>
      <c r="G335" t="s">
        <v>103</v>
      </c>
      <c r="H335" t="s">
        <v>24</v>
      </c>
      <c r="I335">
        <v>24</v>
      </c>
      <c r="J335">
        <v>18</v>
      </c>
      <c r="K335">
        <v>0</v>
      </c>
      <c r="L335">
        <v>431.98</v>
      </c>
      <c r="M335">
        <v>14.18</v>
      </c>
      <c r="N335">
        <v>0</v>
      </c>
      <c r="O335">
        <v>14.76</v>
      </c>
      <c r="P335">
        <v>0</v>
      </c>
      <c r="Q335">
        <v>0</v>
      </c>
      <c r="R335">
        <v>0</v>
      </c>
      <c r="S335">
        <v>0</v>
      </c>
      <c r="T335">
        <v>450.48</v>
      </c>
      <c r="U335" s="36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 s="36">
        <v>21281</v>
      </c>
      <c r="Y335" t="str">
        <f>VLOOKUP(Tabela1[[#This Row],[CÓD PRODUTO ]],[1]fornnecedor!$A:$G,7,0)</f>
        <v>TINTAS POLIÉSTER</v>
      </c>
      <c r="Z335">
        <v>496112</v>
      </c>
      <c r="AA335" t="str">
        <f>Tabela1[[#This Row],[DESCRIÇÃO]]</f>
        <v>AKZO NOBEL LTDA AUTO</v>
      </c>
    </row>
    <row r="336" spans="1:27" x14ac:dyDescent="0.3">
      <c r="A336" t="s">
        <v>308</v>
      </c>
      <c r="B336" t="s">
        <v>101</v>
      </c>
      <c r="C336" s="1">
        <v>46042</v>
      </c>
      <c r="D336" s="2">
        <v>2000223382</v>
      </c>
      <c r="E336" t="s">
        <v>173</v>
      </c>
      <c r="G336" t="s">
        <v>103</v>
      </c>
      <c r="H336" t="s">
        <v>24</v>
      </c>
      <c r="I336">
        <v>25.31</v>
      </c>
      <c r="J336">
        <v>18</v>
      </c>
      <c r="K336">
        <v>0</v>
      </c>
      <c r="L336">
        <v>455.58</v>
      </c>
      <c r="M336">
        <v>14.95</v>
      </c>
      <c r="N336">
        <v>0</v>
      </c>
      <c r="O336">
        <v>15.58</v>
      </c>
      <c r="P336">
        <v>0</v>
      </c>
      <c r="Q336">
        <v>0</v>
      </c>
      <c r="R336">
        <v>0</v>
      </c>
      <c r="S336">
        <v>0</v>
      </c>
      <c r="T336">
        <v>475.09</v>
      </c>
      <c r="U336" s="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 s="36">
        <v>23382</v>
      </c>
      <c r="Y336" t="str">
        <f>VLOOKUP(Tabela1[[#This Row],[CÓD PRODUTO ]],[1]fornnecedor!$A:$G,7,0)</f>
        <v>TINTAS POLIÉSTER</v>
      </c>
      <c r="Z336">
        <v>496112</v>
      </c>
      <c r="AA336" t="str">
        <f>Tabela1[[#This Row],[DESCRIÇÃO]]</f>
        <v>AKZO NOBEL LTDA AUTO</v>
      </c>
    </row>
    <row r="337" spans="1:27" x14ac:dyDescent="0.3">
      <c r="A337" t="s">
        <v>308</v>
      </c>
      <c r="B337" t="s">
        <v>101</v>
      </c>
      <c r="C337" s="1">
        <v>46042</v>
      </c>
      <c r="D337" s="2">
        <v>2000221289</v>
      </c>
      <c r="E337" t="s">
        <v>175</v>
      </c>
      <c r="G337" t="s">
        <v>103</v>
      </c>
      <c r="H337" t="s">
        <v>24</v>
      </c>
      <c r="I337">
        <v>26.18</v>
      </c>
      <c r="J337">
        <v>18</v>
      </c>
      <c r="K337">
        <v>0</v>
      </c>
      <c r="L337">
        <v>471.32</v>
      </c>
      <c r="M337">
        <v>15.47</v>
      </c>
      <c r="N337">
        <v>0</v>
      </c>
      <c r="O337">
        <v>16.11</v>
      </c>
      <c r="P337">
        <v>0</v>
      </c>
      <c r="Q337">
        <v>0</v>
      </c>
      <c r="R337">
        <v>0</v>
      </c>
      <c r="S337">
        <v>0</v>
      </c>
      <c r="T337">
        <v>491.5</v>
      </c>
      <c r="U337" s="36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 s="36">
        <v>21289</v>
      </c>
      <c r="Y337" t="str">
        <f>VLOOKUP(Tabela1[[#This Row],[CÓD PRODUTO ]],[1]fornnecedor!$A:$G,7,0)</f>
        <v>TINTAS POLIÉSTER</v>
      </c>
      <c r="Z337">
        <v>496112</v>
      </c>
      <c r="AA337" t="str">
        <f>Tabela1[[#This Row],[DESCRIÇÃO]]</f>
        <v>AKZO NOBEL LTDA AUTO</v>
      </c>
    </row>
    <row r="338" spans="1:27" x14ac:dyDescent="0.3">
      <c r="A338" t="s">
        <v>308</v>
      </c>
      <c r="B338" t="s">
        <v>101</v>
      </c>
      <c r="C338" s="1">
        <v>46042</v>
      </c>
      <c r="D338" s="2">
        <v>2000222954</v>
      </c>
      <c r="E338" t="s">
        <v>179</v>
      </c>
      <c r="G338" t="s">
        <v>103</v>
      </c>
      <c r="H338" t="s">
        <v>24</v>
      </c>
      <c r="I338">
        <v>22.99</v>
      </c>
      <c r="J338">
        <v>12</v>
      </c>
      <c r="K338">
        <v>0</v>
      </c>
      <c r="L338">
        <v>275.83</v>
      </c>
      <c r="M338">
        <v>9.0500000000000007</v>
      </c>
      <c r="N338">
        <v>0</v>
      </c>
      <c r="O338">
        <v>9.43</v>
      </c>
      <c r="P338">
        <v>0</v>
      </c>
      <c r="Q338">
        <v>0</v>
      </c>
      <c r="R338">
        <v>0</v>
      </c>
      <c r="S338">
        <v>0</v>
      </c>
      <c r="T338">
        <v>287.64</v>
      </c>
      <c r="U338" s="36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 s="36">
        <v>22954</v>
      </c>
      <c r="Y338" t="str">
        <f>VLOOKUP(Tabela1[[#This Row],[CÓD PRODUTO ]],[1]fornnecedor!$A:$G,7,0)</f>
        <v>TINTAS POLIÉSTER</v>
      </c>
      <c r="Z338">
        <v>496112</v>
      </c>
      <c r="AA338" t="str">
        <f>Tabela1[[#This Row],[DESCRIÇÃO]]</f>
        <v>AKZO NOBEL LTDA AUTO</v>
      </c>
    </row>
    <row r="339" spans="1:27" x14ac:dyDescent="0.3">
      <c r="A339" t="s">
        <v>308</v>
      </c>
      <c r="B339" t="s">
        <v>101</v>
      </c>
      <c r="C339" s="1">
        <v>46042</v>
      </c>
      <c r="D339" s="2">
        <v>2000223361</v>
      </c>
      <c r="E339" t="s">
        <v>181</v>
      </c>
      <c r="G339" t="s">
        <v>103</v>
      </c>
      <c r="H339" t="s">
        <v>24</v>
      </c>
      <c r="I339">
        <v>25.95</v>
      </c>
      <c r="J339">
        <v>18</v>
      </c>
      <c r="K339">
        <v>0</v>
      </c>
      <c r="L339">
        <v>467.03</v>
      </c>
      <c r="M339">
        <v>15.33</v>
      </c>
      <c r="N339">
        <v>0</v>
      </c>
      <c r="O339">
        <v>15.96</v>
      </c>
      <c r="P339">
        <v>0</v>
      </c>
      <c r="Q339">
        <v>0</v>
      </c>
      <c r="R339">
        <v>0</v>
      </c>
      <c r="S339">
        <v>0</v>
      </c>
      <c r="T339">
        <v>487.03</v>
      </c>
      <c r="U339" s="36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 s="36">
        <v>23361</v>
      </c>
      <c r="Y339" t="str">
        <f>VLOOKUP(Tabela1[[#This Row],[CÓD PRODUTO ]],[1]fornnecedor!$A:$G,7,0)</f>
        <v>TINTAS POLIÉSTER</v>
      </c>
      <c r="Z339">
        <v>496112</v>
      </c>
      <c r="AA339" t="str">
        <f>Tabela1[[#This Row],[DESCRIÇÃO]]</f>
        <v>AKZO NOBEL LTDA AUTO</v>
      </c>
    </row>
    <row r="340" spans="1:27" x14ac:dyDescent="0.3">
      <c r="A340" t="s">
        <v>308</v>
      </c>
      <c r="B340" t="s">
        <v>101</v>
      </c>
      <c r="C340" s="1">
        <v>46042</v>
      </c>
      <c r="D340" s="2">
        <v>2000223360</v>
      </c>
      <c r="E340" t="s">
        <v>184</v>
      </c>
      <c r="G340" t="s">
        <v>103</v>
      </c>
      <c r="H340" t="s">
        <v>24</v>
      </c>
      <c r="I340">
        <v>24.81</v>
      </c>
      <c r="J340">
        <v>18</v>
      </c>
      <c r="K340">
        <v>0</v>
      </c>
      <c r="L340">
        <v>446.64</v>
      </c>
      <c r="M340">
        <v>14.66</v>
      </c>
      <c r="N340">
        <v>0</v>
      </c>
      <c r="O340">
        <v>15.27</v>
      </c>
      <c r="P340">
        <v>0</v>
      </c>
      <c r="Q340">
        <v>0</v>
      </c>
      <c r="R340">
        <v>0</v>
      </c>
      <c r="S340">
        <v>0</v>
      </c>
      <c r="T340">
        <v>465.77</v>
      </c>
      <c r="U340" s="36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 s="36">
        <v>23360</v>
      </c>
      <c r="Y340" t="str">
        <f>VLOOKUP(Tabela1[[#This Row],[CÓD PRODUTO ]],[1]fornnecedor!$A:$G,7,0)</f>
        <v>TINTAS POLIÉSTER</v>
      </c>
      <c r="Z340">
        <v>496112</v>
      </c>
      <c r="AA340" t="str">
        <f>Tabela1[[#This Row],[DESCRIÇÃO]]</f>
        <v>AKZO NOBEL LTDA AUTO</v>
      </c>
    </row>
    <row r="341" spans="1:27" x14ac:dyDescent="0.3">
      <c r="A341" t="s">
        <v>308</v>
      </c>
      <c r="B341" t="s">
        <v>101</v>
      </c>
      <c r="C341" s="1">
        <v>46042</v>
      </c>
      <c r="D341" s="2">
        <v>2000221287</v>
      </c>
      <c r="E341" t="s">
        <v>186</v>
      </c>
      <c r="G341" t="s">
        <v>103</v>
      </c>
      <c r="H341" t="s">
        <v>24</v>
      </c>
      <c r="I341">
        <v>24.38</v>
      </c>
      <c r="J341">
        <v>6</v>
      </c>
      <c r="K341">
        <v>0</v>
      </c>
      <c r="L341">
        <v>146.26</v>
      </c>
      <c r="M341">
        <v>4.8</v>
      </c>
      <c r="N341">
        <v>0</v>
      </c>
      <c r="O341">
        <v>5</v>
      </c>
      <c r="P341">
        <v>0</v>
      </c>
      <c r="Q341">
        <v>0</v>
      </c>
      <c r="R341">
        <v>0</v>
      </c>
      <c r="S341">
        <v>0</v>
      </c>
      <c r="T341">
        <v>152.52000000000001</v>
      </c>
      <c r="U341" s="36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 s="36">
        <v>21287</v>
      </c>
      <c r="Y341" t="str">
        <f>VLOOKUP(Tabela1[[#This Row],[CÓD PRODUTO ]],[1]fornnecedor!$A:$G,7,0)</f>
        <v>TINTAS POLIÉSTER</v>
      </c>
      <c r="Z341">
        <v>496112</v>
      </c>
      <c r="AA341" t="str">
        <f>Tabela1[[#This Row],[DESCRIÇÃO]]</f>
        <v>AKZO NOBEL LTDA AUTO</v>
      </c>
    </row>
    <row r="342" spans="1:27" x14ac:dyDescent="0.3">
      <c r="A342" t="s">
        <v>308</v>
      </c>
      <c r="B342" t="s">
        <v>101</v>
      </c>
      <c r="C342" s="1">
        <v>46042</v>
      </c>
      <c r="D342" s="2">
        <v>2000221272</v>
      </c>
      <c r="E342" t="s">
        <v>187</v>
      </c>
      <c r="G342" t="s">
        <v>103</v>
      </c>
      <c r="H342" t="s">
        <v>24</v>
      </c>
      <c r="I342">
        <v>24.24</v>
      </c>
      <c r="J342">
        <v>30</v>
      </c>
      <c r="K342">
        <v>0</v>
      </c>
      <c r="L342">
        <v>727.12</v>
      </c>
      <c r="M342">
        <v>23.87</v>
      </c>
      <c r="N342">
        <v>0</v>
      </c>
      <c r="O342">
        <v>24.85</v>
      </c>
      <c r="P342">
        <v>0</v>
      </c>
      <c r="Q342">
        <v>0</v>
      </c>
      <c r="R342">
        <v>0</v>
      </c>
      <c r="S342">
        <v>0</v>
      </c>
      <c r="T342">
        <v>758.26</v>
      </c>
      <c r="U342" s="36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 s="36">
        <v>21272</v>
      </c>
      <c r="Y342" t="str">
        <f>VLOOKUP(Tabela1[[#This Row],[CÓD PRODUTO ]],[1]fornnecedor!$A:$G,7,0)</f>
        <v>TINTAS POLIÉSTER</v>
      </c>
      <c r="Z342">
        <v>496112</v>
      </c>
      <c r="AA342" t="str">
        <f>Tabela1[[#This Row],[DESCRIÇÃO]]</f>
        <v>AKZO NOBEL LTDA AUTO</v>
      </c>
    </row>
    <row r="343" spans="1:27" x14ac:dyDescent="0.3">
      <c r="A343" t="s">
        <v>308</v>
      </c>
      <c r="B343" t="s">
        <v>101</v>
      </c>
      <c r="C343" s="1">
        <v>46042</v>
      </c>
      <c r="D343" s="2">
        <v>2000223362</v>
      </c>
      <c r="E343" t="s">
        <v>310</v>
      </c>
      <c r="G343" t="s">
        <v>103</v>
      </c>
      <c r="H343" t="s">
        <v>24</v>
      </c>
      <c r="I343">
        <v>26.28</v>
      </c>
      <c r="J343">
        <v>24</v>
      </c>
      <c r="K343">
        <v>0</v>
      </c>
      <c r="L343">
        <v>630.80999999999995</v>
      </c>
      <c r="M343">
        <v>20.71</v>
      </c>
      <c r="N343">
        <v>0</v>
      </c>
      <c r="O343">
        <v>21.56</v>
      </c>
      <c r="P343">
        <v>0</v>
      </c>
      <c r="Q343">
        <v>0</v>
      </c>
      <c r="R343">
        <v>0</v>
      </c>
      <c r="S343">
        <v>0</v>
      </c>
      <c r="T343">
        <v>657.83</v>
      </c>
      <c r="U343" s="36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 s="36">
        <v>23362</v>
      </c>
      <c r="Y343" t="str">
        <f>VLOOKUP(Tabela1[[#This Row],[CÓD PRODUTO ]],[1]fornnecedor!$A:$G,7,0)</f>
        <v>TINTAS POLIÉSTER</v>
      </c>
      <c r="Z343">
        <v>496112</v>
      </c>
      <c r="AA343" t="str">
        <f>Tabela1[[#This Row],[DESCRIÇÃO]]</f>
        <v>AKZO NOBEL LTDA AUTO</v>
      </c>
    </row>
    <row r="344" spans="1:27" x14ac:dyDescent="0.3">
      <c r="A344" t="s">
        <v>308</v>
      </c>
      <c r="B344" t="s">
        <v>101</v>
      </c>
      <c r="C344" s="1">
        <v>46042</v>
      </c>
      <c r="D344" s="2">
        <v>2000223259</v>
      </c>
      <c r="E344" t="s">
        <v>191</v>
      </c>
      <c r="G344" t="s">
        <v>103</v>
      </c>
      <c r="H344" t="s">
        <v>24</v>
      </c>
      <c r="I344">
        <v>28.41</v>
      </c>
      <c r="J344">
        <v>12</v>
      </c>
      <c r="K344">
        <v>0</v>
      </c>
      <c r="L344">
        <v>340.91</v>
      </c>
      <c r="M344">
        <v>11.19</v>
      </c>
      <c r="N344">
        <v>0</v>
      </c>
      <c r="O344">
        <v>11.65</v>
      </c>
      <c r="P344">
        <v>0</v>
      </c>
      <c r="Q344">
        <v>0</v>
      </c>
      <c r="R344">
        <v>0</v>
      </c>
      <c r="S344">
        <v>0</v>
      </c>
      <c r="T344">
        <v>355.51</v>
      </c>
      <c r="U344" s="36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 s="36">
        <v>23259</v>
      </c>
      <c r="Y344" t="str">
        <f>VLOOKUP(Tabela1[[#This Row],[CÓD PRODUTO ]],[1]fornnecedor!$A:$G,7,0)</f>
        <v>TINTAS POLIÉSTER</v>
      </c>
      <c r="Z344">
        <v>496112</v>
      </c>
      <c r="AA344" t="str">
        <f>Tabela1[[#This Row],[DESCRIÇÃO]]</f>
        <v>AKZO NOBEL LTDA AUTO</v>
      </c>
    </row>
    <row r="345" spans="1:27" x14ac:dyDescent="0.3">
      <c r="A345" t="s">
        <v>308</v>
      </c>
      <c r="B345" t="s">
        <v>101</v>
      </c>
      <c r="C345" s="1">
        <v>46042</v>
      </c>
      <c r="D345" s="2">
        <v>2003585409</v>
      </c>
      <c r="E345" t="s">
        <v>199</v>
      </c>
      <c r="G345" t="s">
        <v>103</v>
      </c>
      <c r="H345" t="s">
        <v>24</v>
      </c>
      <c r="I345">
        <v>21.52</v>
      </c>
      <c r="J345">
        <v>36</v>
      </c>
      <c r="K345">
        <v>0</v>
      </c>
      <c r="L345">
        <v>774.64</v>
      </c>
      <c r="M345">
        <v>25.43</v>
      </c>
      <c r="N345">
        <v>0</v>
      </c>
      <c r="O345">
        <v>26.48</v>
      </c>
      <c r="P345">
        <v>0</v>
      </c>
      <c r="Q345">
        <v>0</v>
      </c>
      <c r="R345">
        <v>0</v>
      </c>
      <c r="S345">
        <v>0</v>
      </c>
      <c r="T345">
        <v>807.82</v>
      </c>
      <c r="U345" s="36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 s="36">
        <v>85409</v>
      </c>
      <c r="Y345" t="str">
        <f>VLOOKUP(Tabela1[[#This Row],[CÓD PRODUTO ]],[1]fornnecedor!$A:$G,7,0)</f>
        <v>PRIMER AUTOMOTIVO</v>
      </c>
      <c r="Z345">
        <v>496112</v>
      </c>
      <c r="AA345" t="str">
        <f>Tabela1[[#This Row],[DESCRIÇÃO]]</f>
        <v>AKZO NOBEL LTDA AUTO</v>
      </c>
    </row>
    <row r="346" spans="1:27" x14ac:dyDescent="0.3">
      <c r="A346" t="s">
        <v>308</v>
      </c>
      <c r="B346" t="s">
        <v>101</v>
      </c>
      <c r="C346" s="1">
        <v>46042</v>
      </c>
      <c r="D346" s="2">
        <v>2003523076</v>
      </c>
      <c r="E346" t="s">
        <v>200</v>
      </c>
      <c r="G346" t="s">
        <v>103</v>
      </c>
      <c r="H346" t="s">
        <v>24</v>
      </c>
      <c r="I346">
        <v>24.71</v>
      </c>
      <c r="J346">
        <v>360</v>
      </c>
      <c r="K346">
        <v>0</v>
      </c>
      <c r="L346" s="3">
        <v>8894.3799999999992</v>
      </c>
      <c r="M346">
        <v>291.95999999999998</v>
      </c>
      <c r="N346">
        <v>0</v>
      </c>
      <c r="O346">
        <v>304</v>
      </c>
      <c r="P346">
        <v>0</v>
      </c>
      <c r="Q346">
        <v>0</v>
      </c>
      <c r="R346">
        <v>0</v>
      </c>
      <c r="S346">
        <v>0</v>
      </c>
      <c r="T346" s="3">
        <v>9275.2800000000007</v>
      </c>
      <c r="U346" s="3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 s="36">
        <v>23076</v>
      </c>
      <c r="Y346" t="str">
        <f>VLOOKUP(Tabela1[[#This Row],[CÓD PRODUTO ]],[1]fornnecedor!$A:$G,7,0)</f>
        <v>PRIMER AUTOMOTIVO</v>
      </c>
      <c r="Z346">
        <v>496112</v>
      </c>
      <c r="AA346" t="str">
        <f>Tabela1[[#This Row],[DESCRIÇÃO]]</f>
        <v>AKZO NOBEL LTDA AUTO</v>
      </c>
    </row>
    <row r="347" spans="1:27" x14ac:dyDescent="0.3">
      <c r="A347" t="s">
        <v>308</v>
      </c>
      <c r="B347" t="s">
        <v>101</v>
      </c>
      <c r="C347" s="1">
        <v>46042</v>
      </c>
      <c r="D347" s="2">
        <v>2003523077</v>
      </c>
      <c r="E347" t="s">
        <v>311</v>
      </c>
      <c r="G347" t="s">
        <v>103</v>
      </c>
      <c r="H347" t="s">
        <v>24</v>
      </c>
      <c r="I347">
        <v>35.119999999999997</v>
      </c>
      <c r="J347">
        <v>6</v>
      </c>
      <c r="K347">
        <v>0</v>
      </c>
      <c r="L347">
        <v>210.69</v>
      </c>
      <c r="M347">
        <v>6.92</v>
      </c>
      <c r="N347">
        <v>0</v>
      </c>
      <c r="O347">
        <v>7.2</v>
      </c>
      <c r="P347">
        <v>0</v>
      </c>
      <c r="Q347">
        <v>0</v>
      </c>
      <c r="R347">
        <v>0</v>
      </c>
      <c r="S347">
        <v>0</v>
      </c>
      <c r="T347">
        <v>219.72</v>
      </c>
      <c r="U347" s="36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 s="36">
        <v>23077</v>
      </c>
      <c r="Y347" t="str">
        <f>VLOOKUP(Tabela1[[#This Row],[CÓD PRODUTO ]],[1]fornnecedor!$A:$G,7,0)</f>
        <v>PRIMER AUTOMOTIVO</v>
      </c>
      <c r="Z347">
        <v>496112</v>
      </c>
      <c r="AA347" t="str">
        <f>Tabela1[[#This Row],[DESCRIÇÃO]]</f>
        <v>AKZO NOBEL LTDA AUTO</v>
      </c>
    </row>
    <row r="348" spans="1:27" x14ac:dyDescent="0.3">
      <c r="A348" t="s">
        <v>308</v>
      </c>
      <c r="B348" t="s">
        <v>101</v>
      </c>
      <c r="C348" s="1">
        <v>46042</v>
      </c>
      <c r="D348" s="2">
        <v>2003585410</v>
      </c>
      <c r="E348" t="s">
        <v>203</v>
      </c>
      <c r="G348" t="s">
        <v>103</v>
      </c>
      <c r="H348" t="s">
        <v>24</v>
      </c>
      <c r="I348">
        <v>32.090000000000003</v>
      </c>
      <c r="J348">
        <v>12</v>
      </c>
      <c r="K348">
        <v>0</v>
      </c>
      <c r="L348">
        <v>385.05</v>
      </c>
      <c r="M348">
        <v>12.64</v>
      </c>
      <c r="N348">
        <v>0</v>
      </c>
      <c r="O348">
        <v>13.16</v>
      </c>
      <c r="P348">
        <v>0</v>
      </c>
      <c r="Q348">
        <v>0</v>
      </c>
      <c r="R348">
        <v>0</v>
      </c>
      <c r="S348">
        <v>0</v>
      </c>
      <c r="T348">
        <v>401.54</v>
      </c>
      <c r="U348" s="36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 s="36">
        <v>85410</v>
      </c>
      <c r="Y348" t="str">
        <f>VLOOKUP(Tabela1[[#This Row],[CÓD PRODUTO ]],[1]fornnecedor!$A:$G,7,0)</f>
        <v>PRIMER AUTOMOTIVO</v>
      </c>
      <c r="Z348">
        <v>496112</v>
      </c>
      <c r="AA348" t="str">
        <f>Tabela1[[#This Row],[DESCRIÇÃO]]</f>
        <v>AKZO NOBEL LTDA AUTO</v>
      </c>
    </row>
    <row r="349" spans="1:27" x14ac:dyDescent="0.3">
      <c r="A349" t="s">
        <v>308</v>
      </c>
      <c r="B349" t="s">
        <v>101</v>
      </c>
      <c r="C349" s="1">
        <v>46042</v>
      </c>
      <c r="D349" s="2">
        <v>2003423063</v>
      </c>
      <c r="E349" t="s">
        <v>213</v>
      </c>
      <c r="G349" t="s">
        <v>103</v>
      </c>
      <c r="H349" t="s">
        <v>24</v>
      </c>
      <c r="I349">
        <v>28.27</v>
      </c>
      <c r="J349">
        <v>30</v>
      </c>
      <c r="K349">
        <v>0</v>
      </c>
      <c r="L349">
        <v>848</v>
      </c>
      <c r="M349">
        <v>27.84</v>
      </c>
      <c r="N349">
        <v>0</v>
      </c>
      <c r="O349">
        <v>28.98</v>
      </c>
      <c r="P349">
        <v>0</v>
      </c>
      <c r="Q349">
        <v>0</v>
      </c>
      <c r="R349">
        <v>0</v>
      </c>
      <c r="S349">
        <v>0</v>
      </c>
      <c r="T349">
        <v>884.32</v>
      </c>
      <c r="U349" s="36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 s="36">
        <v>23063</v>
      </c>
      <c r="Y349" t="str">
        <f>VLOOKUP(Tabela1[[#This Row],[CÓD PRODUTO ]],[1]fornnecedor!$A:$G,7,0)</f>
        <v>VERNIZ AUTOMOTIVO</v>
      </c>
      <c r="Z349">
        <v>496112</v>
      </c>
      <c r="AA349" t="str">
        <f>Tabela1[[#This Row],[DESCRIÇÃO]]</f>
        <v>AKZO NOBEL LTDA AUTO</v>
      </c>
    </row>
    <row r="350" spans="1:27" x14ac:dyDescent="0.3">
      <c r="A350" t="s">
        <v>308</v>
      </c>
      <c r="B350" t="s">
        <v>101</v>
      </c>
      <c r="C350" s="1">
        <v>46042</v>
      </c>
      <c r="D350" s="2">
        <v>2003423690</v>
      </c>
      <c r="E350" t="s">
        <v>214</v>
      </c>
      <c r="G350" t="s">
        <v>103</v>
      </c>
      <c r="H350" t="s">
        <v>24</v>
      </c>
      <c r="I350">
        <v>29.44</v>
      </c>
      <c r="J350">
        <v>204</v>
      </c>
      <c r="K350">
        <v>0</v>
      </c>
      <c r="L350" s="3">
        <v>6005.78</v>
      </c>
      <c r="M350">
        <v>197.14</v>
      </c>
      <c r="N350">
        <v>0</v>
      </c>
      <c r="O350">
        <v>205.27</v>
      </c>
      <c r="P350">
        <v>0</v>
      </c>
      <c r="Q350">
        <v>0</v>
      </c>
      <c r="R350">
        <v>0</v>
      </c>
      <c r="S350">
        <v>0</v>
      </c>
      <c r="T350" s="3">
        <v>6262.98</v>
      </c>
      <c r="U350" s="36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 s="36">
        <v>23690</v>
      </c>
      <c r="Y350" t="str">
        <f>VLOOKUP(Tabela1[[#This Row],[CÓD PRODUTO ]],[1]fornnecedor!$A:$G,7,0)</f>
        <v>VERNIZ AUTOMOTIVO</v>
      </c>
      <c r="Z350">
        <v>496112</v>
      </c>
      <c r="AA350" t="str">
        <f>Tabela1[[#This Row],[DESCRIÇÃO]]</f>
        <v>AKZO NOBEL LTDA AUTO</v>
      </c>
    </row>
    <row r="351" spans="1:27" x14ac:dyDescent="0.3">
      <c r="A351" t="s">
        <v>308</v>
      </c>
      <c r="B351" t="s">
        <v>101</v>
      </c>
      <c r="C351" s="1">
        <v>46042</v>
      </c>
      <c r="D351" s="2">
        <v>2003421444</v>
      </c>
      <c r="E351" t="s">
        <v>312</v>
      </c>
      <c r="G351" t="s">
        <v>103</v>
      </c>
      <c r="H351" t="s">
        <v>24</v>
      </c>
      <c r="I351">
        <v>547.20000000000005</v>
      </c>
      <c r="J351">
        <v>1</v>
      </c>
      <c r="K351">
        <v>0</v>
      </c>
      <c r="L351">
        <v>547.20000000000005</v>
      </c>
      <c r="M351">
        <v>17.96</v>
      </c>
      <c r="N351">
        <v>0</v>
      </c>
      <c r="O351">
        <v>18.7</v>
      </c>
      <c r="P351">
        <v>0</v>
      </c>
      <c r="Q351">
        <v>0</v>
      </c>
      <c r="R351">
        <v>0</v>
      </c>
      <c r="S351">
        <v>0</v>
      </c>
      <c r="T351">
        <v>570.63</v>
      </c>
      <c r="U351" s="36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 s="36">
        <v>21444</v>
      </c>
      <c r="Y351" t="str">
        <f>VLOOKUP(Tabela1[[#This Row],[CÓD PRODUTO ]],[1]fornnecedor!$A:$G,7,0)</f>
        <v>VERNIZ AUTOMOTIVO</v>
      </c>
      <c r="Z351">
        <v>496112</v>
      </c>
      <c r="AA351" t="str">
        <f>Tabela1[[#This Row],[DESCRIÇÃO]]</f>
        <v>AKZO NOBEL LTDA AUTO</v>
      </c>
    </row>
    <row r="352" spans="1:27" x14ac:dyDescent="0.3">
      <c r="A352" t="s">
        <v>308</v>
      </c>
      <c r="B352" t="s">
        <v>101</v>
      </c>
      <c r="C352" s="1">
        <v>46042</v>
      </c>
      <c r="D352" s="2">
        <v>2003421073</v>
      </c>
      <c r="E352" t="s">
        <v>217</v>
      </c>
      <c r="G352" t="s">
        <v>103</v>
      </c>
      <c r="H352" t="s">
        <v>24</v>
      </c>
      <c r="I352">
        <v>29.88</v>
      </c>
      <c r="J352">
        <v>18</v>
      </c>
      <c r="K352">
        <v>0</v>
      </c>
      <c r="L352">
        <v>537.88</v>
      </c>
      <c r="M352">
        <v>17.66</v>
      </c>
      <c r="N352">
        <v>0</v>
      </c>
      <c r="O352">
        <v>18.39</v>
      </c>
      <c r="P352">
        <v>0</v>
      </c>
      <c r="Q352">
        <v>0</v>
      </c>
      <c r="R352">
        <v>0</v>
      </c>
      <c r="S352">
        <v>0</v>
      </c>
      <c r="T352">
        <v>560.91999999999996</v>
      </c>
      <c r="U352" s="36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 s="36">
        <v>21073</v>
      </c>
      <c r="Y352" t="str">
        <f>VLOOKUP(Tabela1[[#This Row],[CÓD PRODUTO ]],[1]fornnecedor!$A:$G,7,0)</f>
        <v>VERNIZ AUTOMOTIVO</v>
      </c>
      <c r="Z352">
        <v>496112</v>
      </c>
      <c r="AA352" t="str">
        <f>Tabela1[[#This Row],[DESCRIÇÃO]]</f>
        <v>AKZO NOBEL LTDA AUTO</v>
      </c>
    </row>
    <row r="353" spans="1:27" x14ac:dyDescent="0.3">
      <c r="A353" t="s">
        <v>313</v>
      </c>
      <c r="B353" t="s">
        <v>101</v>
      </c>
      <c r="C353" s="1">
        <v>46042</v>
      </c>
      <c r="D353" s="2">
        <v>2001521862</v>
      </c>
      <c r="E353" t="s">
        <v>278</v>
      </c>
      <c r="G353" t="s">
        <v>127</v>
      </c>
      <c r="H353" t="s">
        <v>24</v>
      </c>
      <c r="I353">
        <v>20.43</v>
      </c>
      <c r="J353">
        <v>60</v>
      </c>
      <c r="K353">
        <v>0</v>
      </c>
      <c r="L353" s="3">
        <v>1225.57</v>
      </c>
      <c r="M353">
        <v>80.459999999999994</v>
      </c>
      <c r="N353">
        <v>0</v>
      </c>
      <c r="O353">
        <v>41.89</v>
      </c>
      <c r="P353">
        <v>0</v>
      </c>
      <c r="Q353">
        <v>0</v>
      </c>
      <c r="R353">
        <v>86.65</v>
      </c>
      <c r="S353">
        <v>0</v>
      </c>
      <c r="T353" s="3">
        <v>1318.29</v>
      </c>
      <c r="U353" s="36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 s="36">
        <v>21862</v>
      </c>
      <c r="Y353" t="str">
        <f>VLOOKUP(Tabela1[[#This Row],[CÓD PRODUTO ]],[1]fornnecedor!$A:$G,7,0)</f>
        <v>CATALISADORES INDIVIDUAS</v>
      </c>
      <c r="Z353">
        <v>496113</v>
      </c>
      <c r="AA353" t="str">
        <f>Tabela1[[#This Row],[DESCRIÇÃO]]</f>
        <v>AKZO NOBEL LTDA AUTO</v>
      </c>
    </row>
    <row r="354" spans="1:27" x14ac:dyDescent="0.3">
      <c r="A354" t="s">
        <v>314</v>
      </c>
      <c r="B354" t="s">
        <v>101</v>
      </c>
      <c r="C354" s="1">
        <v>46042</v>
      </c>
      <c r="D354" s="2">
        <v>2000284550</v>
      </c>
      <c r="E354" t="s">
        <v>315</v>
      </c>
      <c r="G354" t="s">
        <v>103</v>
      </c>
      <c r="H354" t="s">
        <v>24</v>
      </c>
      <c r="I354">
        <v>23.68</v>
      </c>
      <c r="J354">
        <v>6</v>
      </c>
      <c r="K354">
        <v>0</v>
      </c>
      <c r="L354">
        <v>142.08000000000001</v>
      </c>
      <c r="M354">
        <v>4.66</v>
      </c>
      <c r="N354">
        <v>0</v>
      </c>
      <c r="O354">
        <v>4.8600000000000003</v>
      </c>
      <c r="P354">
        <v>0</v>
      </c>
      <c r="Q354">
        <v>0</v>
      </c>
      <c r="R354">
        <v>0</v>
      </c>
      <c r="S354">
        <v>0</v>
      </c>
      <c r="T354">
        <v>148.16</v>
      </c>
      <c r="U354" s="36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 s="36">
        <v>84550</v>
      </c>
      <c r="Y354" t="str">
        <f>VLOOKUP(Tabela1[[#This Row],[CÓD PRODUTO ]],[1]fornnecedor!$A:$G,7,0)</f>
        <v>TINTAS POLIÉSTER</v>
      </c>
      <c r="Z354">
        <v>496114</v>
      </c>
      <c r="AA354" t="str">
        <f>Tabela1[[#This Row],[DESCRIÇÃO]]</f>
        <v>AKZO NOBEL LTDA AUTO</v>
      </c>
    </row>
    <row r="355" spans="1:27" x14ac:dyDescent="0.3">
      <c r="A355" t="s">
        <v>314</v>
      </c>
      <c r="B355" t="s">
        <v>101</v>
      </c>
      <c r="C355" s="1">
        <v>46042</v>
      </c>
      <c r="D355" s="2">
        <v>2004509749</v>
      </c>
      <c r="E355" t="s">
        <v>316</v>
      </c>
      <c r="G355" t="s">
        <v>103</v>
      </c>
      <c r="H355" t="s">
        <v>24</v>
      </c>
      <c r="I355">
        <v>30.88</v>
      </c>
      <c r="J355">
        <v>6</v>
      </c>
      <c r="K355">
        <v>0</v>
      </c>
      <c r="L355">
        <v>185.29</v>
      </c>
      <c r="M355">
        <v>6.08</v>
      </c>
      <c r="N355">
        <v>0</v>
      </c>
      <c r="O355">
        <v>6.33</v>
      </c>
      <c r="P355">
        <v>0</v>
      </c>
      <c r="Q355">
        <v>0</v>
      </c>
      <c r="R355">
        <v>0</v>
      </c>
      <c r="S355">
        <v>0</v>
      </c>
      <c r="T355">
        <v>193.22</v>
      </c>
      <c r="U355" s="36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 s="36">
        <v>9749</v>
      </c>
      <c r="Y355" t="str">
        <f>VLOOKUP(Tabela1[[#This Row],[CÓD PRODUTO ]],[1]fornnecedor!$A:$G,7,0)</f>
        <v>PRETO FOSCO VINÍLICO</v>
      </c>
      <c r="Z355">
        <v>496114</v>
      </c>
      <c r="AA355" t="str">
        <f>Tabela1[[#This Row],[DESCRIÇÃO]]</f>
        <v>AKZO NOBEL LTDA AUTO</v>
      </c>
    </row>
    <row r="356" spans="1:27" x14ac:dyDescent="0.3">
      <c r="A356" t="s">
        <v>317</v>
      </c>
      <c r="B356" t="s">
        <v>101</v>
      </c>
      <c r="C356" s="1">
        <v>46042</v>
      </c>
      <c r="D356" s="2">
        <v>2000109994</v>
      </c>
      <c r="E356" t="s">
        <v>144</v>
      </c>
      <c r="G356" t="s">
        <v>127</v>
      </c>
      <c r="H356" t="s">
        <v>24</v>
      </c>
      <c r="I356">
        <v>30.82</v>
      </c>
      <c r="J356">
        <v>12</v>
      </c>
      <c r="K356">
        <v>0</v>
      </c>
      <c r="L356">
        <v>369.83</v>
      </c>
      <c r="M356">
        <v>24.28</v>
      </c>
      <c r="N356">
        <v>0</v>
      </c>
      <c r="O356">
        <v>12.64</v>
      </c>
      <c r="P356">
        <v>0</v>
      </c>
      <c r="Q356">
        <v>0</v>
      </c>
      <c r="R356">
        <v>26.15</v>
      </c>
      <c r="S356">
        <v>0</v>
      </c>
      <c r="T356">
        <v>397.81</v>
      </c>
      <c r="U356" s="3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 s="36">
        <v>9994</v>
      </c>
      <c r="Y356" t="str">
        <f>VLOOKUP(Tabela1[[#This Row],[CÓD PRODUTO ]],[1]fornnecedor!$A:$G,7,0)</f>
        <v>DILUENTE</v>
      </c>
      <c r="Z356">
        <v>496115</v>
      </c>
      <c r="AA356" t="str">
        <f>Tabela1[[#This Row],[DESCRIÇÃO]]</f>
        <v>AKZO NOBEL LTDA AUTO</v>
      </c>
    </row>
    <row r="357" spans="1:27" x14ac:dyDescent="0.3">
      <c r="A357" t="s">
        <v>318</v>
      </c>
      <c r="B357" t="s">
        <v>101</v>
      </c>
      <c r="C357" s="1">
        <v>46046</v>
      </c>
      <c r="D357" s="2">
        <v>2003109916</v>
      </c>
      <c r="E357" t="s">
        <v>128</v>
      </c>
      <c r="G357" t="s">
        <v>127</v>
      </c>
      <c r="H357" t="s">
        <v>24</v>
      </c>
      <c r="I357">
        <v>111.3</v>
      </c>
      <c r="J357">
        <v>2</v>
      </c>
      <c r="K357">
        <v>0</v>
      </c>
      <c r="L357">
        <v>222.6</v>
      </c>
      <c r="M357">
        <v>7.31</v>
      </c>
      <c r="N357">
        <v>0</v>
      </c>
      <c r="O357">
        <v>5.24</v>
      </c>
      <c r="P357">
        <v>0</v>
      </c>
      <c r="Q357">
        <v>0</v>
      </c>
      <c r="R357">
        <v>0</v>
      </c>
      <c r="S357">
        <v>0</v>
      </c>
      <c r="T357">
        <v>232.14</v>
      </c>
      <c r="U357" s="36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 s="36">
        <v>9916</v>
      </c>
      <c r="Y357" t="str">
        <f>VLOOKUP(Tabela1[[#This Row],[CÓD PRODUTO ]],[1]fornnecedor!$A:$G,7,0)</f>
        <v>BASES POLIÉSTER</v>
      </c>
      <c r="Z357">
        <v>496298</v>
      </c>
      <c r="AA357" t="str">
        <f>Tabela1[[#This Row],[DESCRIÇÃO]]</f>
        <v>AKZO NOBEL LTDA AUTO</v>
      </c>
    </row>
    <row r="358" spans="1:27" x14ac:dyDescent="0.3">
      <c r="A358" t="s">
        <v>318</v>
      </c>
      <c r="B358" t="s">
        <v>101</v>
      </c>
      <c r="C358" s="1">
        <v>46046</v>
      </c>
      <c r="D358" s="2">
        <v>2003109922</v>
      </c>
      <c r="E358" t="s">
        <v>129</v>
      </c>
      <c r="G358" t="s">
        <v>127</v>
      </c>
      <c r="H358" t="s">
        <v>24</v>
      </c>
      <c r="I358">
        <v>109.82</v>
      </c>
      <c r="J358">
        <v>8</v>
      </c>
      <c r="K358">
        <v>0</v>
      </c>
      <c r="L358">
        <v>878.56</v>
      </c>
      <c r="M358">
        <v>28.84</v>
      </c>
      <c r="N358">
        <v>0</v>
      </c>
      <c r="O358">
        <v>20.66</v>
      </c>
      <c r="P358">
        <v>0</v>
      </c>
      <c r="Q358">
        <v>0</v>
      </c>
      <c r="R358">
        <v>0</v>
      </c>
      <c r="S358">
        <v>0</v>
      </c>
      <c r="T358">
        <v>916.19</v>
      </c>
      <c r="U358" s="36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 s="36">
        <v>9922</v>
      </c>
      <c r="Y358" t="str">
        <f>VLOOKUP(Tabela1[[#This Row],[CÓD PRODUTO ]],[1]fornnecedor!$A:$G,7,0)</f>
        <v>BASES POLIÉSTER</v>
      </c>
      <c r="Z358">
        <v>496298</v>
      </c>
      <c r="AA358" t="str">
        <f>Tabela1[[#This Row],[DESCRIÇÃO]]</f>
        <v>AKZO NOBEL LTDA AUTO</v>
      </c>
    </row>
    <row r="359" spans="1:27" x14ac:dyDescent="0.3">
      <c r="A359" t="s">
        <v>318</v>
      </c>
      <c r="B359" t="s">
        <v>101</v>
      </c>
      <c r="C359" s="1">
        <v>46046</v>
      </c>
      <c r="D359" s="2">
        <v>2003109926</v>
      </c>
      <c r="E359" t="s">
        <v>131</v>
      </c>
      <c r="G359" t="s">
        <v>127</v>
      </c>
      <c r="H359" t="s">
        <v>24</v>
      </c>
      <c r="I359">
        <v>280.45999999999998</v>
      </c>
      <c r="J359">
        <v>4</v>
      </c>
      <c r="K359">
        <v>0</v>
      </c>
      <c r="L359" s="3">
        <v>1121.83</v>
      </c>
      <c r="M359">
        <v>36.82</v>
      </c>
      <c r="N359">
        <v>0</v>
      </c>
      <c r="O359">
        <v>26.38</v>
      </c>
      <c r="P359">
        <v>0</v>
      </c>
      <c r="Q359">
        <v>0</v>
      </c>
      <c r="R359">
        <v>0</v>
      </c>
      <c r="S359">
        <v>0</v>
      </c>
      <c r="T359" s="3">
        <v>1169.8699999999999</v>
      </c>
      <c r="U359" s="36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 s="36">
        <v>9926</v>
      </c>
      <c r="Y359" t="str">
        <f>VLOOKUP(Tabela1[[#This Row],[CÓD PRODUTO ]],[1]fornnecedor!$A:$G,7,0)</f>
        <v>BASES POLIÉSTER</v>
      </c>
      <c r="Z359">
        <v>496298</v>
      </c>
      <c r="AA359" t="str">
        <f>Tabela1[[#This Row],[DESCRIÇÃO]]</f>
        <v>AKZO NOBEL LTDA AUTO</v>
      </c>
    </row>
    <row r="360" spans="1:27" x14ac:dyDescent="0.3">
      <c r="A360" t="s">
        <v>318</v>
      </c>
      <c r="B360" t="s">
        <v>101</v>
      </c>
      <c r="C360" s="1">
        <v>46046</v>
      </c>
      <c r="D360" s="2">
        <v>2003109930</v>
      </c>
      <c r="E360" t="s">
        <v>261</v>
      </c>
      <c r="G360" t="s">
        <v>127</v>
      </c>
      <c r="H360" t="s">
        <v>24</v>
      </c>
      <c r="I360">
        <v>396.69</v>
      </c>
      <c r="J360">
        <v>2</v>
      </c>
      <c r="K360">
        <v>0</v>
      </c>
      <c r="L360">
        <v>793.38</v>
      </c>
      <c r="M360">
        <v>26.04</v>
      </c>
      <c r="N360">
        <v>0</v>
      </c>
      <c r="O360">
        <v>18.649999999999999</v>
      </c>
      <c r="P360">
        <v>0</v>
      </c>
      <c r="Q360">
        <v>0</v>
      </c>
      <c r="R360">
        <v>0</v>
      </c>
      <c r="S360">
        <v>0</v>
      </c>
      <c r="T360">
        <v>827.35</v>
      </c>
      <c r="U360" s="36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 s="36">
        <v>9930</v>
      </c>
      <c r="Y360" t="str">
        <f>VLOOKUP(Tabela1[[#This Row],[CÓD PRODUTO ]],[1]fornnecedor!$A:$G,7,0)</f>
        <v>BASES POLIÉSTER</v>
      </c>
      <c r="Z360">
        <v>496298</v>
      </c>
      <c r="AA360" t="str">
        <f>Tabela1[[#This Row],[DESCRIÇÃO]]</f>
        <v>AKZO NOBEL LTDA AUTO</v>
      </c>
    </row>
    <row r="361" spans="1:27" x14ac:dyDescent="0.3">
      <c r="A361" t="s">
        <v>318</v>
      </c>
      <c r="B361" t="s">
        <v>101</v>
      </c>
      <c r="C361" s="1">
        <v>46046</v>
      </c>
      <c r="D361" s="2">
        <v>2003109938</v>
      </c>
      <c r="E361" t="s">
        <v>319</v>
      </c>
      <c r="G361" t="s">
        <v>127</v>
      </c>
      <c r="H361" t="s">
        <v>24</v>
      </c>
      <c r="I361">
        <v>206.44</v>
      </c>
      <c r="J361">
        <v>2</v>
      </c>
      <c r="K361">
        <v>0</v>
      </c>
      <c r="L361">
        <v>412.87</v>
      </c>
      <c r="M361">
        <v>13.55</v>
      </c>
      <c r="N361">
        <v>0</v>
      </c>
      <c r="O361">
        <v>9.7100000000000009</v>
      </c>
      <c r="P361">
        <v>0</v>
      </c>
      <c r="Q361">
        <v>0</v>
      </c>
      <c r="R361">
        <v>0</v>
      </c>
      <c r="S361">
        <v>0</v>
      </c>
      <c r="T361">
        <v>430.55</v>
      </c>
      <c r="U361" s="36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 s="36">
        <v>9938</v>
      </c>
      <c r="Y361" t="str">
        <f>VLOOKUP(Tabela1[[#This Row],[CÓD PRODUTO ]],[1]fornnecedor!$A:$G,7,0)</f>
        <v>BASES POLIÉSTER</v>
      </c>
      <c r="Z361">
        <v>496298</v>
      </c>
      <c r="AA361" t="str">
        <f>Tabela1[[#This Row],[DESCRIÇÃO]]</f>
        <v>AKZO NOBEL LTDA AUTO</v>
      </c>
    </row>
    <row r="362" spans="1:27" x14ac:dyDescent="0.3">
      <c r="A362" t="s">
        <v>318</v>
      </c>
      <c r="B362" t="s">
        <v>101</v>
      </c>
      <c r="C362" s="1">
        <v>46046</v>
      </c>
      <c r="D362" s="2">
        <v>2003109951</v>
      </c>
      <c r="E362" t="s">
        <v>134</v>
      </c>
      <c r="G362" t="s">
        <v>127</v>
      </c>
      <c r="H362" t="s">
        <v>24</v>
      </c>
      <c r="I362">
        <v>206.44</v>
      </c>
      <c r="J362">
        <v>2</v>
      </c>
      <c r="K362">
        <v>0</v>
      </c>
      <c r="L362">
        <v>412.87</v>
      </c>
      <c r="M362">
        <v>13.55</v>
      </c>
      <c r="N362">
        <v>0</v>
      </c>
      <c r="O362">
        <v>9.7100000000000009</v>
      </c>
      <c r="P362">
        <v>0</v>
      </c>
      <c r="Q362">
        <v>0</v>
      </c>
      <c r="R362">
        <v>0</v>
      </c>
      <c r="S362">
        <v>0</v>
      </c>
      <c r="T362">
        <v>430.55</v>
      </c>
      <c r="U362" s="36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 s="36">
        <v>9951</v>
      </c>
      <c r="Y362" t="str">
        <f>VLOOKUP(Tabela1[[#This Row],[CÓD PRODUTO ]],[1]fornnecedor!$A:$G,7,0)</f>
        <v>BASES POLIÉSTER</v>
      </c>
      <c r="Z362">
        <v>496298</v>
      </c>
      <c r="AA362" t="str">
        <f>Tabela1[[#This Row],[DESCRIÇÃO]]</f>
        <v>AKZO NOBEL LTDA AUTO</v>
      </c>
    </row>
    <row r="363" spans="1:27" x14ac:dyDescent="0.3">
      <c r="A363" t="s">
        <v>318</v>
      </c>
      <c r="B363" t="s">
        <v>101</v>
      </c>
      <c r="C363" s="1">
        <v>46046</v>
      </c>
      <c r="D363" s="2">
        <v>2003109954</v>
      </c>
      <c r="E363" t="s">
        <v>265</v>
      </c>
      <c r="G363" t="s">
        <v>127</v>
      </c>
      <c r="H363" t="s">
        <v>24</v>
      </c>
      <c r="I363">
        <v>455.1</v>
      </c>
      <c r="J363">
        <v>6</v>
      </c>
      <c r="K363">
        <v>0</v>
      </c>
      <c r="L363" s="3">
        <v>2730.57</v>
      </c>
      <c r="M363">
        <v>89.63</v>
      </c>
      <c r="N363">
        <v>0</v>
      </c>
      <c r="O363">
        <v>64.2</v>
      </c>
      <c r="P363">
        <v>0</v>
      </c>
      <c r="Q363">
        <v>0</v>
      </c>
      <c r="R363">
        <v>0</v>
      </c>
      <c r="S363">
        <v>0</v>
      </c>
      <c r="T363" s="3">
        <v>2847.51</v>
      </c>
      <c r="U363" s="36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 s="36">
        <v>9954</v>
      </c>
      <c r="Y363" t="str">
        <f>VLOOKUP(Tabela1[[#This Row],[CÓD PRODUTO ]],[1]fornnecedor!$A:$G,7,0)</f>
        <v>BASES POLIÉSTER</v>
      </c>
      <c r="Z363">
        <v>496298</v>
      </c>
      <c r="AA363" t="str">
        <f>Tabela1[[#This Row],[DESCRIÇÃO]]</f>
        <v>AKZO NOBEL LTDA AUTO</v>
      </c>
    </row>
    <row r="364" spans="1:27" x14ac:dyDescent="0.3">
      <c r="A364" t="s">
        <v>318</v>
      </c>
      <c r="B364" t="s">
        <v>101</v>
      </c>
      <c r="C364" s="1">
        <v>46046</v>
      </c>
      <c r="D364" s="2">
        <v>2003109955</v>
      </c>
      <c r="E364" t="s">
        <v>135</v>
      </c>
      <c r="G364" t="s">
        <v>127</v>
      </c>
      <c r="H364" t="s">
        <v>24</v>
      </c>
      <c r="I364">
        <v>105.89</v>
      </c>
      <c r="J364">
        <v>10</v>
      </c>
      <c r="K364">
        <v>0</v>
      </c>
      <c r="L364" s="3">
        <v>1058.8900000000001</v>
      </c>
      <c r="M364">
        <v>34.76</v>
      </c>
      <c r="N364">
        <v>0</v>
      </c>
      <c r="O364">
        <v>24.9</v>
      </c>
      <c r="P364">
        <v>0</v>
      </c>
      <c r="Q364">
        <v>0</v>
      </c>
      <c r="R364">
        <v>0</v>
      </c>
      <c r="S364">
        <v>0</v>
      </c>
      <c r="T364" s="3">
        <v>1104.24</v>
      </c>
      <c r="U364" s="36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 s="36">
        <v>9955</v>
      </c>
      <c r="Y364" t="str">
        <f>VLOOKUP(Tabela1[[#This Row],[CÓD PRODUTO ]],[1]fornnecedor!$A:$G,7,0)</f>
        <v>BASES POLIÉSTER</v>
      </c>
      <c r="Z364">
        <v>496298</v>
      </c>
      <c r="AA364" t="str">
        <f>Tabela1[[#This Row],[DESCRIÇÃO]]</f>
        <v>AKZO NOBEL LTDA AUTO</v>
      </c>
    </row>
    <row r="365" spans="1:27" x14ac:dyDescent="0.3">
      <c r="A365" t="s">
        <v>318</v>
      </c>
      <c r="B365" t="s">
        <v>101</v>
      </c>
      <c r="C365" s="1">
        <v>46046</v>
      </c>
      <c r="D365" s="2">
        <v>2003109961</v>
      </c>
      <c r="E365" t="s">
        <v>137</v>
      </c>
      <c r="G365" t="s">
        <v>127</v>
      </c>
      <c r="H365" t="s">
        <v>24</v>
      </c>
      <c r="I365">
        <v>335.67</v>
      </c>
      <c r="J365">
        <v>4</v>
      </c>
      <c r="K365">
        <v>0</v>
      </c>
      <c r="L365" s="3">
        <v>1342.68</v>
      </c>
      <c r="M365">
        <v>44.07</v>
      </c>
      <c r="N365">
        <v>0</v>
      </c>
      <c r="O365">
        <v>31.57</v>
      </c>
      <c r="P365">
        <v>0</v>
      </c>
      <c r="Q365">
        <v>0</v>
      </c>
      <c r="R365">
        <v>0</v>
      </c>
      <c r="S365">
        <v>0</v>
      </c>
      <c r="T365" s="3">
        <v>1400.18</v>
      </c>
      <c r="U365" s="36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 s="36">
        <v>9961</v>
      </c>
      <c r="Y365" t="str">
        <f>VLOOKUP(Tabela1[[#This Row],[CÓD PRODUTO ]],[1]fornnecedor!$A:$G,7,0)</f>
        <v>BASES POLIÉSTER</v>
      </c>
      <c r="Z365">
        <v>496298</v>
      </c>
      <c r="AA365" t="str">
        <f>Tabela1[[#This Row],[DESCRIÇÃO]]</f>
        <v>AKZO NOBEL LTDA AUTO</v>
      </c>
    </row>
    <row r="366" spans="1:27" x14ac:dyDescent="0.3">
      <c r="A366" t="s">
        <v>318</v>
      </c>
      <c r="B366" t="s">
        <v>101</v>
      </c>
      <c r="C366" s="1">
        <v>46046</v>
      </c>
      <c r="D366" s="2">
        <v>2003109962</v>
      </c>
      <c r="E366" t="s">
        <v>268</v>
      </c>
      <c r="G366" t="s">
        <v>127</v>
      </c>
      <c r="H366" t="s">
        <v>24</v>
      </c>
      <c r="I366">
        <v>91.04</v>
      </c>
      <c r="J366">
        <v>6</v>
      </c>
      <c r="K366">
        <v>0</v>
      </c>
      <c r="L366">
        <v>546.24</v>
      </c>
      <c r="M366">
        <v>17.93</v>
      </c>
      <c r="N366">
        <v>0</v>
      </c>
      <c r="O366">
        <v>12.84</v>
      </c>
      <c r="P366">
        <v>0</v>
      </c>
      <c r="Q366">
        <v>0</v>
      </c>
      <c r="R366">
        <v>0</v>
      </c>
      <c r="S366">
        <v>0</v>
      </c>
      <c r="T366">
        <v>569.63</v>
      </c>
      <c r="U366" s="3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 s="36">
        <v>9962</v>
      </c>
      <c r="Y366" t="str">
        <f>VLOOKUP(Tabela1[[#This Row],[CÓD PRODUTO ]],[1]fornnecedor!$A:$G,7,0)</f>
        <v>BASES POLIÉSTER</v>
      </c>
      <c r="Z366">
        <v>496298</v>
      </c>
      <c r="AA366" t="str">
        <f>Tabela1[[#This Row],[DESCRIÇÃO]]</f>
        <v>AKZO NOBEL LTDA AUTO</v>
      </c>
    </row>
    <row r="367" spans="1:27" x14ac:dyDescent="0.3">
      <c r="A367" t="s">
        <v>318</v>
      </c>
      <c r="B367" t="s">
        <v>101</v>
      </c>
      <c r="C367" s="1">
        <v>46046</v>
      </c>
      <c r="D367" s="2">
        <v>2003109967</v>
      </c>
      <c r="E367" t="s">
        <v>139</v>
      </c>
      <c r="G367" t="s">
        <v>127</v>
      </c>
      <c r="H367" t="s">
        <v>24</v>
      </c>
      <c r="I367">
        <v>432.18</v>
      </c>
      <c r="J367">
        <v>2</v>
      </c>
      <c r="K367">
        <v>0</v>
      </c>
      <c r="L367">
        <v>864.35</v>
      </c>
      <c r="M367">
        <v>28.37</v>
      </c>
      <c r="N367">
        <v>0</v>
      </c>
      <c r="O367">
        <v>20.32</v>
      </c>
      <c r="P367">
        <v>0</v>
      </c>
      <c r="Q367">
        <v>0</v>
      </c>
      <c r="R367">
        <v>0</v>
      </c>
      <c r="S367">
        <v>0</v>
      </c>
      <c r="T367">
        <v>901.36</v>
      </c>
      <c r="U367" s="36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 s="36">
        <v>9967</v>
      </c>
      <c r="Y367" t="str">
        <f>VLOOKUP(Tabela1[[#This Row],[CÓD PRODUTO ]],[1]fornnecedor!$A:$G,7,0)</f>
        <v>BASES POLIÉSTER</v>
      </c>
      <c r="Z367">
        <v>496298</v>
      </c>
      <c r="AA367" t="str">
        <f>Tabela1[[#This Row],[DESCRIÇÃO]]</f>
        <v>AKZO NOBEL LTDA AUTO</v>
      </c>
    </row>
    <row r="368" spans="1:27" x14ac:dyDescent="0.3">
      <c r="A368" t="s">
        <v>318</v>
      </c>
      <c r="B368" t="s">
        <v>101</v>
      </c>
      <c r="C368" s="1">
        <v>46046</v>
      </c>
      <c r="D368" s="2">
        <v>2003109982</v>
      </c>
      <c r="E368" t="s">
        <v>140</v>
      </c>
      <c r="G368" t="s">
        <v>127</v>
      </c>
      <c r="H368" t="s">
        <v>24</v>
      </c>
      <c r="I368">
        <v>442.51</v>
      </c>
      <c r="J368">
        <v>4</v>
      </c>
      <c r="K368">
        <v>0</v>
      </c>
      <c r="L368" s="3">
        <v>1770.06</v>
      </c>
      <c r="M368">
        <v>58.1</v>
      </c>
      <c r="N368">
        <v>0</v>
      </c>
      <c r="O368">
        <v>41.61</v>
      </c>
      <c r="P368">
        <v>0</v>
      </c>
      <c r="Q368">
        <v>0</v>
      </c>
      <c r="R368">
        <v>0</v>
      </c>
      <c r="S368">
        <v>0</v>
      </c>
      <c r="T368" s="3">
        <v>1845.86</v>
      </c>
      <c r="U368" s="36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 s="36">
        <v>9982</v>
      </c>
      <c r="Y368" t="str">
        <f>VLOOKUP(Tabela1[[#This Row],[CÓD PRODUTO ]],[1]fornnecedor!$A:$G,7,0)</f>
        <v>BASES POLIÉSTER</v>
      </c>
      <c r="Z368">
        <v>496298</v>
      </c>
      <c r="AA368" t="str">
        <f>Tabela1[[#This Row],[DESCRIÇÃO]]</f>
        <v>AKZO NOBEL LTDA AUTO</v>
      </c>
    </row>
    <row r="369" spans="1:27" x14ac:dyDescent="0.3">
      <c r="A369" t="s">
        <v>318</v>
      </c>
      <c r="B369" t="s">
        <v>101</v>
      </c>
      <c r="C369" s="1">
        <v>46046</v>
      </c>
      <c r="D369" s="2">
        <v>2003109984</v>
      </c>
      <c r="E369" t="s">
        <v>272</v>
      </c>
      <c r="G369" t="s">
        <v>127</v>
      </c>
      <c r="H369" t="s">
        <v>24</v>
      </c>
      <c r="I369">
        <v>333.18</v>
      </c>
      <c r="J369">
        <v>2</v>
      </c>
      <c r="K369">
        <v>0</v>
      </c>
      <c r="L369">
        <v>666.36</v>
      </c>
      <c r="M369">
        <v>21.87</v>
      </c>
      <c r="N369">
        <v>0</v>
      </c>
      <c r="O369">
        <v>15.66</v>
      </c>
      <c r="P369">
        <v>0</v>
      </c>
      <c r="Q369">
        <v>0</v>
      </c>
      <c r="R369">
        <v>0</v>
      </c>
      <c r="S369">
        <v>0</v>
      </c>
      <c r="T369">
        <v>694.89</v>
      </c>
      <c r="U369" s="36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 s="36">
        <v>9984</v>
      </c>
      <c r="Y369" t="str">
        <f>VLOOKUP(Tabela1[[#This Row],[CÓD PRODUTO ]],[1]fornnecedor!$A:$G,7,0)</f>
        <v>BASES POLIÉSTER</v>
      </c>
      <c r="Z369">
        <v>496298</v>
      </c>
      <c r="AA369" t="str">
        <f>Tabela1[[#This Row],[DESCRIÇÃO]]</f>
        <v>AKZO NOBEL LTDA AUTO</v>
      </c>
    </row>
    <row r="370" spans="1:27" x14ac:dyDescent="0.3">
      <c r="A370" t="s">
        <v>318</v>
      </c>
      <c r="B370" t="s">
        <v>101</v>
      </c>
      <c r="C370" s="1">
        <v>46046</v>
      </c>
      <c r="D370" s="2">
        <v>2003423658</v>
      </c>
      <c r="E370" t="s">
        <v>273</v>
      </c>
      <c r="G370" t="s">
        <v>127</v>
      </c>
      <c r="H370" t="s">
        <v>24</v>
      </c>
      <c r="I370">
        <v>670.89</v>
      </c>
      <c r="J370">
        <v>5</v>
      </c>
      <c r="K370">
        <v>0</v>
      </c>
      <c r="L370" s="3">
        <v>3354.47</v>
      </c>
      <c r="M370">
        <v>110.11</v>
      </c>
      <c r="N370">
        <v>0</v>
      </c>
      <c r="O370">
        <v>78.86</v>
      </c>
      <c r="P370">
        <v>0</v>
      </c>
      <c r="Q370">
        <v>0</v>
      </c>
      <c r="R370">
        <v>0</v>
      </c>
      <c r="S370">
        <v>0</v>
      </c>
      <c r="T370" s="3">
        <v>3498.12</v>
      </c>
      <c r="U370" s="36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 s="36">
        <v>23658</v>
      </c>
      <c r="Y370" t="str">
        <f>VLOOKUP(Tabela1[[#This Row],[CÓD PRODUTO ]],[1]fornnecedor!$A:$G,7,0)</f>
        <v>VERNIZ AUTOMOTIVO</v>
      </c>
      <c r="Z370">
        <v>496298</v>
      </c>
      <c r="AA370" t="str">
        <f>Tabela1[[#This Row],[DESCRIÇÃO]]</f>
        <v>AKZO NOBEL LTDA AUTO</v>
      </c>
    </row>
    <row r="371" spans="1:27" x14ac:dyDescent="0.3">
      <c r="A371" t="s">
        <v>318</v>
      </c>
      <c r="B371" t="s">
        <v>101</v>
      </c>
      <c r="C371" s="1">
        <v>46046</v>
      </c>
      <c r="D371" s="2">
        <v>2003423295</v>
      </c>
      <c r="E371" t="s">
        <v>275</v>
      </c>
      <c r="G371" t="s">
        <v>127</v>
      </c>
      <c r="H371" t="s">
        <v>24</v>
      </c>
      <c r="I371">
        <v>180.75</v>
      </c>
      <c r="J371">
        <v>20</v>
      </c>
      <c r="K371">
        <v>0</v>
      </c>
      <c r="L371" s="3">
        <v>3615.04</v>
      </c>
      <c r="M371">
        <v>118.66</v>
      </c>
      <c r="N371">
        <v>0</v>
      </c>
      <c r="O371">
        <v>84.99</v>
      </c>
      <c r="P371">
        <v>0</v>
      </c>
      <c r="Q371">
        <v>0</v>
      </c>
      <c r="R371">
        <v>0</v>
      </c>
      <c r="S371">
        <v>0</v>
      </c>
      <c r="T371" s="3">
        <v>3769.85</v>
      </c>
      <c r="U371" s="36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 s="36">
        <v>23295</v>
      </c>
      <c r="Y371" t="str">
        <f>VLOOKUP(Tabela1[[#This Row],[CÓD PRODUTO ]],[1]fornnecedor!$A:$G,7,0)</f>
        <v>VERNIZ AUTOMOTIVO</v>
      </c>
      <c r="Z371">
        <v>496298</v>
      </c>
      <c r="AA371" t="str">
        <f>Tabela1[[#This Row],[DESCRIÇÃO]]</f>
        <v>AKZO NOBEL LTDA AUTO</v>
      </c>
    </row>
    <row r="372" spans="1:27" x14ac:dyDescent="0.3">
      <c r="A372" t="s">
        <v>318</v>
      </c>
      <c r="B372" t="s">
        <v>101</v>
      </c>
      <c r="C372" s="1">
        <v>46046</v>
      </c>
      <c r="D372" s="2">
        <v>2003421860</v>
      </c>
      <c r="E372" t="s">
        <v>141</v>
      </c>
      <c r="G372" t="s">
        <v>127</v>
      </c>
      <c r="H372" t="s">
        <v>24</v>
      </c>
      <c r="I372">
        <v>43.34</v>
      </c>
      <c r="J372">
        <v>24</v>
      </c>
      <c r="K372">
        <v>0</v>
      </c>
      <c r="L372" s="3">
        <v>1040.2</v>
      </c>
      <c r="M372">
        <v>34.14</v>
      </c>
      <c r="N372">
        <v>0</v>
      </c>
      <c r="O372">
        <v>24.45</v>
      </c>
      <c r="P372">
        <v>0</v>
      </c>
      <c r="Q372">
        <v>0</v>
      </c>
      <c r="R372">
        <v>0</v>
      </c>
      <c r="S372">
        <v>0</v>
      </c>
      <c r="T372" s="3">
        <v>1084.74</v>
      </c>
      <c r="U372" s="36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 s="36">
        <v>21860</v>
      </c>
      <c r="Y372" t="str">
        <f>VLOOKUP(Tabela1[[#This Row],[CÓD PRODUTO ]],[1]fornnecedor!$A:$G,7,0)</f>
        <v>VERNIZ AUTOMOTIVO</v>
      </c>
      <c r="Z372">
        <v>496298</v>
      </c>
      <c r="AA372" t="str">
        <f>Tabela1[[#This Row],[DESCRIÇÃO]]</f>
        <v>AKZO NOBEL LTDA AUTO</v>
      </c>
    </row>
    <row r="373" spans="1:27" x14ac:dyDescent="0.3">
      <c r="A373" t="s">
        <v>318</v>
      </c>
      <c r="B373" t="s">
        <v>101</v>
      </c>
      <c r="C373" s="1">
        <v>46046</v>
      </c>
      <c r="D373" s="2">
        <v>2001523653</v>
      </c>
      <c r="E373" t="s">
        <v>276</v>
      </c>
      <c r="G373" t="s">
        <v>127</v>
      </c>
      <c r="H373" t="s">
        <v>24</v>
      </c>
      <c r="I373">
        <v>46.02</v>
      </c>
      <c r="J373">
        <v>156</v>
      </c>
      <c r="K373">
        <v>0</v>
      </c>
      <c r="L373" s="3">
        <v>7178.53</v>
      </c>
      <c r="M373">
        <v>471.27</v>
      </c>
      <c r="N373">
        <v>0</v>
      </c>
      <c r="O373">
        <v>168.76</v>
      </c>
      <c r="P373">
        <v>0</v>
      </c>
      <c r="Q373">
        <v>0</v>
      </c>
      <c r="R373">
        <v>507.52</v>
      </c>
      <c r="S373">
        <v>0</v>
      </c>
      <c r="T373" s="3">
        <v>7721.57</v>
      </c>
      <c r="U373" s="36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 s="36">
        <v>23653</v>
      </c>
      <c r="Y373" t="str">
        <f>VLOOKUP(Tabela1[[#This Row],[CÓD PRODUTO ]],[1]fornnecedor!$A:$G,7,0)</f>
        <v>CATALISADORES INDIVIDUAS</v>
      </c>
      <c r="Z373">
        <v>496298</v>
      </c>
      <c r="AA373" t="str">
        <f>Tabela1[[#This Row],[DESCRIÇÃO]]</f>
        <v>AKZO NOBEL LTDA AUTO</v>
      </c>
    </row>
    <row r="374" spans="1:27" x14ac:dyDescent="0.3">
      <c r="A374" t="s">
        <v>318</v>
      </c>
      <c r="B374" t="s">
        <v>101</v>
      </c>
      <c r="C374" s="1">
        <v>46046</v>
      </c>
      <c r="D374" s="2">
        <v>2000423623</v>
      </c>
      <c r="E374" t="s">
        <v>281</v>
      </c>
      <c r="G374" t="s">
        <v>127</v>
      </c>
      <c r="H374" t="s">
        <v>24</v>
      </c>
      <c r="I374">
        <v>82.12</v>
      </c>
      <c r="J374">
        <v>6</v>
      </c>
      <c r="K374">
        <v>0</v>
      </c>
      <c r="L374">
        <v>492.72</v>
      </c>
      <c r="M374">
        <v>6.47</v>
      </c>
      <c r="N374">
        <v>0</v>
      </c>
      <c r="O374">
        <v>11.59</v>
      </c>
      <c r="P374">
        <v>0</v>
      </c>
      <c r="Q374">
        <v>0</v>
      </c>
      <c r="R374">
        <v>19.91</v>
      </c>
      <c r="S374">
        <v>0</v>
      </c>
      <c r="T374">
        <v>504.12</v>
      </c>
      <c r="U374" s="36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 s="36">
        <v>23623</v>
      </c>
      <c r="Y374" t="str">
        <f>VLOOKUP(Tabela1[[#This Row],[CÓD PRODUTO ]],[1]fornnecedor!$A:$G,7,0)</f>
        <v>MASSA POLIÉSTER</v>
      </c>
      <c r="Z374">
        <v>496298</v>
      </c>
      <c r="AA374" t="str">
        <f>Tabela1[[#This Row],[DESCRIÇÃO]]</f>
        <v>AKZO NOBEL LTDA AUTO</v>
      </c>
    </row>
    <row r="375" spans="1:27" x14ac:dyDescent="0.3">
      <c r="A375" t="s">
        <v>318</v>
      </c>
      <c r="B375" t="s">
        <v>101</v>
      </c>
      <c r="C375" s="1">
        <v>46046</v>
      </c>
      <c r="D375" s="2">
        <v>2003523926</v>
      </c>
      <c r="E375" t="s">
        <v>283</v>
      </c>
      <c r="G375" t="s">
        <v>127</v>
      </c>
      <c r="H375" t="s">
        <v>24</v>
      </c>
      <c r="I375">
        <v>92.1</v>
      </c>
      <c r="J375">
        <v>40</v>
      </c>
      <c r="K375">
        <v>0</v>
      </c>
      <c r="L375" s="3">
        <v>3683.87</v>
      </c>
      <c r="M375">
        <v>120.92</v>
      </c>
      <c r="N375">
        <v>0</v>
      </c>
      <c r="O375">
        <v>86.59</v>
      </c>
      <c r="P375">
        <v>0</v>
      </c>
      <c r="Q375">
        <v>0</v>
      </c>
      <c r="R375">
        <v>0</v>
      </c>
      <c r="S375">
        <v>0</v>
      </c>
      <c r="T375" s="3">
        <v>3841.63</v>
      </c>
      <c r="U375" s="36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 s="36">
        <v>23926</v>
      </c>
      <c r="Y375" t="str">
        <f>VLOOKUP(Tabela1[[#This Row],[CÓD PRODUTO ]],[1]fornnecedor!$A:$G,7,0)</f>
        <v>PRIMER AUTOMOTIVO</v>
      </c>
      <c r="Z375">
        <v>496298</v>
      </c>
      <c r="AA375" t="str">
        <f>Tabela1[[#This Row],[DESCRIÇÃO]]</f>
        <v>AKZO NOBEL LTDA AUTO</v>
      </c>
    </row>
    <row r="376" spans="1:27" x14ac:dyDescent="0.3">
      <c r="A376" t="s">
        <v>318</v>
      </c>
      <c r="B376" t="s">
        <v>101</v>
      </c>
      <c r="C376" s="1">
        <v>46046</v>
      </c>
      <c r="D376" s="2">
        <v>2003521861</v>
      </c>
      <c r="E376" t="s">
        <v>284</v>
      </c>
      <c r="G376" t="s">
        <v>127</v>
      </c>
      <c r="H376" t="s">
        <v>24</v>
      </c>
      <c r="I376">
        <v>40.43</v>
      </c>
      <c r="J376">
        <v>6</v>
      </c>
      <c r="K376">
        <v>0</v>
      </c>
      <c r="L376">
        <v>242.58</v>
      </c>
      <c r="M376">
        <v>7.96</v>
      </c>
      <c r="N376">
        <v>0</v>
      </c>
      <c r="O376">
        <v>5.71</v>
      </c>
      <c r="P376">
        <v>0</v>
      </c>
      <c r="Q376">
        <v>0</v>
      </c>
      <c r="R376">
        <v>0</v>
      </c>
      <c r="S376">
        <v>0</v>
      </c>
      <c r="T376">
        <v>252.97</v>
      </c>
      <c r="U376" s="3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 s="36">
        <v>21861</v>
      </c>
      <c r="Y376" t="str">
        <f>VLOOKUP(Tabela1[[#This Row],[CÓD PRODUTO ]],[1]fornnecedor!$A:$G,7,0)</f>
        <v>PRIMER AUTOMOTIVO</v>
      </c>
      <c r="Z376">
        <v>496298</v>
      </c>
      <c r="AA376" t="str">
        <f>Tabela1[[#This Row],[DESCRIÇÃO]]</f>
        <v>AKZO NOBEL LTDA AUTO</v>
      </c>
    </row>
    <row r="377" spans="1:27" x14ac:dyDescent="0.3">
      <c r="A377" t="s">
        <v>318</v>
      </c>
      <c r="B377" t="s">
        <v>101</v>
      </c>
      <c r="C377" s="1">
        <v>46046</v>
      </c>
      <c r="D377" s="2">
        <v>2000109995</v>
      </c>
      <c r="E377" t="s">
        <v>285</v>
      </c>
      <c r="G377" t="s">
        <v>127</v>
      </c>
      <c r="H377" t="s">
        <v>24</v>
      </c>
      <c r="I377">
        <v>127.52</v>
      </c>
      <c r="J377">
        <v>8</v>
      </c>
      <c r="K377">
        <v>0</v>
      </c>
      <c r="L377" s="3">
        <v>1020.13</v>
      </c>
      <c r="M377">
        <v>66.97</v>
      </c>
      <c r="N377">
        <v>0</v>
      </c>
      <c r="O377">
        <v>23.98</v>
      </c>
      <c r="P377">
        <v>0</v>
      </c>
      <c r="Q377">
        <v>0</v>
      </c>
      <c r="R377">
        <v>72.12</v>
      </c>
      <c r="S377">
        <v>0</v>
      </c>
      <c r="T377" s="3">
        <v>1097.3</v>
      </c>
      <c r="U377" s="36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 s="36">
        <v>9995</v>
      </c>
      <c r="Y377" t="str">
        <f>VLOOKUP(Tabela1[[#This Row],[CÓD PRODUTO ]],[1]fornnecedor!$A:$G,7,0)</f>
        <v>DILUENTE</v>
      </c>
      <c r="Z377">
        <v>496298</v>
      </c>
      <c r="AA377" t="str">
        <f>Tabela1[[#This Row],[DESCRIÇÃO]]</f>
        <v>AKZO NOBEL LTDA AUTO</v>
      </c>
    </row>
    <row r="378" spans="1:27" x14ac:dyDescent="0.3">
      <c r="A378" t="s">
        <v>318</v>
      </c>
      <c r="B378" t="s">
        <v>101</v>
      </c>
      <c r="C378" s="1">
        <v>46046</v>
      </c>
      <c r="D378" s="2">
        <v>2000121067</v>
      </c>
      <c r="E378" t="s">
        <v>145</v>
      </c>
      <c r="G378" t="s">
        <v>127</v>
      </c>
      <c r="H378" t="s">
        <v>24</v>
      </c>
      <c r="I378">
        <v>24.96</v>
      </c>
      <c r="J378">
        <v>120</v>
      </c>
      <c r="K378">
        <v>0</v>
      </c>
      <c r="L378" s="3">
        <v>2994.67</v>
      </c>
      <c r="M378">
        <v>196.6</v>
      </c>
      <c r="N378">
        <v>0</v>
      </c>
      <c r="O378">
        <v>70.41</v>
      </c>
      <c r="P378">
        <v>0</v>
      </c>
      <c r="Q378">
        <v>0</v>
      </c>
      <c r="R378">
        <v>211.72</v>
      </c>
      <c r="S378">
        <v>0</v>
      </c>
      <c r="T378" s="3">
        <v>3221.22</v>
      </c>
      <c r="U378" s="36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 s="36">
        <v>21067</v>
      </c>
      <c r="Y378" t="str">
        <f>VLOOKUP(Tabela1[[#This Row],[CÓD PRODUTO ]],[1]fornnecedor!$A:$G,7,0)</f>
        <v>DILUENTE</v>
      </c>
      <c r="Z378">
        <v>496298</v>
      </c>
      <c r="AA378" t="str">
        <f>Tabela1[[#This Row],[DESCRIÇÃO]]</f>
        <v>AKZO NOBEL LTDA AUTO</v>
      </c>
    </row>
    <row r="379" spans="1:27" x14ac:dyDescent="0.3">
      <c r="A379" t="s">
        <v>318</v>
      </c>
      <c r="B379" t="s">
        <v>101</v>
      </c>
      <c r="C379" s="1">
        <v>46046</v>
      </c>
      <c r="D379" s="2">
        <v>2003509989</v>
      </c>
      <c r="E379" t="s">
        <v>286</v>
      </c>
      <c r="G379" t="s">
        <v>127</v>
      </c>
      <c r="H379" t="s">
        <v>24</v>
      </c>
      <c r="I379">
        <v>41.15</v>
      </c>
      <c r="J379">
        <v>6</v>
      </c>
      <c r="K379">
        <v>0</v>
      </c>
      <c r="L379">
        <v>246.89</v>
      </c>
      <c r="M379">
        <v>8.1</v>
      </c>
      <c r="N379">
        <v>0</v>
      </c>
      <c r="O379">
        <v>5.81</v>
      </c>
      <c r="P379">
        <v>0</v>
      </c>
      <c r="Q379">
        <v>0</v>
      </c>
      <c r="R379">
        <v>0</v>
      </c>
      <c r="S379">
        <v>0</v>
      </c>
      <c r="T379">
        <v>257.45999999999998</v>
      </c>
      <c r="U379" s="36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 s="36">
        <v>9989</v>
      </c>
      <c r="Y379" t="str">
        <f>VLOOKUP(Tabela1[[#This Row],[CÓD PRODUTO ]],[1]fornnecedor!$A:$G,7,0)</f>
        <v>PRIMER AUTOMOTIVO</v>
      </c>
      <c r="Z379">
        <v>496298</v>
      </c>
      <c r="AA379" t="str">
        <f>Tabela1[[#This Row],[DESCRIÇÃO]]</f>
        <v>AKZO NOBEL LTDA AUTO</v>
      </c>
    </row>
    <row r="380" spans="1:27" x14ac:dyDescent="0.3">
      <c r="A380" t="s">
        <v>318</v>
      </c>
      <c r="B380" t="s">
        <v>101</v>
      </c>
      <c r="C380" s="1">
        <v>46046</v>
      </c>
      <c r="D380" s="2">
        <v>2000109997</v>
      </c>
      <c r="E380" t="s">
        <v>287</v>
      </c>
      <c r="G380" t="s">
        <v>127</v>
      </c>
      <c r="H380" t="s">
        <v>24</v>
      </c>
      <c r="I380">
        <v>28.13</v>
      </c>
      <c r="J380">
        <v>12</v>
      </c>
      <c r="K380">
        <v>0</v>
      </c>
      <c r="L380">
        <v>337.5</v>
      </c>
      <c r="M380">
        <v>22.16</v>
      </c>
      <c r="N380">
        <v>0</v>
      </c>
      <c r="O380">
        <v>7.94</v>
      </c>
      <c r="P380">
        <v>0</v>
      </c>
      <c r="Q380">
        <v>0</v>
      </c>
      <c r="R380">
        <v>23.86</v>
      </c>
      <c r="S380">
        <v>0</v>
      </c>
      <c r="T380">
        <v>363.04</v>
      </c>
      <c r="U380" s="36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 s="36">
        <v>9997</v>
      </c>
      <c r="Y380" t="str">
        <f>VLOOKUP(Tabela1[[#This Row],[CÓD PRODUTO ]],[1]fornnecedor!$A:$G,7,0)</f>
        <v>DILUENTE</v>
      </c>
      <c r="Z380">
        <v>496298</v>
      </c>
      <c r="AA380" t="str">
        <f>Tabela1[[#This Row],[DESCRIÇÃO]]</f>
        <v>AKZO NOBEL LTDA AUTO</v>
      </c>
    </row>
    <row r="381" spans="1:27" x14ac:dyDescent="0.3">
      <c r="A381" t="s">
        <v>320</v>
      </c>
      <c r="B381" t="s">
        <v>101</v>
      </c>
      <c r="C381" s="1">
        <v>46046</v>
      </c>
      <c r="D381" s="2">
        <v>2003322623</v>
      </c>
      <c r="E381" t="s">
        <v>321</v>
      </c>
      <c r="G381" t="s">
        <v>152</v>
      </c>
      <c r="H381" t="s">
        <v>24</v>
      </c>
      <c r="I381">
        <v>211.6</v>
      </c>
      <c r="J381">
        <v>2</v>
      </c>
      <c r="K381">
        <v>0</v>
      </c>
      <c r="L381">
        <v>423.2</v>
      </c>
      <c r="M381">
        <v>13.89</v>
      </c>
      <c r="N381">
        <v>0</v>
      </c>
      <c r="O381">
        <v>9.9499999999999993</v>
      </c>
      <c r="P381">
        <v>0</v>
      </c>
      <c r="Q381">
        <v>0</v>
      </c>
      <c r="R381">
        <v>0</v>
      </c>
      <c r="S381">
        <v>0</v>
      </c>
      <c r="T381">
        <v>441.32</v>
      </c>
      <c r="U381" s="36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 s="36">
        <v>22623</v>
      </c>
      <c r="Y381" t="str">
        <f>VLOOKUP(Tabela1[[#This Row],[CÓD PRODUTO ]],[1]fornnecedor!$A:$G,7,0)</f>
        <v>BASES LACA / SINTETICO / TECH FLEET</v>
      </c>
      <c r="Z381">
        <v>496299</v>
      </c>
      <c r="AA381" t="str">
        <f>Tabela1[[#This Row],[DESCRIÇÃO]]</f>
        <v>AKZO NOBEL LTDA AUTO</v>
      </c>
    </row>
    <row r="382" spans="1:27" x14ac:dyDescent="0.3">
      <c r="A382" t="s">
        <v>5351</v>
      </c>
      <c r="B382" t="s">
        <v>101</v>
      </c>
      <c r="C382" s="1">
        <v>46049</v>
      </c>
      <c r="D382" s="2">
        <v>2003223002</v>
      </c>
      <c r="E382" t="s">
        <v>258</v>
      </c>
      <c r="G382" t="s">
        <v>103</v>
      </c>
      <c r="H382" t="s">
        <v>24</v>
      </c>
      <c r="I382">
        <v>192.45</v>
      </c>
      <c r="J382">
        <v>4</v>
      </c>
      <c r="K382">
        <v>0</v>
      </c>
      <c r="L382">
        <v>769.81</v>
      </c>
      <c r="M382">
        <v>25.27</v>
      </c>
      <c r="N382">
        <v>0</v>
      </c>
      <c r="O382">
        <v>20.65</v>
      </c>
      <c r="P382">
        <v>0</v>
      </c>
      <c r="Q382">
        <v>0</v>
      </c>
      <c r="R382">
        <v>0</v>
      </c>
      <c r="S382">
        <v>0</v>
      </c>
      <c r="T382">
        <v>802.78</v>
      </c>
      <c r="U382" s="36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 s="36">
        <v>23002</v>
      </c>
      <c r="Y382" t="str">
        <f>VLOOKUP(Tabela1[[#This Row],[CÓD PRODUTO ]],[1]fornnecedor!$A:$G,7,0)</f>
        <v>BASES PU</v>
      </c>
      <c r="Z382">
        <v>496482</v>
      </c>
      <c r="AA382" t="str">
        <f>Tabela1[[#This Row],[DESCRIÇÃO]]</f>
        <v>AKZO NOBEL LTDA AUTO</v>
      </c>
    </row>
    <row r="383" spans="1:27" x14ac:dyDescent="0.3">
      <c r="A383" t="s">
        <v>5351</v>
      </c>
      <c r="B383" t="s">
        <v>101</v>
      </c>
      <c r="C383" s="1">
        <v>46049</v>
      </c>
      <c r="D383" s="2">
        <v>2003223003</v>
      </c>
      <c r="E383" t="s">
        <v>289</v>
      </c>
      <c r="G383" t="s">
        <v>103</v>
      </c>
      <c r="H383" t="s">
        <v>24</v>
      </c>
      <c r="I383">
        <v>216.92</v>
      </c>
      <c r="J383">
        <v>4</v>
      </c>
      <c r="K383">
        <v>0</v>
      </c>
      <c r="L383">
        <v>867.67</v>
      </c>
      <c r="M383">
        <v>28.48</v>
      </c>
      <c r="N383">
        <v>0</v>
      </c>
      <c r="O383">
        <v>23.27</v>
      </c>
      <c r="P383">
        <v>0</v>
      </c>
      <c r="Q383">
        <v>0</v>
      </c>
      <c r="R383">
        <v>0</v>
      </c>
      <c r="S383">
        <v>0</v>
      </c>
      <c r="T383">
        <v>904.83</v>
      </c>
      <c r="U383" s="36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 s="36">
        <v>23003</v>
      </c>
      <c r="Y383" t="str">
        <f>VLOOKUP(Tabela1[[#This Row],[CÓD PRODUTO ]],[1]fornnecedor!$A:$G,7,0)</f>
        <v>BASES PU</v>
      </c>
      <c r="Z383">
        <v>496482</v>
      </c>
      <c r="AA383" t="str">
        <f>Tabela1[[#This Row],[DESCRIÇÃO]]</f>
        <v>AKZO NOBEL LTDA AUTO</v>
      </c>
    </row>
    <row r="384" spans="1:27" x14ac:dyDescent="0.3">
      <c r="A384" t="s">
        <v>5351</v>
      </c>
      <c r="B384" t="s">
        <v>101</v>
      </c>
      <c r="C384" s="1">
        <v>46049</v>
      </c>
      <c r="D384" s="2">
        <v>2003223005</v>
      </c>
      <c r="E384" t="s">
        <v>147</v>
      </c>
      <c r="G384" t="s">
        <v>103</v>
      </c>
      <c r="H384" t="s">
        <v>24</v>
      </c>
      <c r="I384">
        <v>201.96</v>
      </c>
      <c r="J384">
        <v>2</v>
      </c>
      <c r="K384">
        <v>0</v>
      </c>
      <c r="L384">
        <v>403.91</v>
      </c>
      <c r="M384">
        <v>13.26</v>
      </c>
      <c r="N384">
        <v>0</v>
      </c>
      <c r="O384">
        <v>10.83</v>
      </c>
      <c r="P384">
        <v>0</v>
      </c>
      <c r="Q384">
        <v>0</v>
      </c>
      <c r="R384">
        <v>0</v>
      </c>
      <c r="S384">
        <v>0</v>
      </c>
      <c r="T384">
        <v>421.21</v>
      </c>
      <c r="U384" s="36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 s="36">
        <v>23005</v>
      </c>
      <c r="Y384" t="str">
        <f>VLOOKUP(Tabela1[[#This Row],[CÓD PRODUTO ]],[1]fornnecedor!$A:$G,7,0)</f>
        <v>BASES PU</v>
      </c>
      <c r="Z384">
        <v>496482</v>
      </c>
      <c r="AA384" t="str">
        <f>Tabela1[[#This Row],[DESCRIÇÃO]]</f>
        <v>AKZO NOBEL LTDA AUTO</v>
      </c>
    </row>
    <row r="385" spans="1:27" x14ac:dyDescent="0.3">
      <c r="A385" t="s">
        <v>5351</v>
      </c>
      <c r="B385" t="s">
        <v>101</v>
      </c>
      <c r="C385" s="1">
        <v>46049</v>
      </c>
      <c r="D385" s="2">
        <v>2003223007</v>
      </c>
      <c r="E385" t="s">
        <v>148</v>
      </c>
      <c r="G385" t="s">
        <v>103</v>
      </c>
      <c r="H385" t="s">
        <v>24</v>
      </c>
      <c r="I385">
        <v>259.35000000000002</v>
      </c>
      <c r="J385">
        <v>2</v>
      </c>
      <c r="K385">
        <v>0</v>
      </c>
      <c r="L385">
        <v>518.70000000000005</v>
      </c>
      <c r="M385">
        <v>17.03</v>
      </c>
      <c r="N385">
        <v>0</v>
      </c>
      <c r="O385">
        <v>13.91</v>
      </c>
      <c r="P385">
        <v>0</v>
      </c>
      <c r="Q385">
        <v>0</v>
      </c>
      <c r="R385">
        <v>0</v>
      </c>
      <c r="S385">
        <v>0</v>
      </c>
      <c r="T385">
        <v>540.91999999999996</v>
      </c>
      <c r="U385" s="36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 s="36">
        <v>23007</v>
      </c>
      <c r="Y385" t="str">
        <f>VLOOKUP(Tabela1[[#This Row],[CÓD PRODUTO ]],[1]fornnecedor!$A:$G,7,0)</f>
        <v>BASES PU</v>
      </c>
      <c r="Z385">
        <v>496482</v>
      </c>
      <c r="AA385" t="str">
        <f>Tabela1[[#This Row],[DESCRIÇÃO]]</f>
        <v>AKZO NOBEL LTDA AUTO</v>
      </c>
    </row>
    <row r="386" spans="1:27" x14ac:dyDescent="0.3">
      <c r="A386" t="s">
        <v>5351</v>
      </c>
      <c r="B386" t="s">
        <v>101</v>
      </c>
      <c r="C386" s="1">
        <v>46049</v>
      </c>
      <c r="D386" s="2">
        <v>2003223011</v>
      </c>
      <c r="E386" t="s">
        <v>290</v>
      </c>
      <c r="G386" t="s">
        <v>103</v>
      </c>
      <c r="H386" t="s">
        <v>24</v>
      </c>
      <c r="I386">
        <v>244</v>
      </c>
      <c r="J386">
        <v>2</v>
      </c>
      <c r="K386">
        <v>0</v>
      </c>
      <c r="L386">
        <v>488</v>
      </c>
      <c r="M386">
        <v>16.02</v>
      </c>
      <c r="N386">
        <v>0</v>
      </c>
      <c r="O386">
        <v>13.09</v>
      </c>
      <c r="P386">
        <v>0</v>
      </c>
      <c r="Q386">
        <v>0</v>
      </c>
      <c r="R386">
        <v>0</v>
      </c>
      <c r="S386">
        <v>0</v>
      </c>
      <c r="T386">
        <v>508.9</v>
      </c>
      <c r="U386" s="3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 s="36">
        <v>23011</v>
      </c>
      <c r="Y386" t="str">
        <f>VLOOKUP(Tabela1[[#This Row],[CÓD PRODUTO ]],[1]fornnecedor!$A:$G,7,0)</f>
        <v>BASES PU</v>
      </c>
      <c r="Z386">
        <v>496482</v>
      </c>
      <c r="AA386" t="str">
        <f>Tabela1[[#This Row],[DESCRIÇÃO]]</f>
        <v>AKZO NOBEL LTDA AUTO</v>
      </c>
    </row>
    <row r="387" spans="1:27" x14ac:dyDescent="0.3">
      <c r="A387" t="s">
        <v>5351</v>
      </c>
      <c r="B387" t="s">
        <v>101</v>
      </c>
      <c r="C387" s="1">
        <v>46049</v>
      </c>
      <c r="D387" s="2">
        <v>2003223013</v>
      </c>
      <c r="E387" t="s">
        <v>5170</v>
      </c>
      <c r="G387" t="s">
        <v>103</v>
      </c>
      <c r="H387" t="s">
        <v>24</v>
      </c>
      <c r="I387">
        <v>578.88</v>
      </c>
      <c r="J387">
        <v>2</v>
      </c>
      <c r="K387">
        <v>0</v>
      </c>
      <c r="L387" s="3">
        <v>1157.76</v>
      </c>
      <c r="M387">
        <v>38</v>
      </c>
      <c r="N387">
        <v>0</v>
      </c>
      <c r="O387">
        <v>31.05</v>
      </c>
      <c r="P387">
        <v>0</v>
      </c>
      <c r="Q387">
        <v>0</v>
      </c>
      <c r="R387">
        <v>0</v>
      </c>
      <c r="S387">
        <v>0</v>
      </c>
      <c r="T387" s="3">
        <v>1207.3399999999999</v>
      </c>
      <c r="U387" s="36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 s="36">
        <v>23013</v>
      </c>
      <c r="Y387" t="str">
        <f>VLOOKUP(Tabela1[[#This Row],[CÓD PRODUTO ]],[1]fornnecedor!$A:$G,7,0)</f>
        <v>BASES PU</v>
      </c>
      <c r="Z387">
        <v>496482</v>
      </c>
      <c r="AA387" t="str">
        <f>Tabela1[[#This Row],[DESCRIÇÃO]]</f>
        <v>AKZO NOBEL LTDA AUTO</v>
      </c>
    </row>
    <row r="388" spans="1:27" x14ac:dyDescent="0.3">
      <c r="A388" t="s">
        <v>5351</v>
      </c>
      <c r="B388" t="s">
        <v>101</v>
      </c>
      <c r="C388" s="1">
        <v>46049</v>
      </c>
      <c r="D388" s="2">
        <v>2003322621</v>
      </c>
      <c r="E388" t="s">
        <v>5065</v>
      </c>
      <c r="G388" t="s">
        <v>152</v>
      </c>
      <c r="H388" t="s">
        <v>24</v>
      </c>
      <c r="I388">
        <v>448.45</v>
      </c>
      <c r="J388">
        <v>1</v>
      </c>
      <c r="K388">
        <v>0</v>
      </c>
      <c r="L388">
        <v>448.45</v>
      </c>
      <c r="M388">
        <v>14.72</v>
      </c>
      <c r="N388">
        <v>0</v>
      </c>
      <c r="O388">
        <v>12.02</v>
      </c>
      <c r="P388">
        <v>0</v>
      </c>
      <c r="Q388">
        <v>0</v>
      </c>
      <c r="R388">
        <v>0</v>
      </c>
      <c r="S388">
        <v>0</v>
      </c>
      <c r="T388">
        <v>467.65</v>
      </c>
      <c r="U388" s="36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 s="36">
        <v>22621</v>
      </c>
      <c r="Y388" t="str">
        <f>VLOOKUP(Tabela1[[#This Row],[CÓD PRODUTO ]],[1]fornnecedor!$A:$G,7,0)</f>
        <v>BASES LACA / SINTETICO / TECH FLEET</v>
      </c>
      <c r="Z388">
        <v>496482</v>
      </c>
      <c r="AA388" t="str">
        <f>Tabela1[[#This Row],[DESCRIÇÃO]]</f>
        <v>AKZO NOBEL LTDA AUTO</v>
      </c>
    </row>
    <row r="389" spans="1:27" x14ac:dyDescent="0.3">
      <c r="A389" t="s">
        <v>5351</v>
      </c>
      <c r="B389" t="s">
        <v>101</v>
      </c>
      <c r="C389" s="1">
        <v>46049</v>
      </c>
      <c r="D389" s="2">
        <v>2005109799</v>
      </c>
      <c r="E389" t="s">
        <v>195</v>
      </c>
      <c r="G389" t="s">
        <v>103</v>
      </c>
      <c r="H389" t="s">
        <v>24</v>
      </c>
      <c r="I389">
        <v>25.34</v>
      </c>
      <c r="J389">
        <v>60</v>
      </c>
      <c r="K389">
        <v>0</v>
      </c>
      <c r="L389" s="3">
        <v>1520.59</v>
      </c>
      <c r="M389">
        <v>0</v>
      </c>
      <c r="N389">
        <v>0</v>
      </c>
      <c r="O389">
        <v>40.79</v>
      </c>
      <c r="P389">
        <v>0</v>
      </c>
      <c r="Q389">
        <v>0</v>
      </c>
      <c r="R389">
        <v>107.51</v>
      </c>
      <c r="S389">
        <v>0</v>
      </c>
      <c r="T389" s="3">
        <v>1535.8</v>
      </c>
      <c r="U389" s="36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 s="36">
        <v>9799</v>
      </c>
      <c r="Y389" t="str">
        <f>VLOOKUP(Tabela1[[#This Row],[CÓD PRODUTO ]],[1]fornnecedor!$A:$G,7,0)</f>
        <v>FERRUGEM</v>
      </c>
      <c r="Z389">
        <v>496482</v>
      </c>
      <c r="AA389" t="str">
        <f>Tabela1[[#This Row],[DESCRIÇÃO]]</f>
        <v>AKZO NOBEL LTDA AUTO</v>
      </c>
    </row>
    <row r="390" spans="1:27" x14ac:dyDescent="0.3">
      <c r="A390" t="s">
        <v>5351</v>
      </c>
      <c r="B390" t="s">
        <v>101</v>
      </c>
      <c r="C390" s="1">
        <v>46049</v>
      </c>
      <c r="D390" s="2">
        <v>2002922653</v>
      </c>
      <c r="E390" t="s">
        <v>102</v>
      </c>
      <c r="G390" t="s">
        <v>103</v>
      </c>
      <c r="H390" t="s">
        <v>24</v>
      </c>
      <c r="I390">
        <v>13.11</v>
      </c>
      <c r="J390">
        <v>230</v>
      </c>
      <c r="K390">
        <v>0</v>
      </c>
      <c r="L390" s="3">
        <v>3014.61</v>
      </c>
      <c r="M390">
        <v>0</v>
      </c>
      <c r="N390">
        <v>0</v>
      </c>
      <c r="O390">
        <v>80.86</v>
      </c>
      <c r="P390">
        <v>0</v>
      </c>
      <c r="Q390">
        <v>0</v>
      </c>
      <c r="R390">
        <v>213.13</v>
      </c>
      <c r="S390">
        <v>0</v>
      </c>
      <c r="T390" s="3">
        <v>3044.76</v>
      </c>
      <c r="U390" s="36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 s="36">
        <v>22653</v>
      </c>
      <c r="Y390" t="str">
        <f>VLOOKUP(Tabela1[[#This Row],[CÓD PRODUTO ]],[1]fornnecedor!$A:$G,7,0)</f>
        <v>EMBALAGEM</v>
      </c>
      <c r="Z390">
        <v>496482</v>
      </c>
      <c r="AA390" t="str">
        <f>Tabela1[[#This Row],[DESCRIÇÃO]]</f>
        <v>AKZO NOBEL LTDA AUTO</v>
      </c>
    </row>
    <row r="391" spans="1:27" x14ac:dyDescent="0.3">
      <c r="A391" t="s">
        <v>5351</v>
      </c>
      <c r="B391" t="s">
        <v>101</v>
      </c>
      <c r="C391" s="1">
        <v>46049</v>
      </c>
      <c r="D391" s="2">
        <v>2002909913</v>
      </c>
      <c r="E391" t="s">
        <v>104</v>
      </c>
      <c r="G391" t="s">
        <v>103</v>
      </c>
      <c r="H391" t="s">
        <v>24</v>
      </c>
      <c r="I391">
        <v>3.88</v>
      </c>
      <c r="J391">
        <v>84</v>
      </c>
      <c r="K391">
        <v>0</v>
      </c>
      <c r="L391">
        <v>325.87</v>
      </c>
      <c r="M391">
        <v>0</v>
      </c>
      <c r="N391">
        <v>0</v>
      </c>
      <c r="O391">
        <v>8.74</v>
      </c>
      <c r="P391">
        <v>0</v>
      </c>
      <c r="Q391">
        <v>0</v>
      </c>
      <c r="R391">
        <v>23.04</v>
      </c>
      <c r="S391">
        <v>0</v>
      </c>
      <c r="T391">
        <v>329.13</v>
      </c>
      <c r="U391" s="36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 s="36">
        <v>9913</v>
      </c>
      <c r="Y391" t="str">
        <f>VLOOKUP(Tabela1[[#This Row],[CÓD PRODUTO ]],[1]fornnecedor!$A:$G,7,0)</f>
        <v>EMBALAGEM</v>
      </c>
      <c r="Z391">
        <v>496482</v>
      </c>
      <c r="AA391" t="str">
        <f>Tabela1[[#This Row],[DESCRIÇÃO]]</f>
        <v>AKZO NOBEL LTDA AUTO</v>
      </c>
    </row>
    <row r="392" spans="1:27" x14ac:dyDescent="0.3">
      <c r="A392" t="s">
        <v>5351</v>
      </c>
      <c r="B392" t="s">
        <v>101</v>
      </c>
      <c r="C392" s="1">
        <v>46049</v>
      </c>
      <c r="D392" s="2">
        <v>2001509784</v>
      </c>
      <c r="E392" t="s">
        <v>3638</v>
      </c>
      <c r="G392" t="s">
        <v>103</v>
      </c>
      <c r="H392" t="s">
        <v>24</v>
      </c>
      <c r="I392">
        <v>7.17</v>
      </c>
      <c r="J392">
        <v>12</v>
      </c>
      <c r="K392">
        <v>0</v>
      </c>
      <c r="L392">
        <v>86.02</v>
      </c>
      <c r="M392">
        <v>5.65</v>
      </c>
      <c r="N392">
        <v>0</v>
      </c>
      <c r="O392">
        <v>2.31</v>
      </c>
      <c r="P392">
        <v>0</v>
      </c>
      <c r="Q392">
        <v>0</v>
      </c>
      <c r="R392">
        <v>6.08</v>
      </c>
      <c r="S392">
        <v>0</v>
      </c>
      <c r="T392">
        <v>92.53</v>
      </c>
      <c r="U392" s="36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 s="36">
        <v>9784</v>
      </c>
      <c r="Y392" t="str">
        <f>VLOOKUP(Tabela1[[#This Row],[CÓD PRODUTO ]],[1]fornnecedor!$A:$G,7,0)</f>
        <v>CATALISADORES INDIVIDUAS</v>
      </c>
      <c r="Z392">
        <v>496482</v>
      </c>
      <c r="AA392" t="str">
        <f>Tabela1[[#This Row],[DESCRIÇÃO]]</f>
        <v>AKZO NOBEL LTDA AUTO</v>
      </c>
    </row>
    <row r="393" spans="1:27" x14ac:dyDescent="0.3">
      <c r="A393" t="s">
        <v>5351</v>
      </c>
      <c r="B393" t="s">
        <v>101</v>
      </c>
      <c r="C393" s="1">
        <v>46049</v>
      </c>
      <c r="D393" s="2">
        <v>2001509786</v>
      </c>
      <c r="E393" t="s">
        <v>196</v>
      </c>
      <c r="G393" t="s">
        <v>103</v>
      </c>
      <c r="H393" t="s">
        <v>24</v>
      </c>
      <c r="I393">
        <v>9.44</v>
      </c>
      <c r="J393">
        <v>36</v>
      </c>
      <c r="K393">
        <v>0</v>
      </c>
      <c r="L393">
        <v>339.94</v>
      </c>
      <c r="M393">
        <v>22.32</v>
      </c>
      <c r="N393">
        <v>0</v>
      </c>
      <c r="O393">
        <v>9.1199999999999992</v>
      </c>
      <c r="P393">
        <v>0</v>
      </c>
      <c r="Q393">
        <v>0</v>
      </c>
      <c r="R393">
        <v>24.03</v>
      </c>
      <c r="S393">
        <v>0</v>
      </c>
      <c r="T393">
        <v>365.66</v>
      </c>
      <c r="U393" s="36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 s="36">
        <v>9786</v>
      </c>
      <c r="Y393" t="str">
        <f>VLOOKUP(Tabela1[[#This Row],[CÓD PRODUTO ]],[1]fornnecedor!$A:$G,7,0)</f>
        <v>CATALISADORES INDIVIDUAS</v>
      </c>
      <c r="Z393">
        <v>496482</v>
      </c>
      <c r="AA393" t="str">
        <f>Tabela1[[#This Row],[DESCRIÇÃO]]</f>
        <v>AKZO NOBEL LTDA AUTO</v>
      </c>
    </row>
    <row r="394" spans="1:27" x14ac:dyDescent="0.3">
      <c r="A394" t="s">
        <v>5351</v>
      </c>
      <c r="B394" t="s">
        <v>101</v>
      </c>
      <c r="C394" s="1">
        <v>46049</v>
      </c>
      <c r="D394" s="2">
        <v>2001509788</v>
      </c>
      <c r="E394" t="s">
        <v>197</v>
      </c>
      <c r="G394" t="s">
        <v>103</v>
      </c>
      <c r="H394" t="s">
        <v>24</v>
      </c>
      <c r="I394">
        <v>45.75</v>
      </c>
      <c r="J394">
        <v>84</v>
      </c>
      <c r="K394">
        <v>0</v>
      </c>
      <c r="L394" s="3">
        <v>3842.64</v>
      </c>
      <c r="M394">
        <v>252.27</v>
      </c>
      <c r="N394">
        <v>0</v>
      </c>
      <c r="O394">
        <v>103.07</v>
      </c>
      <c r="P394">
        <v>0</v>
      </c>
      <c r="Q394">
        <v>0</v>
      </c>
      <c r="R394">
        <v>271.67</v>
      </c>
      <c r="S394">
        <v>0</v>
      </c>
      <c r="T394" s="3">
        <v>4133.34</v>
      </c>
      <c r="U394" s="36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 s="36">
        <v>9788</v>
      </c>
      <c r="Y394" t="str">
        <f>VLOOKUP(Tabela1[[#This Row],[CÓD PRODUTO ]],[1]fornnecedor!$A:$G,7,0)</f>
        <v>CATALISADORES INDIVIDUAS</v>
      </c>
      <c r="Z394">
        <v>496482</v>
      </c>
      <c r="AA394" t="str">
        <f>Tabela1[[#This Row],[DESCRIÇÃO]]</f>
        <v>AKZO NOBEL LTDA AUTO</v>
      </c>
    </row>
    <row r="395" spans="1:27" x14ac:dyDescent="0.3">
      <c r="A395" t="s">
        <v>5351</v>
      </c>
      <c r="B395" t="s">
        <v>101</v>
      </c>
      <c r="C395" s="1">
        <v>46049</v>
      </c>
      <c r="D395" s="2">
        <v>2001521075</v>
      </c>
      <c r="E395" t="s">
        <v>198</v>
      </c>
      <c r="G395" t="s">
        <v>103</v>
      </c>
      <c r="H395" t="s">
        <v>24</v>
      </c>
      <c r="I395">
        <v>22.01</v>
      </c>
      <c r="J395">
        <v>24</v>
      </c>
      <c r="K395">
        <v>0</v>
      </c>
      <c r="L395">
        <v>528.33000000000004</v>
      </c>
      <c r="M395">
        <v>34.68</v>
      </c>
      <c r="N395">
        <v>0</v>
      </c>
      <c r="O395">
        <v>14.17</v>
      </c>
      <c r="P395">
        <v>0</v>
      </c>
      <c r="Q395">
        <v>0</v>
      </c>
      <c r="R395">
        <v>37.35</v>
      </c>
      <c r="S395">
        <v>0</v>
      </c>
      <c r="T395">
        <v>568.29</v>
      </c>
      <c r="U395" s="36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 s="36">
        <v>21075</v>
      </c>
      <c r="Y395" t="str">
        <f>VLOOKUP(Tabela1[[#This Row],[CÓD PRODUTO ]],[1]fornnecedor!$A:$G,7,0)</f>
        <v>CATALISADORES INDIVIDUAS</v>
      </c>
      <c r="Z395">
        <v>496482</v>
      </c>
      <c r="AA395" t="str">
        <f>Tabela1[[#This Row],[DESCRIÇÃO]]</f>
        <v>AKZO NOBEL LTDA AUTO</v>
      </c>
    </row>
    <row r="396" spans="1:27" x14ac:dyDescent="0.3">
      <c r="A396" t="s">
        <v>5351</v>
      </c>
      <c r="B396" t="s">
        <v>101</v>
      </c>
      <c r="C396" s="1">
        <v>46049</v>
      </c>
      <c r="D396" s="2">
        <v>2000323385</v>
      </c>
      <c r="E396" t="s">
        <v>204</v>
      </c>
      <c r="G396" t="s">
        <v>103</v>
      </c>
      <c r="H396" t="s">
        <v>24</v>
      </c>
      <c r="I396">
        <v>36.520000000000003</v>
      </c>
      <c r="J396">
        <v>18</v>
      </c>
      <c r="K396">
        <v>0</v>
      </c>
      <c r="L396">
        <v>657.29</v>
      </c>
      <c r="M396">
        <v>21.58</v>
      </c>
      <c r="N396">
        <v>0</v>
      </c>
      <c r="O396">
        <v>17.63</v>
      </c>
      <c r="P396">
        <v>0</v>
      </c>
      <c r="Q396">
        <v>0</v>
      </c>
      <c r="R396">
        <v>0</v>
      </c>
      <c r="S396">
        <v>0</v>
      </c>
      <c r="T396">
        <v>685.44</v>
      </c>
      <c r="U396" s="3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 s="36">
        <v>23385</v>
      </c>
      <c r="Y396" t="str">
        <f>VLOOKUP(Tabela1[[#This Row],[CÓD PRODUTO ]],[1]fornnecedor!$A:$G,7,0)</f>
        <v>TINTAS PU</v>
      </c>
      <c r="Z396">
        <v>496482</v>
      </c>
      <c r="AA396" t="str">
        <f>Tabela1[[#This Row],[DESCRIÇÃO]]</f>
        <v>AKZO NOBEL LTDA AUTO</v>
      </c>
    </row>
    <row r="397" spans="1:27" x14ac:dyDescent="0.3">
      <c r="A397" t="s">
        <v>5351</v>
      </c>
      <c r="B397" t="s">
        <v>101</v>
      </c>
      <c r="C397" s="1">
        <v>46049</v>
      </c>
      <c r="D397" s="2">
        <v>2000323383</v>
      </c>
      <c r="E397" t="s">
        <v>205</v>
      </c>
      <c r="G397" t="s">
        <v>103</v>
      </c>
      <c r="H397" t="s">
        <v>24</v>
      </c>
      <c r="I397">
        <v>36.47</v>
      </c>
      <c r="J397">
        <v>12</v>
      </c>
      <c r="K397">
        <v>0</v>
      </c>
      <c r="L397">
        <v>437.69</v>
      </c>
      <c r="M397">
        <v>14.37</v>
      </c>
      <c r="N397">
        <v>0</v>
      </c>
      <c r="O397">
        <v>11.74</v>
      </c>
      <c r="P397">
        <v>0</v>
      </c>
      <c r="Q397">
        <v>0</v>
      </c>
      <c r="R397">
        <v>0</v>
      </c>
      <c r="S397">
        <v>0</v>
      </c>
      <c r="T397">
        <v>456.44</v>
      </c>
      <c r="U397" s="36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 s="36">
        <v>23383</v>
      </c>
      <c r="Y397" t="str">
        <f>VLOOKUP(Tabela1[[#This Row],[CÓD PRODUTO ]],[1]fornnecedor!$A:$G,7,0)</f>
        <v>TINTAS PU</v>
      </c>
      <c r="Z397">
        <v>496482</v>
      </c>
      <c r="AA397" t="str">
        <f>Tabela1[[#This Row],[DESCRIÇÃO]]</f>
        <v>AKZO NOBEL LTDA AUTO</v>
      </c>
    </row>
    <row r="398" spans="1:27" x14ac:dyDescent="0.3">
      <c r="A398" t="s">
        <v>5351</v>
      </c>
      <c r="B398" t="s">
        <v>101</v>
      </c>
      <c r="C398" s="1">
        <v>46049</v>
      </c>
      <c r="D398" s="2">
        <v>2000323387</v>
      </c>
      <c r="E398" t="s">
        <v>206</v>
      </c>
      <c r="G398" t="s">
        <v>103</v>
      </c>
      <c r="H398" t="s">
        <v>24</v>
      </c>
      <c r="I398">
        <v>36.520000000000003</v>
      </c>
      <c r="J398">
        <v>60</v>
      </c>
      <c r="K398">
        <v>0</v>
      </c>
      <c r="L398" s="3">
        <v>2190.98</v>
      </c>
      <c r="M398">
        <v>71.92</v>
      </c>
      <c r="N398">
        <v>0</v>
      </c>
      <c r="O398">
        <v>58.76</v>
      </c>
      <c r="P398">
        <v>0</v>
      </c>
      <c r="Q398">
        <v>0</v>
      </c>
      <c r="R398">
        <v>0</v>
      </c>
      <c r="S398">
        <v>0</v>
      </c>
      <c r="T398" s="3">
        <v>2284.81</v>
      </c>
      <c r="U398" s="36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 s="36">
        <v>23387</v>
      </c>
      <c r="Y398" t="str">
        <f>VLOOKUP(Tabela1[[#This Row],[CÓD PRODUTO ]],[1]fornnecedor!$A:$G,7,0)</f>
        <v>TINTAS PU</v>
      </c>
      <c r="Z398">
        <v>496482</v>
      </c>
      <c r="AA398" t="str">
        <f>Tabela1[[#This Row],[DESCRIÇÃO]]</f>
        <v>AKZO NOBEL LTDA AUTO</v>
      </c>
    </row>
    <row r="399" spans="1:27" x14ac:dyDescent="0.3">
      <c r="A399" t="s">
        <v>5351</v>
      </c>
      <c r="B399" t="s">
        <v>101</v>
      </c>
      <c r="C399" s="1">
        <v>46049</v>
      </c>
      <c r="D399" s="2">
        <v>2000309785</v>
      </c>
      <c r="E399" t="s">
        <v>208</v>
      </c>
      <c r="G399" t="s">
        <v>103</v>
      </c>
      <c r="H399" t="s">
        <v>24</v>
      </c>
      <c r="I399">
        <v>39.25</v>
      </c>
      <c r="J399">
        <v>6</v>
      </c>
      <c r="K399">
        <v>0</v>
      </c>
      <c r="L399">
        <v>235.48</v>
      </c>
      <c r="M399">
        <v>7.73</v>
      </c>
      <c r="N399">
        <v>0</v>
      </c>
      <c r="O399">
        <v>6.31</v>
      </c>
      <c r="P399">
        <v>0</v>
      </c>
      <c r="Q399">
        <v>0</v>
      </c>
      <c r="R399">
        <v>16.649999999999999</v>
      </c>
      <c r="S399">
        <v>0</v>
      </c>
      <c r="T399">
        <v>245.56</v>
      </c>
      <c r="U399" s="36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 s="36">
        <v>9785</v>
      </c>
      <c r="Y399" t="str">
        <f>VLOOKUP(Tabela1[[#This Row],[CÓD PRODUTO ]],[1]fornnecedor!$A:$G,7,0)</f>
        <v>TINTAS PU</v>
      </c>
      <c r="Z399">
        <v>496482</v>
      </c>
      <c r="AA399" t="str">
        <f>Tabela1[[#This Row],[DESCRIÇÃO]]</f>
        <v>AKZO NOBEL LTDA AUTO</v>
      </c>
    </row>
    <row r="400" spans="1:27" x14ac:dyDescent="0.3">
      <c r="A400" t="s">
        <v>5351</v>
      </c>
      <c r="B400" t="s">
        <v>101</v>
      </c>
      <c r="C400" s="1">
        <v>46049</v>
      </c>
      <c r="D400" s="2">
        <v>2000323384</v>
      </c>
      <c r="E400" t="s">
        <v>209</v>
      </c>
      <c r="G400" t="s">
        <v>103</v>
      </c>
      <c r="H400" t="s">
        <v>24</v>
      </c>
      <c r="I400">
        <v>34.380000000000003</v>
      </c>
      <c r="J400">
        <v>12</v>
      </c>
      <c r="K400">
        <v>0</v>
      </c>
      <c r="L400">
        <v>412.62</v>
      </c>
      <c r="M400">
        <v>13.54</v>
      </c>
      <c r="N400">
        <v>0</v>
      </c>
      <c r="O400">
        <v>11.07</v>
      </c>
      <c r="P400">
        <v>0</v>
      </c>
      <c r="Q400">
        <v>0</v>
      </c>
      <c r="R400">
        <v>0</v>
      </c>
      <c r="S400">
        <v>0</v>
      </c>
      <c r="T400">
        <v>430.29</v>
      </c>
      <c r="U400" s="36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 s="36">
        <v>23384</v>
      </c>
      <c r="Y400" t="str">
        <f>VLOOKUP(Tabela1[[#This Row],[CÓD PRODUTO ]],[1]fornnecedor!$A:$G,7,0)</f>
        <v>TINTAS PU</v>
      </c>
      <c r="Z400">
        <v>496482</v>
      </c>
      <c r="AA400" t="str">
        <f>Tabela1[[#This Row],[DESCRIÇÃO]]</f>
        <v>AKZO NOBEL LTDA AUTO</v>
      </c>
    </row>
    <row r="401" spans="1:27" x14ac:dyDescent="0.3">
      <c r="A401" t="s">
        <v>5351</v>
      </c>
      <c r="B401" t="s">
        <v>101</v>
      </c>
      <c r="C401" s="1">
        <v>46049</v>
      </c>
      <c r="D401" s="2">
        <v>2000321010</v>
      </c>
      <c r="E401" t="s">
        <v>210</v>
      </c>
      <c r="G401" t="s">
        <v>103</v>
      </c>
      <c r="H401" t="s">
        <v>66</v>
      </c>
      <c r="I401">
        <v>43.3</v>
      </c>
      <c r="J401">
        <v>6</v>
      </c>
      <c r="K401">
        <v>0</v>
      </c>
      <c r="L401">
        <v>259.79000000000002</v>
      </c>
      <c r="M401">
        <v>8.5299999999999994</v>
      </c>
      <c r="N401">
        <v>0</v>
      </c>
      <c r="O401">
        <v>6.97</v>
      </c>
      <c r="P401">
        <v>0</v>
      </c>
      <c r="Q401">
        <v>0</v>
      </c>
      <c r="R401">
        <v>18.37</v>
      </c>
      <c r="S401">
        <v>0</v>
      </c>
      <c r="T401">
        <v>270.92</v>
      </c>
      <c r="U401" s="36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 s="36">
        <v>21010</v>
      </c>
      <c r="Y401" t="str">
        <f>VLOOKUP(Tabela1[[#This Row],[CÓD PRODUTO ]],[1]fornnecedor!$A:$G,7,0)</f>
        <v>TINTAS PU</v>
      </c>
      <c r="Z401">
        <v>496482</v>
      </c>
      <c r="AA401" t="str">
        <f>Tabela1[[#This Row],[DESCRIÇÃO]]</f>
        <v>AKZO NOBEL LTDA AUTO</v>
      </c>
    </row>
    <row r="402" spans="1:27" x14ac:dyDescent="0.3">
      <c r="A402" t="s">
        <v>5351</v>
      </c>
      <c r="B402" t="s">
        <v>101</v>
      </c>
      <c r="C402" s="1">
        <v>46049</v>
      </c>
      <c r="D402" s="2">
        <v>2000323257</v>
      </c>
      <c r="E402" t="s">
        <v>115</v>
      </c>
      <c r="G402" t="s">
        <v>103</v>
      </c>
      <c r="H402" t="s">
        <v>24</v>
      </c>
      <c r="I402">
        <v>39.68</v>
      </c>
      <c r="J402">
        <v>12</v>
      </c>
      <c r="K402">
        <v>0</v>
      </c>
      <c r="L402">
        <v>476.13</v>
      </c>
      <c r="M402">
        <v>15.63</v>
      </c>
      <c r="N402">
        <v>0</v>
      </c>
      <c r="O402">
        <v>12.77</v>
      </c>
      <c r="P402">
        <v>0</v>
      </c>
      <c r="Q402">
        <v>0</v>
      </c>
      <c r="R402">
        <v>33.659999999999997</v>
      </c>
      <c r="S402">
        <v>0</v>
      </c>
      <c r="T402">
        <v>496.52</v>
      </c>
      <c r="U402" s="36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 s="36">
        <v>23257</v>
      </c>
      <c r="Y402" t="str">
        <f>VLOOKUP(Tabela1[[#This Row],[CÓD PRODUTO ]],[1]fornnecedor!$A:$G,7,0)</f>
        <v>TINTAS PU</v>
      </c>
      <c r="Z402">
        <v>496482</v>
      </c>
      <c r="AA402" t="str">
        <f>Tabela1[[#This Row],[DESCRIÇÃO]]</f>
        <v>AKZO NOBEL LTDA AUTO</v>
      </c>
    </row>
    <row r="403" spans="1:27" x14ac:dyDescent="0.3">
      <c r="A403" t="s">
        <v>5351</v>
      </c>
      <c r="B403" t="s">
        <v>101</v>
      </c>
      <c r="C403" s="1">
        <v>46049</v>
      </c>
      <c r="D403" s="2">
        <v>2001721721</v>
      </c>
      <c r="E403" t="s">
        <v>294</v>
      </c>
      <c r="G403" t="s">
        <v>103</v>
      </c>
      <c r="H403" t="s">
        <v>24</v>
      </c>
      <c r="I403">
        <v>19.13</v>
      </c>
      <c r="J403">
        <v>12</v>
      </c>
      <c r="K403">
        <v>0</v>
      </c>
      <c r="L403">
        <v>229.53</v>
      </c>
      <c r="M403">
        <v>0</v>
      </c>
      <c r="N403">
        <v>0</v>
      </c>
      <c r="O403">
        <v>6.16</v>
      </c>
      <c r="P403">
        <v>0</v>
      </c>
      <c r="Q403">
        <v>0</v>
      </c>
      <c r="R403">
        <v>0</v>
      </c>
      <c r="S403">
        <v>0</v>
      </c>
      <c r="T403">
        <v>231.83</v>
      </c>
      <c r="U403" s="36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 s="36">
        <v>21721</v>
      </c>
      <c r="Y403" t="str">
        <f>VLOOKUP(Tabela1[[#This Row],[CÓD PRODUTO ]],[1]fornnecedor!$A:$G,7,0)</f>
        <v xml:space="preserve">MASCARAMENTO </v>
      </c>
      <c r="Z403">
        <v>496482</v>
      </c>
      <c r="AA403" t="str">
        <f>Tabela1[[#This Row],[DESCRIÇÃO]]</f>
        <v>AKZO NOBEL LTDA AUTO</v>
      </c>
    </row>
    <row r="404" spans="1:27" x14ac:dyDescent="0.3">
      <c r="A404" t="s">
        <v>5351</v>
      </c>
      <c r="B404" t="s">
        <v>101</v>
      </c>
      <c r="C404" s="1">
        <v>46049</v>
      </c>
      <c r="D404" s="2">
        <v>2002823379</v>
      </c>
      <c r="E404" t="s">
        <v>2476</v>
      </c>
      <c r="G404" t="s">
        <v>103</v>
      </c>
      <c r="H404" t="s">
        <v>24</v>
      </c>
      <c r="I404">
        <v>17.36</v>
      </c>
      <c r="J404">
        <v>20</v>
      </c>
      <c r="K404">
        <v>0</v>
      </c>
      <c r="L404">
        <v>347.17</v>
      </c>
      <c r="M404">
        <v>0</v>
      </c>
      <c r="N404">
        <v>0</v>
      </c>
      <c r="O404">
        <v>9.31</v>
      </c>
      <c r="P404">
        <v>0</v>
      </c>
      <c r="Q404">
        <v>0</v>
      </c>
      <c r="R404">
        <v>24.54</v>
      </c>
      <c r="S404">
        <v>0</v>
      </c>
      <c r="T404">
        <v>350.64</v>
      </c>
      <c r="U404" s="36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 s="36">
        <v>23379</v>
      </c>
      <c r="Y404" t="str">
        <f>VLOOKUP(Tabela1[[#This Row],[CÓD PRODUTO ]],[1]fornnecedor!$A:$G,7,0)</f>
        <v>APLICADORES / ADAPTADORES / ENGATES / SUPORTES</v>
      </c>
      <c r="Z404">
        <v>496482</v>
      </c>
      <c r="AA404" t="str">
        <f>Tabela1[[#This Row],[DESCRIÇÃO]]</f>
        <v>AKZO NOBEL LTDA AUTO</v>
      </c>
    </row>
    <row r="405" spans="1:27" x14ac:dyDescent="0.3">
      <c r="A405" t="s">
        <v>5351</v>
      </c>
      <c r="B405" t="s">
        <v>101</v>
      </c>
      <c r="C405" s="1">
        <v>46049</v>
      </c>
      <c r="D405" s="2">
        <v>2005009752</v>
      </c>
      <c r="E405" t="s">
        <v>117</v>
      </c>
      <c r="G405" t="s">
        <v>103</v>
      </c>
      <c r="H405" t="s">
        <v>24</v>
      </c>
      <c r="I405">
        <v>26.38</v>
      </c>
      <c r="J405">
        <v>18</v>
      </c>
      <c r="K405">
        <v>0</v>
      </c>
      <c r="L405">
        <v>474.78</v>
      </c>
      <c r="M405">
        <v>31.17</v>
      </c>
      <c r="N405">
        <v>0</v>
      </c>
      <c r="O405">
        <v>12.74</v>
      </c>
      <c r="P405">
        <v>0</v>
      </c>
      <c r="Q405">
        <v>0</v>
      </c>
      <c r="R405">
        <v>0</v>
      </c>
      <c r="S405">
        <v>0</v>
      </c>
      <c r="T405">
        <v>510.7</v>
      </c>
      <c r="U405" s="36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 s="36">
        <v>9752</v>
      </c>
      <c r="Y405" t="str">
        <f>VLOOKUP(Tabela1[[#This Row],[CÓD PRODUTO ]],[1]fornnecedor!$A:$G,7,0)</f>
        <v>SELADORA P/ PLASTICO</v>
      </c>
      <c r="Z405">
        <v>496482</v>
      </c>
      <c r="AA405" t="str">
        <f>Tabela1[[#This Row],[DESCRIÇÃO]]</f>
        <v>AKZO NOBEL LTDA AUTO</v>
      </c>
    </row>
    <row r="406" spans="1:27" x14ac:dyDescent="0.3">
      <c r="A406" t="s">
        <v>5351</v>
      </c>
      <c r="B406" t="s">
        <v>101</v>
      </c>
      <c r="C406" s="1">
        <v>46049</v>
      </c>
      <c r="D406" s="2">
        <v>2000120795</v>
      </c>
      <c r="E406" t="s">
        <v>215</v>
      </c>
      <c r="G406" t="s">
        <v>103</v>
      </c>
      <c r="H406" t="s">
        <v>24</v>
      </c>
      <c r="I406">
        <v>327</v>
      </c>
      <c r="J406">
        <v>10</v>
      </c>
      <c r="K406">
        <v>0</v>
      </c>
      <c r="L406" s="3">
        <v>3270</v>
      </c>
      <c r="M406">
        <v>214.68</v>
      </c>
      <c r="N406">
        <v>0</v>
      </c>
      <c r="O406">
        <v>87.7</v>
      </c>
      <c r="P406">
        <v>0</v>
      </c>
      <c r="Q406">
        <v>0</v>
      </c>
      <c r="R406">
        <v>231.19</v>
      </c>
      <c r="S406">
        <v>0</v>
      </c>
      <c r="T406" s="3">
        <v>3517.38</v>
      </c>
      <c r="U406" s="3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 s="36">
        <v>20795</v>
      </c>
      <c r="Y406" t="str">
        <f>VLOOKUP(Tabela1[[#This Row],[CÓD PRODUTO ]],[1]fornnecedor!$A:$G,7,0)</f>
        <v>DILUENTE</v>
      </c>
      <c r="Z406">
        <v>496482</v>
      </c>
      <c r="AA406" t="str">
        <f>Tabela1[[#This Row],[DESCRIÇÃO]]</f>
        <v>AKZO NOBEL LTDA AUTO</v>
      </c>
    </row>
    <row r="407" spans="1:27" x14ac:dyDescent="0.3">
      <c r="A407" t="s">
        <v>5351</v>
      </c>
      <c r="B407" t="s">
        <v>101</v>
      </c>
      <c r="C407" s="1">
        <v>46049</v>
      </c>
      <c r="D407" s="2">
        <v>2000109806</v>
      </c>
      <c r="E407" t="s">
        <v>216</v>
      </c>
      <c r="G407" t="s">
        <v>103</v>
      </c>
      <c r="H407" t="s">
        <v>24</v>
      </c>
      <c r="I407">
        <v>98.74</v>
      </c>
      <c r="J407">
        <v>20</v>
      </c>
      <c r="K407">
        <v>0</v>
      </c>
      <c r="L407" s="3">
        <v>1974.86</v>
      </c>
      <c r="M407">
        <v>129.65</v>
      </c>
      <c r="N407">
        <v>0</v>
      </c>
      <c r="O407">
        <v>52.97</v>
      </c>
      <c r="P407">
        <v>0</v>
      </c>
      <c r="Q407">
        <v>0</v>
      </c>
      <c r="R407">
        <v>139.62</v>
      </c>
      <c r="S407">
        <v>0</v>
      </c>
      <c r="T407" s="3">
        <v>2124.2600000000002</v>
      </c>
      <c r="U407" s="36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 s="36">
        <v>9806</v>
      </c>
      <c r="Y407" t="str">
        <f>VLOOKUP(Tabela1[[#This Row],[CÓD PRODUTO ]],[1]fornnecedor!$A:$G,7,0)</f>
        <v>DILUENTE</v>
      </c>
      <c r="Z407">
        <v>496482</v>
      </c>
      <c r="AA407" t="str">
        <f>Tabela1[[#This Row],[DESCRIÇÃO]]</f>
        <v>AKZO NOBEL LTDA AUTO</v>
      </c>
    </row>
    <row r="408" spans="1:27" x14ac:dyDescent="0.3">
      <c r="A408" t="s">
        <v>5351</v>
      </c>
      <c r="B408" t="s">
        <v>101</v>
      </c>
      <c r="C408" s="1">
        <v>46049</v>
      </c>
      <c r="D408" s="2">
        <v>2000109805</v>
      </c>
      <c r="E408" t="s">
        <v>295</v>
      </c>
      <c r="G408" t="s">
        <v>103</v>
      </c>
      <c r="H408" t="s">
        <v>24</v>
      </c>
      <c r="I408">
        <v>18.920000000000002</v>
      </c>
      <c r="J408">
        <v>240</v>
      </c>
      <c r="K408">
        <v>0</v>
      </c>
      <c r="L408" s="3">
        <v>4541.78</v>
      </c>
      <c r="M408">
        <v>298.17</v>
      </c>
      <c r="N408">
        <v>0</v>
      </c>
      <c r="O408">
        <v>121.82</v>
      </c>
      <c r="P408">
        <v>0</v>
      </c>
      <c r="Q408">
        <v>0</v>
      </c>
      <c r="R408">
        <v>321.10000000000002</v>
      </c>
      <c r="S408">
        <v>0</v>
      </c>
      <c r="T408" s="3">
        <v>4885.37</v>
      </c>
      <c r="U408" s="36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 s="36">
        <v>9805</v>
      </c>
      <c r="Y408" t="str">
        <f>VLOOKUP(Tabela1[[#This Row],[CÓD PRODUTO ]],[1]fornnecedor!$A:$G,7,0)</f>
        <v>DILUENTE</v>
      </c>
      <c r="Z408">
        <v>496482</v>
      </c>
      <c r="AA408" t="str">
        <f>Tabela1[[#This Row],[DESCRIÇÃO]]</f>
        <v>AKZO NOBEL LTDA AUTO</v>
      </c>
    </row>
    <row r="409" spans="1:27" x14ac:dyDescent="0.3">
      <c r="A409" t="s">
        <v>5351</v>
      </c>
      <c r="B409" t="s">
        <v>101</v>
      </c>
      <c r="C409" s="1">
        <v>46049</v>
      </c>
      <c r="D409" s="2">
        <v>2003109859</v>
      </c>
      <c r="E409" t="s">
        <v>111</v>
      </c>
      <c r="G409" t="s">
        <v>103</v>
      </c>
      <c r="H409" t="s">
        <v>24</v>
      </c>
      <c r="I409">
        <v>37.200000000000003</v>
      </c>
      <c r="J409">
        <v>24</v>
      </c>
      <c r="K409">
        <v>0</v>
      </c>
      <c r="L409">
        <v>892.86</v>
      </c>
      <c r="M409">
        <v>29.31</v>
      </c>
      <c r="N409">
        <v>0</v>
      </c>
      <c r="O409">
        <v>23.95</v>
      </c>
      <c r="P409">
        <v>0</v>
      </c>
      <c r="Q409">
        <v>0</v>
      </c>
      <c r="R409">
        <v>0</v>
      </c>
      <c r="S409">
        <v>0</v>
      </c>
      <c r="T409">
        <v>931.1</v>
      </c>
      <c r="U409" s="36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 s="36">
        <v>9859</v>
      </c>
      <c r="Y409" t="str">
        <f>VLOOKUP(Tabela1[[#This Row],[CÓD PRODUTO ]],[1]fornnecedor!$A:$G,7,0)</f>
        <v>BASES POLIÉSTER</v>
      </c>
      <c r="Z409">
        <v>496482</v>
      </c>
      <c r="AA409" t="str">
        <f>Tabela1[[#This Row],[DESCRIÇÃO]]</f>
        <v>AKZO NOBEL LTDA AUTO</v>
      </c>
    </row>
    <row r="410" spans="1:27" x14ac:dyDescent="0.3">
      <c r="A410" t="s">
        <v>5351</v>
      </c>
      <c r="B410" t="s">
        <v>101</v>
      </c>
      <c r="C410" s="1">
        <v>46049</v>
      </c>
      <c r="D410" s="2">
        <v>2003123398</v>
      </c>
      <c r="E410" t="s">
        <v>4718</v>
      </c>
      <c r="G410" t="s">
        <v>103</v>
      </c>
      <c r="H410" t="s">
        <v>24</v>
      </c>
      <c r="I410">
        <v>58.01</v>
      </c>
      <c r="J410">
        <v>2</v>
      </c>
      <c r="K410">
        <v>0</v>
      </c>
      <c r="L410">
        <v>116.01</v>
      </c>
      <c r="M410">
        <v>7.62</v>
      </c>
      <c r="N410">
        <v>0</v>
      </c>
      <c r="O410">
        <v>3.11</v>
      </c>
      <c r="P410">
        <v>0</v>
      </c>
      <c r="Q410">
        <v>0</v>
      </c>
      <c r="R410">
        <v>0</v>
      </c>
      <c r="S410">
        <v>0</v>
      </c>
      <c r="T410">
        <v>124.79</v>
      </c>
      <c r="U410" s="36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 s="36">
        <v>23398</v>
      </c>
      <c r="Y410" t="str">
        <f>VLOOKUP(Tabela1[[#This Row],[CÓD PRODUTO ]],[1]fornnecedor!$A:$G,7,0)</f>
        <v>BASES POLIÉSTER</v>
      </c>
      <c r="Z410">
        <v>496482</v>
      </c>
      <c r="AA410" t="str">
        <f>Tabela1[[#This Row],[DESCRIÇÃO]]</f>
        <v>AKZO NOBEL LTDA AUTO</v>
      </c>
    </row>
    <row r="411" spans="1:27" x14ac:dyDescent="0.3">
      <c r="A411" t="s">
        <v>5351</v>
      </c>
      <c r="B411" t="s">
        <v>101</v>
      </c>
      <c r="C411" s="1">
        <v>46049</v>
      </c>
      <c r="D411" s="2">
        <v>2003120312</v>
      </c>
      <c r="E411" t="s">
        <v>4437</v>
      </c>
      <c r="G411" t="s">
        <v>103</v>
      </c>
      <c r="H411" t="s">
        <v>24</v>
      </c>
      <c r="I411">
        <v>101.53</v>
      </c>
      <c r="J411">
        <v>2</v>
      </c>
      <c r="K411">
        <v>0</v>
      </c>
      <c r="L411">
        <v>203.05</v>
      </c>
      <c r="M411">
        <v>6.67</v>
      </c>
      <c r="N411">
        <v>0</v>
      </c>
      <c r="O411">
        <v>5.45</v>
      </c>
      <c r="P411">
        <v>0</v>
      </c>
      <c r="Q411">
        <v>0</v>
      </c>
      <c r="R411">
        <v>0</v>
      </c>
      <c r="S411">
        <v>0</v>
      </c>
      <c r="T411">
        <v>211.75</v>
      </c>
      <c r="U411" s="36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 s="36">
        <v>20312</v>
      </c>
      <c r="Y411" t="str">
        <f>VLOOKUP(Tabela1[[#This Row],[CÓD PRODUTO ]],[1]fornnecedor!$A:$G,7,0)</f>
        <v>BASES POLIÉSTER</v>
      </c>
      <c r="Z411">
        <v>496482</v>
      </c>
      <c r="AA411" t="str">
        <f>Tabela1[[#This Row],[DESCRIÇÃO]]</f>
        <v>AKZO NOBEL LTDA AUTO</v>
      </c>
    </row>
    <row r="412" spans="1:27" x14ac:dyDescent="0.3">
      <c r="A412" t="s">
        <v>5351</v>
      </c>
      <c r="B412" t="s">
        <v>101</v>
      </c>
      <c r="C412" s="1">
        <v>46049</v>
      </c>
      <c r="D412" s="2">
        <v>2003109861</v>
      </c>
      <c r="E412" t="s">
        <v>219</v>
      </c>
      <c r="G412" t="s">
        <v>103</v>
      </c>
      <c r="H412" t="s">
        <v>24</v>
      </c>
      <c r="I412">
        <v>127.64</v>
      </c>
      <c r="J412">
        <v>8</v>
      </c>
      <c r="K412">
        <v>0</v>
      </c>
      <c r="L412" s="3">
        <v>1021.08</v>
      </c>
      <c r="M412">
        <v>33.520000000000003</v>
      </c>
      <c r="N412">
        <v>0</v>
      </c>
      <c r="O412">
        <v>27.39</v>
      </c>
      <c r="P412">
        <v>0</v>
      </c>
      <c r="Q412">
        <v>0</v>
      </c>
      <c r="R412">
        <v>0</v>
      </c>
      <c r="S412">
        <v>0</v>
      </c>
      <c r="T412" s="3">
        <v>1064.81</v>
      </c>
      <c r="U412" s="36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 s="36">
        <v>9861</v>
      </c>
      <c r="Y412" t="str">
        <f>VLOOKUP(Tabela1[[#This Row],[CÓD PRODUTO ]],[1]fornnecedor!$A:$G,7,0)</f>
        <v>BASES POLIÉSTER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5351</v>
      </c>
      <c r="B413" t="s">
        <v>101</v>
      </c>
      <c r="C413" s="1">
        <v>46049</v>
      </c>
      <c r="D413" s="2">
        <v>2003109863</v>
      </c>
      <c r="E413" t="s">
        <v>220</v>
      </c>
      <c r="G413" t="s">
        <v>103</v>
      </c>
      <c r="H413" t="s">
        <v>24</v>
      </c>
      <c r="I413">
        <v>53.3</v>
      </c>
      <c r="J413">
        <v>4</v>
      </c>
      <c r="K413">
        <v>0</v>
      </c>
      <c r="L413">
        <v>213.18</v>
      </c>
      <c r="M413">
        <v>7</v>
      </c>
      <c r="N413">
        <v>0</v>
      </c>
      <c r="O413">
        <v>5.72</v>
      </c>
      <c r="P413">
        <v>0</v>
      </c>
      <c r="Q413">
        <v>0</v>
      </c>
      <c r="R413">
        <v>0</v>
      </c>
      <c r="S413">
        <v>0</v>
      </c>
      <c r="T413">
        <v>222.31</v>
      </c>
      <c r="U413" s="36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 s="36">
        <v>9863</v>
      </c>
      <c r="Y413" t="str">
        <f>VLOOKUP(Tabela1[[#This Row],[CÓD PRODUTO ]],[1]fornnecedor!$A:$G,7,0)</f>
        <v>BASES POLIÉSTER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5351</v>
      </c>
      <c r="B414" t="s">
        <v>101</v>
      </c>
      <c r="C414" s="1">
        <v>46049</v>
      </c>
      <c r="D414" s="2">
        <v>2003120114</v>
      </c>
      <c r="E414" t="s">
        <v>221</v>
      </c>
      <c r="G414" t="s">
        <v>103</v>
      </c>
      <c r="H414" t="s">
        <v>24</v>
      </c>
      <c r="I414">
        <v>206.51</v>
      </c>
      <c r="J414">
        <v>12</v>
      </c>
      <c r="K414">
        <v>0</v>
      </c>
      <c r="L414" s="3">
        <v>2478.1799999999998</v>
      </c>
      <c r="M414">
        <v>81.349999999999994</v>
      </c>
      <c r="N414">
        <v>0</v>
      </c>
      <c r="O414">
        <v>66.459999999999994</v>
      </c>
      <c r="P414">
        <v>0</v>
      </c>
      <c r="Q414">
        <v>0</v>
      </c>
      <c r="R414">
        <v>0</v>
      </c>
      <c r="S414">
        <v>0</v>
      </c>
      <c r="T414" s="3">
        <v>2584.31</v>
      </c>
      <c r="U414" s="36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 s="36">
        <v>20114</v>
      </c>
      <c r="Y414" t="str">
        <f>VLOOKUP(Tabela1[[#This Row],[CÓD PRODUTO ]],[1]fornnecedor!$A:$G,7,0)</f>
        <v>BASES POLIÉSTER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5351</v>
      </c>
      <c r="B415" t="s">
        <v>101</v>
      </c>
      <c r="C415" s="1">
        <v>46049</v>
      </c>
      <c r="D415" s="2">
        <v>2003121250</v>
      </c>
      <c r="E415" t="s">
        <v>223</v>
      </c>
      <c r="G415" t="s">
        <v>103</v>
      </c>
      <c r="H415" t="s">
        <v>24</v>
      </c>
      <c r="I415">
        <v>235.4</v>
      </c>
      <c r="J415">
        <v>8</v>
      </c>
      <c r="K415">
        <v>0</v>
      </c>
      <c r="L415" s="3">
        <v>1883.22</v>
      </c>
      <c r="M415">
        <v>61.82</v>
      </c>
      <c r="N415">
        <v>0</v>
      </c>
      <c r="O415">
        <v>50.51</v>
      </c>
      <c r="P415">
        <v>0</v>
      </c>
      <c r="Q415">
        <v>0</v>
      </c>
      <c r="R415">
        <v>0</v>
      </c>
      <c r="S415">
        <v>0</v>
      </c>
      <c r="T415" s="3">
        <v>1963.87</v>
      </c>
      <c r="U415" s="36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 s="36">
        <v>21250</v>
      </c>
      <c r="Y415" t="str">
        <f>VLOOKUP(Tabela1[[#This Row],[CÓD PRODUTO ]],[1]fornnecedor!$A:$G,7,0)</f>
        <v>BASES POLIÉSTER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5351</v>
      </c>
      <c r="B416" t="s">
        <v>101</v>
      </c>
      <c r="C416" s="1">
        <v>46049</v>
      </c>
      <c r="D416" s="2">
        <v>2003109867</v>
      </c>
      <c r="E416" t="s">
        <v>5059</v>
      </c>
      <c r="G416" t="s">
        <v>103</v>
      </c>
      <c r="H416" t="s">
        <v>24</v>
      </c>
      <c r="I416">
        <v>151.27000000000001</v>
      </c>
      <c r="J416">
        <v>2</v>
      </c>
      <c r="K416">
        <v>0</v>
      </c>
      <c r="L416">
        <v>302.54000000000002</v>
      </c>
      <c r="M416">
        <v>9.93</v>
      </c>
      <c r="N416">
        <v>0</v>
      </c>
      <c r="O416">
        <v>8.1199999999999992</v>
      </c>
      <c r="P416">
        <v>0</v>
      </c>
      <c r="Q416">
        <v>0</v>
      </c>
      <c r="R416">
        <v>0</v>
      </c>
      <c r="S416">
        <v>0</v>
      </c>
      <c r="T416">
        <v>315.5</v>
      </c>
      <c r="U416" s="3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 s="36">
        <v>9867</v>
      </c>
      <c r="Y416" t="str">
        <f>VLOOKUP(Tabela1[[#This Row],[CÓD PRODUTO ]],[1]fornnecedor!$A:$G,7,0)</f>
        <v>BASES POLIÉSTER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5351</v>
      </c>
      <c r="B417" t="s">
        <v>101</v>
      </c>
      <c r="C417" s="1">
        <v>46049</v>
      </c>
      <c r="D417" s="2">
        <v>2003109868</v>
      </c>
      <c r="E417" t="s">
        <v>224</v>
      </c>
      <c r="G417" t="s">
        <v>103</v>
      </c>
      <c r="H417" t="s">
        <v>24</v>
      </c>
      <c r="I417">
        <v>54.14</v>
      </c>
      <c r="J417">
        <v>16</v>
      </c>
      <c r="K417">
        <v>0</v>
      </c>
      <c r="L417">
        <v>866.27</v>
      </c>
      <c r="M417">
        <v>28.44</v>
      </c>
      <c r="N417">
        <v>0</v>
      </c>
      <c r="O417">
        <v>23.23</v>
      </c>
      <c r="P417">
        <v>0</v>
      </c>
      <c r="Q417">
        <v>0</v>
      </c>
      <c r="R417">
        <v>0</v>
      </c>
      <c r="S417">
        <v>0</v>
      </c>
      <c r="T417">
        <v>903.37</v>
      </c>
      <c r="U417" s="36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 s="36">
        <v>9868</v>
      </c>
      <c r="Y417" t="str">
        <f>VLOOKUP(Tabela1[[#This Row],[CÓD PRODUTO ]],[1]fornnecedor!$A:$G,7,0)</f>
        <v>BASES POLIÉSTER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5351</v>
      </c>
      <c r="B418" t="s">
        <v>101</v>
      </c>
      <c r="C418" s="1">
        <v>46049</v>
      </c>
      <c r="D418" s="2">
        <v>2003109870</v>
      </c>
      <c r="E418" t="s">
        <v>226</v>
      </c>
      <c r="G418" t="s">
        <v>103</v>
      </c>
      <c r="H418" t="s">
        <v>24</v>
      </c>
      <c r="I418">
        <v>37.450000000000003</v>
      </c>
      <c r="J418">
        <v>6</v>
      </c>
      <c r="K418">
        <v>0</v>
      </c>
      <c r="L418">
        <v>224.73</v>
      </c>
      <c r="M418">
        <v>7.38</v>
      </c>
      <c r="N418">
        <v>0</v>
      </c>
      <c r="O418">
        <v>6.03</v>
      </c>
      <c r="P418">
        <v>0</v>
      </c>
      <c r="Q418">
        <v>0</v>
      </c>
      <c r="R418">
        <v>0</v>
      </c>
      <c r="S418">
        <v>0</v>
      </c>
      <c r="T418">
        <v>234.36</v>
      </c>
      <c r="U418" s="36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 s="36">
        <v>9870</v>
      </c>
      <c r="Y418" t="str">
        <f>VLOOKUP(Tabela1[[#This Row],[CÓD PRODUTO ]],[1]fornnecedor!$A:$G,7,0)</f>
        <v>BASES POLIÉSTER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5351</v>
      </c>
      <c r="B419" t="s">
        <v>101</v>
      </c>
      <c r="C419" s="1">
        <v>46049</v>
      </c>
      <c r="D419" s="2">
        <v>2003109873</v>
      </c>
      <c r="E419" t="s">
        <v>228</v>
      </c>
      <c r="G419" t="s">
        <v>103</v>
      </c>
      <c r="H419" t="s">
        <v>24</v>
      </c>
      <c r="I419">
        <v>440.45</v>
      </c>
      <c r="J419">
        <v>2</v>
      </c>
      <c r="K419">
        <v>0</v>
      </c>
      <c r="L419">
        <v>880.9</v>
      </c>
      <c r="M419">
        <v>28.92</v>
      </c>
      <c r="N419">
        <v>0</v>
      </c>
      <c r="O419">
        <v>23.63</v>
      </c>
      <c r="P419">
        <v>0</v>
      </c>
      <c r="Q419">
        <v>0</v>
      </c>
      <c r="R419">
        <v>0</v>
      </c>
      <c r="S419">
        <v>0</v>
      </c>
      <c r="T419">
        <v>918.63</v>
      </c>
      <c r="U419" s="36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 s="36">
        <v>9873</v>
      </c>
      <c r="Y419" t="str">
        <f>VLOOKUP(Tabela1[[#This Row],[CÓD PRODUTO ]],[1]fornnecedor!$A:$G,7,0)</f>
        <v>BASES POLIÉSTER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5351</v>
      </c>
      <c r="B420" t="s">
        <v>101</v>
      </c>
      <c r="C420" s="1">
        <v>46049</v>
      </c>
      <c r="D420" s="2">
        <v>2003109875</v>
      </c>
      <c r="E420" t="s">
        <v>229</v>
      </c>
      <c r="G420" t="s">
        <v>103</v>
      </c>
      <c r="H420" t="s">
        <v>24</v>
      </c>
      <c r="I420">
        <v>84.57</v>
      </c>
      <c r="J420">
        <v>4</v>
      </c>
      <c r="K420">
        <v>0</v>
      </c>
      <c r="L420">
        <v>338.28</v>
      </c>
      <c r="M420">
        <v>11.1</v>
      </c>
      <c r="N420">
        <v>0</v>
      </c>
      <c r="O420">
        <v>9.07</v>
      </c>
      <c r="P420">
        <v>0</v>
      </c>
      <c r="Q420">
        <v>0</v>
      </c>
      <c r="R420">
        <v>0</v>
      </c>
      <c r="S420">
        <v>0</v>
      </c>
      <c r="T420">
        <v>352.76</v>
      </c>
      <c r="U420" s="36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 s="36">
        <v>9875</v>
      </c>
      <c r="Y420" t="str">
        <f>VLOOKUP(Tabela1[[#This Row],[CÓD PRODUTO ]],[1]fornnecedor!$A:$G,7,0)</f>
        <v>BASES POLIÉSTER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5351</v>
      </c>
      <c r="B421" t="s">
        <v>101</v>
      </c>
      <c r="C421" s="1">
        <v>46049</v>
      </c>
      <c r="D421" s="2">
        <v>2003109882</v>
      </c>
      <c r="E421" t="s">
        <v>231</v>
      </c>
      <c r="G421" t="s">
        <v>103</v>
      </c>
      <c r="H421" t="s">
        <v>24</v>
      </c>
      <c r="I421">
        <v>101.81</v>
      </c>
      <c r="J421">
        <v>4</v>
      </c>
      <c r="K421">
        <v>0</v>
      </c>
      <c r="L421">
        <v>407.23</v>
      </c>
      <c r="M421">
        <v>13.37</v>
      </c>
      <c r="N421">
        <v>0</v>
      </c>
      <c r="O421">
        <v>10.92</v>
      </c>
      <c r="P421">
        <v>0</v>
      </c>
      <c r="Q421">
        <v>0</v>
      </c>
      <c r="R421">
        <v>0</v>
      </c>
      <c r="S421">
        <v>0</v>
      </c>
      <c r="T421">
        <v>424.67</v>
      </c>
      <c r="U421" s="36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 s="36">
        <v>9882</v>
      </c>
      <c r="Y421" t="str">
        <f>VLOOKUP(Tabela1[[#This Row],[CÓD PRODUTO ]],[1]fornnecedor!$A:$G,7,0)</f>
        <v>BASES POLIÉSTER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5351</v>
      </c>
      <c r="B422" t="s">
        <v>101</v>
      </c>
      <c r="C422" s="1">
        <v>46049</v>
      </c>
      <c r="D422" s="2">
        <v>2003109883</v>
      </c>
      <c r="E422" t="s">
        <v>232</v>
      </c>
      <c r="G422" t="s">
        <v>103</v>
      </c>
      <c r="H422" t="s">
        <v>24</v>
      </c>
      <c r="I422">
        <v>61.91</v>
      </c>
      <c r="J422">
        <v>2</v>
      </c>
      <c r="K422">
        <v>0</v>
      </c>
      <c r="L422">
        <v>123.81</v>
      </c>
      <c r="M422">
        <v>4.0599999999999996</v>
      </c>
      <c r="N422">
        <v>0</v>
      </c>
      <c r="O422">
        <v>3.32</v>
      </c>
      <c r="P422">
        <v>0</v>
      </c>
      <c r="Q422">
        <v>0</v>
      </c>
      <c r="R422">
        <v>0</v>
      </c>
      <c r="S422">
        <v>0</v>
      </c>
      <c r="T422">
        <v>129.11000000000001</v>
      </c>
      <c r="U422" s="36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 s="36">
        <v>9883</v>
      </c>
      <c r="Y422" t="str">
        <f>VLOOKUP(Tabela1[[#This Row],[CÓD PRODUTO ]],[1]fornnecedor!$A:$G,7,0)</f>
        <v>BASES POLIÉSTER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5351</v>
      </c>
      <c r="B423" t="s">
        <v>101</v>
      </c>
      <c r="C423" s="1">
        <v>46049</v>
      </c>
      <c r="D423" s="2">
        <v>2003109884</v>
      </c>
      <c r="E423" t="s">
        <v>233</v>
      </c>
      <c r="G423" t="s">
        <v>103</v>
      </c>
      <c r="H423" t="s">
        <v>24</v>
      </c>
      <c r="I423">
        <v>60.97</v>
      </c>
      <c r="J423">
        <v>8</v>
      </c>
      <c r="K423">
        <v>0</v>
      </c>
      <c r="L423">
        <v>487.79</v>
      </c>
      <c r="M423">
        <v>16.010000000000002</v>
      </c>
      <c r="N423">
        <v>0</v>
      </c>
      <c r="O423">
        <v>13.08</v>
      </c>
      <c r="P423">
        <v>0</v>
      </c>
      <c r="Q423">
        <v>0</v>
      </c>
      <c r="R423">
        <v>0</v>
      </c>
      <c r="S423">
        <v>0</v>
      </c>
      <c r="T423">
        <v>508.68</v>
      </c>
      <c r="U423" s="36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 s="36">
        <v>9884</v>
      </c>
      <c r="Y423" t="str">
        <f>VLOOKUP(Tabela1[[#This Row],[CÓD PRODUTO ]],[1]fornnecedor!$A:$G,7,0)</f>
        <v>BASES POLIÉSTER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5351</v>
      </c>
      <c r="B424" t="s">
        <v>101</v>
      </c>
      <c r="C424" s="1">
        <v>46049</v>
      </c>
      <c r="D424" s="2">
        <v>2003109885</v>
      </c>
      <c r="E424" t="s">
        <v>234</v>
      </c>
      <c r="G424" t="s">
        <v>103</v>
      </c>
      <c r="H424" t="s">
        <v>24</v>
      </c>
      <c r="I424">
        <v>78.959999999999994</v>
      </c>
      <c r="J424">
        <v>4</v>
      </c>
      <c r="K424">
        <v>0</v>
      </c>
      <c r="L424">
        <v>315.83999999999997</v>
      </c>
      <c r="M424">
        <v>10.37</v>
      </c>
      <c r="N424">
        <v>0</v>
      </c>
      <c r="O424">
        <v>8.4700000000000006</v>
      </c>
      <c r="P424">
        <v>0</v>
      </c>
      <c r="Q424">
        <v>0</v>
      </c>
      <c r="R424">
        <v>0</v>
      </c>
      <c r="S424">
        <v>0</v>
      </c>
      <c r="T424">
        <v>329.37</v>
      </c>
      <c r="U424" s="36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 s="36">
        <v>9885</v>
      </c>
      <c r="Y424" t="str">
        <f>VLOOKUP(Tabela1[[#This Row],[CÓD PRODUTO ]],[1]fornnecedor!$A:$G,7,0)</f>
        <v>BASES POLIÉSTER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5351</v>
      </c>
      <c r="B425" t="s">
        <v>101</v>
      </c>
      <c r="C425" s="1">
        <v>46049</v>
      </c>
      <c r="D425" s="2">
        <v>2003109886</v>
      </c>
      <c r="E425" t="s">
        <v>4748</v>
      </c>
      <c r="G425" t="s">
        <v>103</v>
      </c>
      <c r="H425" t="s">
        <v>24</v>
      </c>
      <c r="I425">
        <v>85.48</v>
      </c>
      <c r="J425">
        <v>4</v>
      </c>
      <c r="K425">
        <v>0</v>
      </c>
      <c r="L425">
        <v>341.93</v>
      </c>
      <c r="M425">
        <v>11.22</v>
      </c>
      <c r="N425">
        <v>0</v>
      </c>
      <c r="O425">
        <v>9.17</v>
      </c>
      <c r="P425">
        <v>0</v>
      </c>
      <c r="Q425">
        <v>0</v>
      </c>
      <c r="R425">
        <v>0</v>
      </c>
      <c r="S425">
        <v>0</v>
      </c>
      <c r="T425">
        <v>356.57</v>
      </c>
      <c r="U425" s="36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 s="36">
        <v>9886</v>
      </c>
      <c r="Y425" t="str">
        <f>VLOOKUP(Tabela1[[#This Row],[CÓD PRODUTO ]],[1]fornnecedor!$A:$G,7,0)</f>
        <v>BASES POLIÉSTER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5351</v>
      </c>
      <c r="B426" t="s">
        <v>101</v>
      </c>
      <c r="C426" s="1">
        <v>46049</v>
      </c>
      <c r="D426" s="2">
        <v>2003109888</v>
      </c>
      <c r="E426" t="s">
        <v>236</v>
      </c>
      <c r="G426" t="s">
        <v>103</v>
      </c>
      <c r="H426" t="s">
        <v>24</v>
      </c>
      <c r="I426">
        <v>74.33</v>
      </c>
      <c r="J426">
        <v>2</v>
      </c>
      <c r="K426">
        <v>0</v>
      </c>
      <c r="L426">
        <v>148.65</v>
      </c>
      <c r="M426">
        <v>4.88</v>
      </c>
      <c r="N426">
        <v>0</v>
      </c>
      <c r="O426">
        <v>3.99</v>
      </c>
      <c r="P426">
        <v>0</v>
      </c>
      <c r="Q426">
        <v>0</v>
      </c>
      <c r="R426">
        <v>0</v>
      </c>
      <c r="S426">
        <v>0</v>
      </c>
      <c r="T426">
        <v>155.02000000000001</v>
      </c>
      <c r="U426" s="3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 s="36">
        <v>9888</v>
      </c>
      <c r="Y426" t="str">
        <f>VLOOKUP(Tabela1[[#This Row],[CÓD PRODUTO ]],[1]fornnecedor!$A:$G,7,0)</f>
        <v>BASES POLIÉSTER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5351</v>
      </c>
      <c r="B427" t="s">
        <v>101</v>
      </c>
      <c r="C427" s="1">
        <v>46049</v>
      </c>
      <c r="D427" s="2">
        <v>2003109889</v>
      </c>
      <c r="E427" t="s">
        <v>5185</v>
      </c>
      <c r="G427" t="s">
        <v>103</v>
      </c>
      <c r="H427" t="s">
        <v>24</v>
      </c>
      <c r="I427">
        <v>336.75</v>
      </c>
      <c r="J427">
        <v>2</v>
      </c>
      <c r="K427">
        <v>0</v>
      </c>
      <c r="L427">
        <v>673.49</v>
      </c>
      <c r="M427">
        <v>22.11</v>
      </c>
      <c r="N427">
        <v>0</v>
      </c>
      <c r="O427">
        <v>18.059999999999999</v>
      </c>
      <c r="P427">
        <v>0</v>
      </c>
      <c r="Q427">
        <v>0</v>
      </c>
      <c r="R427">
        <v>0</v>
      </c>
      <c r="S427">
        <v>0</v>
      </c>
      <c r="T427">
        <v>702.33</v>
      </c>
      <c r="U427" s="36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 s="36">
        <v>9889</v>
      </c>
      <c r="Y427" t="str">
        <f>VLOOKUP(Tabela1[[#This Row],[CÓD PRODUTO ]],[1]fornnecedor!$A:$G,7,0)</f>
        <v>BASES POLIÉSTER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5351</v>
      </c>
      <c r="B428" t="s">
        <v>101</v>
      </c>
      <c r="C428" s="1">
        <v>46049</v>
      </c>
      <c r="D428" s="2">
        <v>2003109890</v>
      </c>
      <c r="E428" t="s">
        <v>4994</v>
      </c>
      <c r="G428" t="s">
        <v>103</v>
      </c>
      <c r="H428" t="s">
        <v>24</v>
      </c>
      <c r="I428">
        <v>71.53</v>
      </c>
      <c r="J428">
        <v>2</v>
      </c>
      <c r="K428">
        <v>0</v>
      </c>
      <c r="L428">
        <v>143.05000000000001</v>
      </c>
      <c r="M428">
        <v>4.7</v>
      </c>
      <c r="N428">
        <v>0</v>
      </c>
      <c r="O428">
        <v>3.84</v>
      </c>
      <c r="P428">
        <v>0</v>
      </c>
      <c r="Q428">
        <v>0</v>
      </c>
      <c r="R428">
        <v>0</v>
      </c>
      <c r="S428">
        <v>0</v>
      </c>
      <c r="T428">
        <v>149.18</v>
      </c>
      <c r="U428" s="36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 s="36">
        <v>9890</v>
      </c>
      <c r="Y428" t="str">
        <f>VLOOKUP(Tabela1[[#This Row],[CÓD PRODUTO ]],[1]fornnecedor!$A:$G,7,0)</f>
        <v>BASES POLIÉSTER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5351</v>
      </c>
      <c r="B429" t="s">
        <v>101</v>
      </c>
      <c r="C429" s="1">
        <v>46049</v>
      </c>
      <c r="D429" s="2">
        <v>2003121254</v>
      </c>
      <c r="E429" t="s">
        <v>298</v>
      </c>
      <c r="G429" t="s">
        <v>103</v>
      </c>
      <c r="H429" t="s">
        <v>24</v>
      </c>
      <c r="I429">
        <v>185.26</v>
      </c>
      <c r="J429">
        <v>4</v>
      </c>
      <c r="K429">
        <v>0</v>
      </c>
      <c r="L429">
        <v>741.03</v>
      </c>
      <c r="M429">
        <v>24.32</v>
      </c>
      <c r="N429">
        <v>0</v>
      </c>
      <c r="O429">
        <v>19.87</v>
      </c>
      <c r="P429">
        <v>0</v>
      </c>
      <c r="Q429">
        <v>0</v>
      </c>
      <c r="R429">
        <v>0</v>
      </c>
      <c r="S429">
        <v>0</v>
      </c>
      <c r="T429">
        <v>772.76</v>
      </c>
      <c r="U429" s="36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 s="36">
        <v>21254</v>
      </c>
      <c r="Y429" t="str">
        <f>VLOOKUP(Tabela1[[#This Row],[CÓD PRODUTO ]],[1]fornnecedor!$A:$G,7,0)</f>
        <v>BASES POLIÉSTER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5351</v>
      </c>
      <c r="B430" t="s">
        <v>101</v>
      </c>
      <c r="C430" s="1">
        <v>46049</v>
      </c>
      <c r="D430" s="2">
        <v>2003109892</v>
      </c>
      <c r="E430" t="s">
        <v>299</v>
      </c>
      <c r="G430" t="s">
        <v>103</v>
      </c>
      <c r="H430" t="s">
        <v>24</v>
      </c>
      <c r="I430">
        <v>58.62</v>
      </c>
      <c r="J430">
        <v>4</v>
      </c>
      <c r="K430">
        <v>0</v>
      </c>
      <c r="L430">
        <v>234.46</v>
      </c>
      <c r="M430">
        <v>7.7</v>
      </c>
      <c r="N430">
        <v>0</v>
      </c>
      <c r="O430">
        <v>6.28</v>
      </c>
      <c r="P430">
        <v>0</v>
      </c>
      <c r="Q430">
        <v>0</v>
      </c>
      <c r="R430">
        <v>0</v>
      </c>
      <c r="S430">
        <v>0</v>
      </c>
      <c r="T430">
        <v>244.5</v>
      </c>
      <c r="U430" s="36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 s="36">
        <v>9892</v>
      </c>
      <c r="Y430" t="str">
        <f>VLOOKUP(Tabela1[[#This Row],[CÓD PRODUTO ]],[1]fornnecedor!$A:$G,7,0)</f>
        <v>BASES POLIÉSTER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5351</v>
      </c>
      <c r="B431" t="s">
        <v>101</v>
      </c>
      <c r="C431" s="1">
        <v>46049</v>
      </c>
      <c r="D431" s="2">
        <v>2003109893</v>
      </c>
      <c r="E431" t="s">
        <v>237</v>
      </c>
      <c r="G431" t="s">
        <v>103</v>
      </c>
      <c r="H431" t="s">
        <v>24</v>
      </c>
      <c r="I431">
        <v>66.41</v>
      </c>
      <c r="J431">
        <v>14</v>
      </c>
      <c r="K431">
        <v>0</v>
      </c>
      <c r="L431">
        <v>929.79</v>
      </c>
      <c r="M431">
        <v>30.52</v>
      </c>
      <c r="N431">
        <v>0</v>
      </c>
      <c r="O431">
        <v>24.94</v>
      </c>
      <c r="P431">
        <v>0</v>
      </c>
      <c r="Q431">
        <v>0</v>
      </c>
      <c r="R431">
        <v>0</v>
      </c>
      <c r="S431">
        <v>0</v>
      </c>
      <c r="T431">
        <v>969.61</v>
      </c>
      <c r="U431" s="36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 s="36">
        <v>9893</v>
      </c>
      <c r="Y431" t="str">
        <f>VLOOKUP(Tabela1[[#This Row],[CÓD PRODUTO ]],[1]fornnecedor!$A:$G,7,0)</f>
        <v>BASES POLIÉSTER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5351</v>
      </c>
      <c r="B432" t="s">
        <v>101</v>
      </c>
      <c r="C432" s="1">
        <v>46049</v>
      </c>
      <c r="D432" s="2">
        <v>2003109894</v>
      </c>
      <c r="E432" t="s">
        <v>238</v>
      </c>
      <c r="G432" t="s">
        <v>103</v>
      </c>
      <c r="H432" t="s">
        <v>24</v>
      </c>
      <c r="I432">
        <v>189.32</v>
      </c>
      <c r="J432">
        <v>4</v>
      </c>
      <c r="K432">
        <v>0</v>
      </c>
      <c r="L432">
        <v>757.29</v>
      </c>
      <c r="M432">
        <v>24.86</v>
      </c>
      <c r="N432">
        <v>0</v>
      </c>
      <c r="O432">
        <v>20.309999999999999</v>
      </c>
      <c r="P432">
        <v>0</v>
      </c>
      <c r="Q432">
        <v>0</v>
      </c>
      <c r="R432">
        <v>0</v>
      </c>
      <c r="S432">
        <v>0</v>
      </c>
      <c r="T432">
        <v>789.72</v>
      </c>
      <c r="U432" s="36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 s="36">
        <v>9894</v>
      </c>
      <c r="Y432" t="str">
        <f>VLOOKUP(Tabela1[[#This Row],[CÓD PRODUTO ]],[1]fornnecedor!$A:$G,7,0)</f>
        <v>BASES POLIÉSTER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5351</v>
      </c>
      <c r="B433" t="s">
        <v>101</v>
      </c>
      <c r="C433" s="1">
        <v>46049</v>
      </c>
      <c r="D433" s="2">
        <v>2003109895</v>
      </c>
      <c r="E433" t="s">
        <v>239</v>
      </c>
      <c r="G433" t="s">
        <v>103</v>
      </c>
      <c r="H433" t="s">
        <v>24</v>
      </c>
      <c r="I433">
        <v>77.03</v>
      </c>
      <c r="J433">
        <v>20</v>
      </c>
      <c r="K433">
        <v>0</v>
      </c>
      <c r="L433" s="3">
        <v>1540.63</v>
      </c>
      <c r="M433">
        <v>50.57</v>
      </c>
      <c r="N433">
        <v>0</v>
      </c>
      <c r="O433">
        <v>41.32</v>
      </c>
      <c r="P433">
        <v>0</v>
      </c>
      <c r="Q433">
        <v>0</v>
      </c>
      <c r="R433">
        <v>0</v>
      </c>
      <c r="S433">
        <v>0</v>
      </c>
      <c r="T433" s="3">
        <v>1606.61</v>
      </c>
      <c r="U433" s="36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 s="36">
        <v>9895</v>
      </c>
      <c r="Y433" t="str">
        <f>VLOOKUP(Tabela1[[#This Row],[CÓD PRODUTO ]],[1]fornnecedor!$A:$G,7,0)</f>
        <v>BASES POLIÉSTER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5351</v>
      </c>
      <c r="B434" t="s">
        <v>101</v>
      </c>
      <c r="C434" s="1">
        <v>46049</v>
      </c>
      <c r="D434" s="2">
        <v>2003109898</v>
      </c>
      <c r="E434" t="s">
        <v>241</v>
      </c>
      <c r="G434" t="s">
        <v>103</v>
      </c>
      <c r="H434" t="s">
        <v>24</v>
      </c>
      <c r="I434">
        <v>74</v>
      </c>
      <c r="J434">
        <v>4</v>
      </c>
      <c r="K434">
        <v>0</v>
      </c>
      <c r="L434">
        <v>295.98</v>
      </c>
      <c r="M434">
        <v>9.7200000000000006</v>
      </c>
      <c r="N434">
        <v>0</v>
      </c>
      <c r="O434">
        <v>7.94</v>
      </c>
      <c r="P434">
        <v>0</v>
      </c>
      <c r="Q434">
        <v>0</v>
      </c>
      <c r="R434">
        <v>0</v>
      </c>
      <c r="S434">
        <v>0</v>
      </c>
      <c r="T434">
        <v>308.66000000000003</v>
      </c>
      <c r="U434" s="36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 s="36">
        <v>9898</v>
      </c>
      <c r="Y434" t="str">
        <f>VLOOKUP(Tabela1[[#This Row],[CÓD PRODUTO ]],[1]fornnecedor!$A:$G,7,0)</f>
        <v>BASES POLIÉSTER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5351</v>
      </c>
      <c r="B435" t="s">
        <v>101</v>
      </c>
      <c r="C435" s="1">
        <v>46049</v>
      </c>
      <c r="D435" s="2">
        <v>2003109899</v>
      </c>
      <c r="E435" t="s">
        <v>242</v>
      </c>
      <c r="G435" t="s">
        <v>103</v>
      </c>
      <c r="H435" t="s">
        <v>24</v>
      </c>
      <c r="I435">
        <v>131.02000000000001</v>
      </c>
      <c r="J435">
        <v>40</v>
      </c>
      <c r="K435">
        <v>0</v>
      </c>
      <c r="L435" s="3">
        <v>5240.71</v>
      </c>
      <c r="M435">
        <v>172.03</v>
      </c>
      <c r="N435">
        <v>0</v>
      </c>
      <c r="O435">
        <v>140.56</v>
      </c>
      <c r="P435">
        <v>0</v>
      </c>
      <c r="Q435">
        <v>0</v>
      </c>
      <c r="R435">
        <v>0</v>
      </c>
      <c r="S435">
        <v>0</v>
      </c>
      <c r="T435" s="3">
        <v>5465.15</v>
      </c>
      <c r="U435" s="36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 s="36">
        <v>9899</v>
      </c>
      <c r="Y435" t="str">
        <f>VLOOKUP(Tabela1[[#This Row],[CÓD PRODUTO ]],[1]fornnecedor!$A:$G,7,0)</f>
        <v>BASES POLIÉSTER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5351</v>
      </c>
      <c r="B436" t="s">
        <v>101</v>
      </c>
      <c r="C436" s="1">
        <v>46049</v>
      </c>
      <c r="D436" s="2">
        <v>2003120426</v>
      </c>
      <c r="E436" t="s">
        <v>121</v>
      </c>
      <c r="G436" t="s">
        <v>103</v>
      </c>
      <c r="H436" t="s">
        <v>24</v>
      </c>
      <c r="I436">
        <v>264.20999999999998</v>
      </c>
      <c r="J436">
        <v>6</v>
      </c>
      <c r="K436">
        <v>0</v>
      </c>
      <c r="L436" s="3">
        <v>1585.24</v>
      </c>
      <c r="M436">
        <v>52.04</v>
      </c>
      <c r="N436">
        <v>0</v>
      </c>
      <c r="O436">
        <v>42.51</v>
      </c>
      <c r="P436">
        <v>0</v>
      </c>
      <c r="Q436">
        <v>0</v>
      </c>
      <c r="R436">
        <v>0</v>
      </c>
      <c r="S436">
        <v>0</v>
      </c>
      <c r="T436" s="3">
        <v>1653.13</v>
      </c>
      <c r="U436" s="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 s="36">
        <v>20426</v>
      </c>
      <c r="Y436" t="str">
        <f>VLOOKUP(Tabela1[[#This Row],[CÓD PRODUTO ]],[1]fornnecedor!$A:$G,7,0)</f>
        <v>BASES POLIÉSTER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5351</v>
      </c>
      <c r="B437" t="s">
        <v>101</v>
      </c>
      <c r="C437" s="1">
        <v>46049</v>
      </c>
      <c r="D437" s="2">
        <v>2003109901</v>
      </c>
      <c r="E437" t="s">
        <v>243</v>
      </c>
      <c r="G437" t="s">
        <v>103</v>
      </c>
      <c r="H437" t="s">
        <v>24</v>
      </c>
      <c r="I437">
        <v>136.75</v>
      </c>
      <c r="J437">
        <v>6</v>
      </c>
      <c r="K437">
        <v>0</v>
      </c>
      <c r="L437">
        <v>820.52</v>
      </c>
      <c r="M437">
        <v>26.93</v>
      </c>
      <c r="N437">
        <v>0</v>
      </c>
      <c r="O437">
        <v>22.01</v>
      </c>
      <c r="P437">
        <v>0</v>
      </c>
      <c r="Q437">
        <v>0</v>
      </c>
      <c r="R437">
        <v>0</v>
      </c>
      <c r="S437">
        <v>0</v>
      </c>
      <c r="T437">
        <v>855.66</v>
      </c>
      <c r="U437" s="36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 s="36">
        <v>9901</v>
      </c>
      <c r="Y437" t="str">
        <f>VLOOKUP(Tabela1[[#This Row],[CÓD PRODUTO ]],[1]fornnecedor!$A:$G,7,0)</f>
        <v>BASES POLIÉSTER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5351</v>
      </c>
      <c r="B438" t="s">
        <v>101</v>
      </c>
      <c r="C438" s="1">
        <v>46049</v>
      </c>
      <c r="D438" s="2">
        <v>2003109902</v>
      </c>
      <c r="E438" t="s">
        <v>5024</v>
      </c>
      <c r="G438" t="s">
        <v>103</v>
      </c>
      <c r="H438" t="s">
        <v>24</v>
      </c>
      <c r="I438">
        <v>116.33</v>
      </c>
      <c r="J438">
        <v>2</v>
      </c>
      <c r="K438">
        <v>0</v>
      </c>
      <c r="L438">
        <v>232.65</v>
      </c>
      <c r="M438">
        <v>7.64</v>
      </c>
      <c r="N438">
        <v>0</v>
      </c>
      <c r="O438">
        <v>6.24</v>
      </c>
      <c r="P438">
        <v>0</v>
      </c>
      <c r="Q438">
        <v>0</v>
      </c>
      <c r="R438">
        <v>0</v>
      </c>
      <c r="S438">
        <v>0</v>
      </c>
      <c r="T438">
        <v>242.62</v>
      </c>
      <c r="U438" s="36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 s="36">
        <v>9902</v>
      </c>
      <c r="Y438" t="str">
        <f>VLOOKUP(Tabela1[[#This Row],[CÓD PRODUTO ]],[1]fornnecedor!$A:$G,7,0)</f>
        <v>BASES POLIÉSTER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5351</v>
      </c>
      <c r="B439" t="s">
        <v>101</v>
      </c>
      <c r="C439" s="1">
        <v>46049</v>
      </c>
      <c r="D439" s="2">
        <v>2003109904</v>
      </c>
      <c r="E439" t="s">
        <v>302</v>
      </c>
      <c r="G439" t="s">
        <v>103</v>
      </c>
      <c r="H439" t="s">
        <v>24</v>
      </c>
      <c r="I439">
        <v>68.45</v>
      </c>
      <c r="J439">
        <v>2</v>
      </c>
      <c r="K439">
        <v>0</v>
      </c>
      <c r="L439">
        <v>136.91</v>
      </c>
      <c r="M439">
        <v>4.49</v>
      </c>
      <c r="N439">
        <v>0</v>
      </c>
      <c r="O439">
        <v>3.67</v>
      </c>
      <c r="P439">
        <v>0</v>
      </c>
      <c r="Q439">
        <v>0</v>
      </c>
      <c r="R439">
        <v>0</v>
      </c>
      <c r="S439">
        <v>0</v>
      </c>
      <c r="T439">
        <v>142.77000000000001</v>
      </c>
      <c r="U439" s="36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 s="36">
        <v>9904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5351</v>
      </c>
      <c r="B440" t="s">
        <v>101</v>
      </c>
      <c r="C440" s="1">
        <v>46049</v>
      </c>
      <c r="D440" s="2">
        <v>2003120424</v>
      </c>
      <c r="E440" t="s">
        <v>244</v>
      </c>
      <c r="G440" t="s">
        <v>103</v>
      </c>
      <c r="H440" t="s">
        <v>24</v>
      </c>
      <c r="I440">
        <v>209.81</v>
      </c>
      <c r="J440">
        <v>4</v>
      </c>
      <c r="K440">
        <v>0</v>
      </c>
      <c r="L440">
        <v>839.24</v>
      </c>
      <c r="M440">
        <v>27.55</v>
      </c>
      <c r="N440">
        <v>0</v>
      </c>
      <c r="O440">
        <v>22.51</v>
      </c>
      <c r="P440">
        <v>0</v>
      </c>
      <c r="Q440">
        <v>0</v>
      </c>
      <c r="R440">
        <v>0</v>
      </c>
      <c r="S440">
        <v>0</v>
      </c>
      <c r="T440">
        <v>875.18</v>
      </c>
      <c r="U440" s="36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 s="36">
        <v>20424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5351</v>
      </c>
      <c r="B441" t="s">
        <v>101</v>
      </c>
      <c r="C441" s="1">
        <v>46049</v>
      </c>
      <c r="D441" s="2">
        <v>2003120192</v>
      </c>
      <c r="E441" t="s">
        <v>303</v>
      </c>
      <c r="G441" t="s">
        <v>103</v>
      </c>
      <c r="H441" t="s">
        <v>24</v>
      </c>
      <c r="I441">
        <v>177.01</v>
      </c>
      <c r="J441">
        <v>2</v>
      </c>
      <c r="K441">
        <v>0</v>
      </c>
      <c r="L441">
        <v>354.02</v>
      </c>
      <c r="M441">
        <v>11.62</v>
      </c>
      <c r="N441">
        <v>0</v>
      </c>
      <c r="O441">
        <v>9.49</v>
      </c>
      <c r="P441">
        <v>0</v>
      </c>
      <c r="Q441">
        <v>0</v>
      </c>
      <c r="R441">
        <v>0</v>
      </c>
      <c r="S441">
        <v>0</v>
      </c>
      <c r="T441">
        <v>369.18</v>
      </c>
      <c r="U441" s="36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 s="36">
        <v>20192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5351</v>
      </c>
      <c r="B442" t="s">
        <v>101</v>
      </c>
      <c r="C442" s="1">
        <v>46049</v>
      </c>
      <c r="D442" s="2">
        <v>2003109907</v>
      </c>
      <c r="E442" t="s">
        <v>306</v>
      </c>
      <c r="G442" t="s">
        <v>103</v>
      </c>
      <c r="H442" t="s">
        <v>24</v>
      </c>
      <c r="I442">
        <v>118.41</v>
      </c>
      <c r="J442">
        <v>4</v>
      </c>
      <c r="K442">
        <v>0</v>
      </c>
      <c r="L442">
        <v>473.62</v>
      </c>
      <c r="M442">
        <v>15.55</v>
      </c>
      <c r="N442">
        <v>0</v>
      </c>
      <c r="O442">
        <v>12.71</v>
      </c>
      <c r="P442">
        <v>0</v>
      </c>
      <c r="Q442">
        <v>0</v>
      </c>
      <c r="R442">
        <v>0</v>
      </c>
      <c r="S442">
        <v>0</v>
      </c>
      <c r="T442">
        <v>493.91</v>
      </c>
      <c r="U442" s="36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 s="36">
        <v>9907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5351</v>
      </c>
      <c r="B443" t="s">
        <v>101</v>
      </c>
      <c r="C443" s="1">
        <v>46049</v>
      </c>
      <c r="D443" s="2">
        <v>2003109908</v>
      </c>
      <c r="E443" t="s">
        <v>307</v>
      </c>
      <c r="G443" t="s">
        <v>103</v>
      </c>
      <c r="H443" t="s">
        <v>24</v>
      </c>
      <c r="I443">
        <v>113.23</v>
      </c>
      <c r="J443">
        <v>2</v>
      </c>
      <c r="K443">
        <v>0</v>
      </c>
      <c r="L443">
        <v>226.46</v>
      </c>
      <c r="M443">
        <v>7.43</v>
      </c>
      <c r="N443">
        <v>0</v>
      </c>
      <c r="O443">
        <v>6.07</v>
      </c>
      <c r="P443">
        <v>0</v>
      </c>
      <c r="Q443">
        <v>0</v>
      </c>
      <c r="R443">
        <v>0</v>
      </c>
      <c r="S443">
        <v>0</v>
      </c>
      <c r="T443">
        <v>236.15</v>
      </c>
      <c r="U443" s="36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 s="36">
        <v>9908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5351</v>
      </c>
      <c r="B444" t="s">
        <v>101</v>
      </c>
      <c r="C444" s="1">
        <v>46049</v>
      </c>
      <c r="D444" s="2">
        <v>2003109909</v>
      </c>
      <c r="E444" t="s">
        <v>5042</v>
      </c>
      <c r="G444" t="s">
        <v>103</v>
      </c>
      <c r="H444" t="s">
        <v>24</v>
      </c>
      <c r="I444">
        <v>136.75</v>
      </c>
      <c r="J444">
        <v>4</v>
      </c>
      <c r="K444">
        <v>0</v>
      </c>
      <c r="L444">
        <v>547.01</v>
      </c>
      <c r="M444">
        <v>17.96</v>
      </c>
      <c r="N444">
        <v>0</v>
      </c>
      <c r="O444">
        <v>14.67</v>
      </c>
      <c r="P444">
        <v>0</v>
      </c>
      <c r="Q444">
        <v>0</v>
      </c>
      <c r="R444">
        <v>0</v>
      </c>
      <c r="S444">
        <v>0</v>
      </c>
      <c r="T444">
        <v>570.44000000000005</v>
      </c>
      <c r="U444" s="36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 s="36">
        <v>9909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5351</v>
      </c>
      <c r="B445" t="s">
        <v>101</v>
      </c>
      <c r="C445" s="1">
        <v>46049</v>
      </c>
      <c r="D445" s="2">
        <v>2003123408</v>
      </c>
      <c r="E445" t="s">
        <v>247</v>
      </c>
      <c r="G445" t="s">
        <v>103</v>
      </c>
      <c r="H445" t="s">
        <v>24</v>
      </c>
      <c r="I445">
        <v>315.74</v>
      </c>
      <c r="J445">
        <v>20</v>
      </c>
      <c r="K445">
        <v>0</v>
      </c>
      <c r="L445" s="3">
        <v>6314.75</v>
      </c>
      <c r="M445">
        <v>414.56</v>
      </c>
      <c r="N445">
        <v>0</v>
      </c>
      <c r="O445">
        <v>169.35</v>
      </c>
      <c r="P445">
        <v>0</v>
      </c>
      <c r="Q445">
        <v>0</v>
      </c>
      <c r="R445">
        <v>446.45</v>
      </c>
      <c r="S445">
        <v>0</v>
      </c>
      <c r="T445" s="3">
        <v>6792.43</v>
      </c>
      <c r="U445" s="36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 s="36">
        <v>23408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5351</v>
      </c>
      <c r="B446" t="s">
        <v>101</v>
      </c>
      <c r="C446" s="1">
        <v>46049</v>
      </c>
      <c r="D446" s="2">
        <v>2003109911</v>
      </c>
      <c r="E446" t="s">
        <v>248</v>
      </c>
      <c r="G446" t="s">
        <v>103</v>
      </c>
      <c r="H446" t="s">
        <v>24</v>
      </c>
      <c r="I446">
        <v>201.44</v>
      </c>
      <c r="J446">
        <v>28</v>
      </c>
      <c r="K446">
        <v>0</v>
      </c>
      <c r="L446" s="3">
        <v>5640.38</v>
      </c>
      <c r="M446">
        <v>185.15</v>
      </c>
      <c r="N446">
        <v>0</v>
      </c>
      <c r="O446">
        <v>151.27000000000001</v>
      </c>
      <c r="P446">
        <v>0</v>
      </c>
      <c r="Q446">
        <v>0</v>
      </c>
      <c r="R446">
        <v>0</v>
      </c>
      <c r="S446">
        <v>0</v>
      </c>
      <c r="T446" s="3">
        <v>5881.93</v>
      </c>
      <c r="U446" s="3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 s="36">
        <v>9911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5352</v>
      </c>
      <c r="B447" t="s">
        <v>101</v>
      </c>
      <c r="C447" s="1">
        <v>46050</v>
      </c>
      <c r="D447" s="2">
        <v>2002909913</v>
      </c>
      <c r="E447" t="s">
        <v>104</v>
      </c>
      <c r="G447" t="s">
        <v>103</v>
      </c>
      <c r="H447" t="s">
        <v>24</v>
      </c>
      <c r="I447">
        <v>3.88</v>
      </c>
      <c r="J447" s="3">
        <v>1680</v>
      </c>
      <c r="K447">
        <v>0</v>
      </c>
      <c r="L447" s="3">
        <v>6517.39</v>
      </c>
      <c r="M447">
        <v>0</v>
      </c>
      <c r="N447">
        <v>0</v>
      </c>
      <c r="O447">
        <v>211.08</v>
      </c>
      <c r="P447">
        <v>0</v>
      </c>
      <c r="Q447">
        <v>0</v>
      </c>
      <c r="R447">
        <v>460.78</v>
      </c>
      <c r="S447">
        <v>0</v>
      </c>
      <c r="T447" s="3">
        <v>6582.56</v>
      </c>
      <c r="U447" s="36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 s="36">
        <v>9913</v>
      </c>
      <c r="Y447" t="str">
        <f>VLOOKUP(Tabela1[[#This Row],[CÓD PRODUTO ]],[1]fornnecedor!$A:$G,7,0)</f>
        <v>EMBALAGEM</v>
      </c>
      <c r="Z447">
        <v>496581</v>
      </c>
      <c r="AA447" t="str">
        <f>Tabela1[[#This Row],[DESCRIÇÃO]]</f>
        <v>AKZO NOBEL LTDA AUTO</v>
      </c>
    </row>
    <row r="448" spans="1:27" x14ac:dyDescent="0.3">
      <c r="A448" t="s">
        <v>5353</v>
      </c>
      <c r="B448" t="s">
        <v>101</v>
      </c>
      <c r="C448" s="1">
        <v>46050</v>
      </c>
      <c r="D448" s="2">
        <v>2003809801</v>
      </c>
      <c r="E448" t="s">
        <v>3980</v>
      </c>
      <c r="G448" t="s">
        <v>103</v>
      </c>
      <c r="H448" t="s">
        <v>24</v>
      </c>
      <c r="I448">
        <v>24.93</v>
      </c>
      <c r="J448">
        <v>6</v>
      </c>
      <c r="K448">
        <v>0</v>
      </c>
      <c r="L448">
        <v>149.58000000000001</v>
      </c>
      <c r="M448">
        <v>0</v>
      </c>
      <c r="N448">
        <v>0</v>
      </c>
      <c r="O448">
        <v>4.8499999999999996</v>
      </c>
      <c r="P448">
        <v>0</v>
      </c>
      <c r="Q448">
        <v>0</v>
      </c>
      <c r="R448">
        <v>0</v>
      </c>
      <c r="S448">
        <v>0</v>
      </c>
      <c r="T448">
        <v>151.08000000000001</v>
      </c>
      <c r="U448" s="36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 s="36">
        <v>9801</v>
      </c>
      <c r="Y448" t="str">
        <f>VLOOKUP(Tabela1[[#This Row],[CÓD PRODUTO ]],[1]fornnecedor!$A:$G,7,0)</f>
        <v>BATIDA DE PEDRA</v>
      </c>
      <c r="Z448">
        <v>496582</v>
      </c>
      <c r="AA448" t="str">
        <f>Tabela1[[#This Row],[DESCRIÇÃO]]</f>
        <v>AKZO NOBEL LTDA AUTO</v>
      </c>
    </row>
    <row r="449" spans="1:27" x14ac:dyDescent="0.3">
      <c r="A449" t="s">
        <v>5353</v>
      </c>
      <c r="B449" t="s">
        <v>101</v>
      </c>
      <c r="C449" s="1">
        <v>46050</v>
      </c>
      <c r="D449" s="2">
        <v>2000223373</v>
      </c>
      <c r="E449" t="s">
        <v>154</v>
      </c>
      <c r="G449" t="s">
        <v>103</v>
      </c>
      <c r="H449" t="s">
        <v>24</v>
      </c>
      <c r="I449">
        <v>24.1</v>
      </c>
      <c r="J449">
        <v>6</v>
      </c>
      <c r="K449">
        <v>0</v>
      </c>
      <c r="L449">
        <v>144.59</v>
      </c>
      <c r="M449">
        <v>4.75</v>
      </c>
      <c r="N449">
        <v>0</v>
      </c>
      <c r="O449">
        <v>4.6900000000000004</v>
      </c>
      <c r="P449">
        <v>0</v>
      </c>
      <c r="Q449">
        <v>0</v>
      </c>
      <c r="R449">
        <v>0</v>
      </c>
      <c r="S449">
        <v>0</v>
      </c>
      <c r="T449">
        <v>150.79</v>
      </c>
      <c r="U449" s="36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 s="36">
        <v>23373</v>
      </c>
      <c r="Y449" t="str">
        <f>VLOOKUP(Tabela1[[#This Row],[CÓD PRODUTO ]],[1]fornnecedor!$A:$G,7,0)</f>
        <v>TINTAS POLIÉSTER</v>
      </c>
      <c r="Z449">
        <v>496582</v>
      </c>
      <c r="AA449" t="str">
        <f>Tabela1[[#This Row],[DESCRIÇÃO]]</f>
        <v>AKZO NOBEL LTDA AUTO</v>
      </c>
    </row>
    <row r="450" spans="1:27" x14ac:dyDescent="0.3">
      <c r="A450" t="s">
        <v>5353</v>
      </c>
      <c r="B450" t="s">
        <v>101</v>
      </c>
      <c r="C450" s="1">
        <v>46050</v>
      </c>
      <c r="D450" s="2">
        <v>2000223375</v>
      </c>
      <c r="E450" t="s">
        <v>156</v>
      </c>
      <c r="G450" t="s">
        <v>103</v>
      </c>
      <c r="H450" t="s">
        <v>24</v>
      </c>
      <c r="I450">
        <v>30.36</v>
      </c>
      <c r="J450">
        <v>18</v>
      </c>
      <c r="K450">
        <v>0</v>
      </c>
      <c r="L450">
        <v>546.41</v>
      </c>
      <c r="M450">
        <v>17.940000000000001</v>
      </c>
      <c r="N450">
        <v>0</v>
      </c>
      <c r="O450">
        <v>17.690000000000001</v>
      </c>
      <c r="P450">
        <v>0</v>
      </c>
      <c r="Q450">
        <v>0</v>
      </c>
      <c r="R450">
        <v>0</v>
      </c>
      <c r="S450">
        <v>0</v>
      </c>
      <c r="T450">
        <v>569.80999999999995</v>
      </c>
      <c r="U450" s="36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 s="36">
        <v>23375</v>
      </c>
      <c r="Y450" t="str">
        <f>VLOOKUP(Tabela1[[#This Row],[CÓD PRODUTO ]],[1]fornnecedor!$A:$G,7,0)</f>
        <v>TINTAS POLIÉSTER</v>
      </c>
      <c r="Z450">
        <v>496582</v>
      </c>
      <c r="AA450" t="str">
        <f>Tabela1[[#This Row],[DESCRIÇÃO]]</f>
        <v>AKZO NOBEL LTDA AUTO</v>
      </c>
    </row>
    <row r="451" spans="1:27" x14ac:dyDescent="0.3">
      <c r="A451" t="s">
        <v>5353</v>
      </c>
      <c r="B451" t="s">
        <v>101</v>
      </c>
      <c r="C451" s="1">
        <v>46050</v>
      </c>
      <c r="D451" s="2">
        <v>2000221008</v>
      </c>
      <c r="E451" t="s">
        <v>157</v>
      </c>
      <c r="G451" t="s">
        <v>103</v>
      </c>
      <c r="H451" t="s">
        <v>24</v>
      </c>
      <c r="I451">
        <v>30.61</v>
      </c>
      <c r="J451">
        <v>36</v>
      </c>
      <c r="K451">
        <v>0</v>
      </c>
      <c r="L451" s="3">
        <v>1102.1199999999999</v>
      </c>
      <c r="M451">
        <v>36.18</v>
      </c>
      <c r="N451">
        <v>0</v>
      </c>
      <c r="O451">
        <v>35.69</v>
      </c>
      <c r="P451">
        <v>0</v>
      </c>
      <c r="Q451">
        <v>0</v>
      </c>
      <c r="R451">
        <v>0</v>
      </c>
      <c r="S451">
        <v>0</v>
      </c>
      <c r="T451" s="3">
        <v>1149.32</v>
      </c>
      <c r="U451" s="36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 s="36">
        <v>21008</v>
      </c>
      <c r="Y451" t="str">
        <f>VLOOKUP(Tabela1[[#This Row],[CÓD PRODUTO ]],[1]fornnecedor!$A:$G,7,0)</f>
        <v>TINTAS POLIÉSTER</v>
      </c>
      <c r="Z451">
        <v>496582</v>
      </c>
      <c r="AA451" t="str">
        <f>Tabela1[[#This Row],[DESCRIÇÃO]]</f>
        <v>AKZO NOBEL LTDA AUTO</v>
      </c>
    </row>
    <row r="452" spans="1:27" x14ac:dyDescent="0.3">
      <c r="A452" t="s">
        <v>5353</v>
      </c>
      <c r="B452" t="s">
        <v>101</v>
      </c>
      <c r="C452" s="1">
        <v>46050</v>
      </c>
      <c r="D452" s="2">
        <v>2000222955</v>
      </c>
      <c r="E452" t="s">
        <v>158</v>
      </c>
      <c r="G452" t="s">
        <v>103</v>
      </c>
      <c r="H452" t="s">
        <v>24</v>
      </c>
      <c r="I452">
        <v>30.67</v>
      </c>
      <c r="J452">
        <v>72</v>
      </c>
      <c r="K452">
        <v>0</v>
      </c>
      <c r="L452" s="3">
        <v>2208.54</v>
      </c>
      <c r="M452">
        <v>72.5</v>
      </c>
      <c r="N452">
        <v>0</v>
      </c>
      <c r="O452">
        <v>71.540000000000006</v>
      </c>
      <c r="P452">
        <v>0</v>
      </c>
      <c r="Q452">
        <v>0</v>
      </c>
      <c r="R452">
        <v>0</v>
      </c>
      <c r="S452">
        <v>0</v>
      </c>
      <c r="T452" s="3">
        <v>2303.13</v>
      </c>
      <c r="U452" s="36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 s="36">
        <v>22955</v>
      </c>
      <c r="Y452" t="str">
        <f>VLOOKUP(Tabela1[[#This Row],[CÓD PRODUTO ]],[1]fornnecedor!$A:$G,7,0)</f>
        <v>TINTAS POLIÉSTER</v>
      </c>
      <c r="Z452">
        <v>496582</v>
      </c>
      <c r="AA452" t="str">
        <f>Tabela1[[#This Row],[DESCRIÇÃO]]</f>
        <v>AKZO NOBEL LTDA AUTO</v>
      </c>
    </row>
    <row r="453" spans="1:27" x14ac:dyDescent="0.3">
      <c r="A453" t="s">
        <v>5353</v>
      </c>
      <c r="B453" t="s">
        <v>101</v>
      </c>
      <c r="C453" s="1">
        <v>46050</v>
      </c>
      <c r="D453" s="2">
        <v>2000284929</v>
      </c>
      <c r="E453" t="s">
        <v>160</v>
      </c>
      <c r="G453" t="s">
        <v>103</v>
      </c>
      <c r="H453" t="s">
        <v>24</v>
      </c>
      <c r="I453">
        <v>30.41</v>
      </c>
      <c r="J453">
        <v>6</v>
      </c>
      <c r="K453">
        <v>0</v>
      </c>
      <c r="L453">
        <v>182.49</v>
      </c>
      <c r="M453">
        <v>5.99</v>
      </c>
      <c r="N453">
        <v>0</v>
      </c>
      <c r="O453">
        <v>5.91</v>
      </c>
      <c r="P453">
        <v>0</v>
      </c>
      <c r="Q453">
        <v>0</v>
      </c>
      <c r="R453">
        <v>0</v>
      </c>
      <c r="S453">
        <v>0</v>
      </c>
      <c r="T453">
        <v>190.3</v>
      </c>
      <c r="U453" s="36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 s="36">
        <v>84929</v>
      </c>
      <c r="Y453" t="str">
        <f>VLOOKUP(Tabela1[[#This Row],[CÓD PRODUTO ]],[1]fornnecedor!$A:$G,7,0)</f>
        <v>TINTAS POLIÉSTER</v>
      </c>
      <c r="Z453">
        <v>496582</v>
      </c>
      <c r="AA453" t="str">
        <f>Tabela1[[#This Row],[DESCRIÇÃO]]</f>
        <v>AKZO NOBEL LTDA AUTO</v>
      </c>
    </row>
    <row r="454" spans="1:27" x14ac:dyDescent="0.3">
      <c r="A454" t="s">
        <v>5353</v>
      </c>
      <c r="B454" t="s">
        <v>101</v>
      </c>
      <c r="C454" s="1">
        <v>46050</v>
      </c>
      <c r="D454" s="2">
        <v>2000221303</v>
      </c>
      <c r="E454" t="s">
        <v>4333</v>
      </c>
      <c r="G454" t="s">
        <v>103</v>
      </c>
      <c r="H454" t="s">
        <v>24</v>
      </c>
      <c r="I454">
        <v>30.87</v>
      </c>
      <c r="J454">
        <v>6</v>
      </c>
      <c r="K454">
        <v>0</v>
      </c>
      <c r="L454">
        <v>185.24</v>
      </c>
      <c r="M454">
        <v>6.08</v>
      </c>
      <c r="N454">
        <v>0</v>
      </c>
      <c r="O454">
        <v>6</v>
      </c>
      <c r="P454">
        <v>0</v>
      </c>
      <c r="Q454">
        <v>0</v>
      </c>
      <c r="R454">
        <v>0</v>
      </c>
      <c r="S454">
        <v>0</v>
      </c>
      <c r="T454">
        <v>193.17</v>
      </c>
      <c r="U454" s="36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 s="36">
        <v>21303</v>
      </c>
      <c r="Y454" t="str">
        <f>VLOOKUP(Tabela1[[#This Row],[CÓD PRODUTO ]],[1]fornnecedor!$A:$G,7,0)</f>
        <v>TINTAS POLIÉSTER</v>
      </c>
      <c r="Z454">
        <v>496582</v>
      </c>
      <c r="AA454" t="str">
        <f>Tabela1[[#This Row],[DESCRIÇÃO]]</f>
        <v>AKZO NOBEL LTDA AUTO</v>
      </c>
    </row>
    <row r="455" spans="1:27" x14ac:dyDescent="0.3">
      <c r="A455" t="s">
        <v>5353</v>
      </c>
      <c r="B455" t="s">
        <v>101</v>
      </c>
      <c r="C455" s="1">
        <v>46050</v>
      </c>
      <c r="D455" s="2">
        <v>2000223391</v>
      </c>
      <c r="E455" t="s">
        <v>161</v>
      </c>
      <c r="G455" t="s">
        <v>103</v>
      </c>
      <c r="H455" t="s">
        <v>24</v>
      </c>
      <c r="I455">
        <v>30.81</v>
      </c>
      <c r="J455">
        <v>18</v>
      </c>
      <c r="K455">
        <v>0</v>
      </c>
      <c r="L455">
        <v>554.64</v>
      </c>
      <c r="M455">
        <v>18.21</v>
      </c>
      <c r="N455">
        <v>0</v>
      </c>
      <c r="O455">
        <v>17.97</v>
      </c>
      <c r="P455">
        <v>0</v>
      </c>
      <c r="Q455">
        <v>0</v>
      </c>
      <c r="R455">
        <v>0</v>
      </c>
      <c r="S455">
        <v>0</v>
      </c>
      <c r="T455">
        <v>578.4</v>
      </c>
      <c r="U455" s="36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 s="36">
        <v>23391</v>
      </c>
      <c r="Y455" t="str">
        <f>VLOOKUP(Tabela1[[#This Row],[CÓD PRODUTO ]],[1]fornnecedor!$A:$G,7,0)</f>
        <v>TINTAS POLIÉSTER</v>
      </c>
      <c r="Z455">
        <v>496582</v>
      </c>
      <c r="AA455" t="str">
        <f>Tabela1[[#This Row],[DESCRIÇÃO]]</f>
        <v>AKZO NOBEL LTDA AUTO</v>
      </c>
    </row>
    <row r="456" spans="1:27" x14ac:dyDescent="0.3">
      <c r="A456" t="s">
        <v>5353</v>
      </c>
      <c r="B456" t="s">
        <v>101</v>
      </c>
      <c r="C456" s="1">
        <v>46050</v>
      </c>
      <c r="D456" s="2">
        <v>2000283951</v>
      </c>
      <c r="E456" t="s">
        <v>162</v>
      </c>
      <c r="G456" t="s">
        <v>103</v>
      </c>
      <c r="H456" t="s">
        <v>24</v>
      </c>
      <c r="I456">
        <v>30.24</v>
      </c>
      <c r="J456">
        <v>12</v>
      </c>
      <c r="K456">
        <v>0</v>
      </c>
      <c r="L456">
        <v>362.84</v>
      </c>
      <c r="M456">
        <v>11.91</v>
      </c>
      <c r="N456">
        <v>0</v>
      </c>
      <c r="O456">
        <v>11.75</v>
      </c>
      <c r="P456">
        <v>0</v>
      </c>
      <c r="Q456">
        <v>0</v>
      </c>
      <c r="R456">
        <v>0</v>
      </c>
      <c r="S456">
        <v>0</v>
      </c>
      <c r="T456">
        <v>378.38</v>
      </c>
      <c r="U456" s="3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 s="36">
        <v>83951</v>
      </c>
      <c r="Y456" t="str">
        <f>VLOOKUP(Tabela1[[#This Row],[CÓD PRODUTO ]],[1]fornnecedor!$A:$G,7,0)</f>
        <v>TINTAS POLIÉSTER</v>
      </c>
      <c r="Z456">
        <v>496582</v>
      </c>
      <c r="AA456" t="str">
        <f>Tabela1[[#This Row],[DESCRIÇÃO]]</f>
        <v>AKZO NOBEL LTDA AUTO</v>
      </c>
    </row>
    <row r="457" spans="1:27" x14ac:dyDescent="0.3">
      <c r="A457" t="s">
        <v>5353</v>
      </c>
      <c r="B457" t="s">
        <v>101</v>
      </c>
      <c r="C457" s="1">
        <v>46050</v>
      </c>
      <c r="D457" s="2">
        <v>2000223377</v>
      </c>
      <c r="E457" t="s">
        <v>163</v>
      </c>
      <c r="G457" t="s">
        <v>103</v>
      </c>
      <c r="H457" t="s">
        <v>24</v>
      </c>
      <c r="I457">
        <v>30.97</v>
      </c>
      <c r="J457">
        <v>30</v>
      </c>
      <c r="K457">
        <v>0</v>
      </c>
      <c r="L457">
        <v>929.16</v>
      </c>
      <c r="M457">
        <v>30.5</v>
      </c>
      <c r="N457">
        <v>0</v>
      </c>
      <c r="O457">
        <v>30.09</v>
      </c>
      <c r="P457">
        <v>0</v>
      </c>
      <c r="Q457">
        <v>0</v>
      </c>
      <c r="R457">
        <v>0</v>
      </c>
      <c r="S457">
        <v>0</v>
      </c>
      <c r="T457">
        <v>968.95</v>
      </c>
      <c r="U457" s="36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 s="36">
        <v>23377</v>
      </c>
      <c r="Y457" t="str">
        <f>VLOOKUP(Tabela1[[#This Row],[CÓD PRODUTO ]],[1]fornnecedor!$A:$G,7,0)</f>
        <v>TINTAS POLIÉSTER</v>
      </c>
      <c r="Z457">
        <v>496582</v>
      </c>
      <c r="AA457" t="str">
        <f>Tabela1[[#This Row],[DESCRIÇÃO]]</f>
        <v>AKZO NOBEL LTDA AUTO</v>
      </c>
    </row>
    <row r="458" spans="1:27" x14ac:dyDescent="0.3">
      <c r="A458" t="s">
        <v>5353</v>
      </c>
      <c r="B458" t="s">
        <v>101</v>
      </c>
      <c r="C458" s="1">
        <v>46050</v>
      </c>
      <c r="D458" s="2">
        <v>2000284709</v>
      </c>
      <c r="E458" t="s">
        <v>3856</v>
      </c>
      <c r="G458" t="s">
        <v>103</v>
      </c>
      <c r="H458" t="s">
        <v>24</v>
      </c>
      <c r="I458">
        <v>30.27</v>
      </c>
      <c r="J458">
        <v>6</v>
      </c>
      <c r="K458">
        <v>0</v>
      </c>
      <c r="L458">
        <v>181.65</v>
      </c>
      <c r="M458">
        <v>5.96</v>
      </c>
      <c r="N458">
        <v>0</v>
      </c>
      <c r="O458">
        <v>5.89</v>
      </c>
      <c r="P458">
        <v>0</v>
      </c>
      <c r="Q458">
        <v>0</v>
      </c>
      <c r="R458">
        <v>0</v>
      </c>
      <c r="S458">
        <v>0</v>
      </c>
      <c r="T458">
        <v>189.43</v>
      </c>
      <c r="U458" s="36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 s="36">
        <v>84709</v>
      </c>
      <c r="Y458" t="str">
        <f>VLOOKUP(Tabela1[[#This Row],[CÓD PRODUTO ]],[1]fornnecedor!$A:$G,7,0)</f>
        <v>TINTAS POLIÉSTER</v>
      </c>
      <c r="Z458">
        <v>496582</v>
      </c>
      <c r="AA458" t="str">
        <f>Tabela1[[#This Row],[DESCRIÇÃO]]</f>
        <v>AKZO NOBEL LTDA AUTO</v>
      </c>
    </row>
    <row r="459" spans="1:27" x14ac:dyDescent="0.3">
      <c r="A459" t="s">
        <v>5353</v>
      </c>
      <c r="B459" t="s">
        <v>101</v>
      </c>
      <c r="C459" s="1">
        <v>46050</v>
      </c>
      <c r="D459" s="2">
        <v>2000283952</v>
      </c>
      <c r="E459" t="s">
        <v>4435</v>
      </c>
      <c r="G459" t="s">
        <v>103</v>
      </c>
      <c r="H459" t="s">
        <v>24</v>
      </c>
      <c r="I459">
        <v>23.01</v>
      </c>
      <c r="J459">
        <v>6</v>
      </c>
      <c r="K459">
        <v>0</v>
      </c>
      <c r="L459">
        <v>138.04</v>
      </c>
      <c r="M459">
        <v>4.53</v>
      </c>
      <c r="N459">
        <v>0</v>
      </c>
      <c r="O459">
        <v>4.47</v>
      </c>
      <c r="P459">
        <v>0</v>
      </c>
      <c r="Q459">
        <v>0</v>
      </c>
      <c r="R459">
        <v>0</v>
      </c>
      <c r="S459">
        <v>0</v>
      </c>
      <c r="T459">
        <v>143.94999999999999</v>
      </c>
      <c r="U459" s="36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 s="36">
        <v>83952</v>
      </c>
      <c r="Y459" t="str">
        <f>VLOOKUP(Tabela1[[#This Row],[CÓD PRODUTO ]],[1]fornnecedor!$A:$G,7,0)</f>
        <v>TINTAS POLIÉSTER</v>
      </c>
      <c r="Z459">
        <v>496582</v>
      </c>
      <c r="AA459" t="str">
        <f>Tabela1[[#This Row],[DESCRIÇÃO]]</f>
        <v>AKZO NOBEL LTDA AUTO</v>
      </c>
    </row>
    <row r="460" spans="1:27" x14ac:dyDescent="0.3">
      <c r="A460" t="s">
        <v>5353</v>
      </c>
      <c r="B460" t="s">
        <v>101</v>
      </c>
      <c r="C460" s="1">
        <v>46050</v>
      </c>
      <c r="D460" s="2">
        <v>2000283953</v>
      </c>
      <c r="E460" t="s">
        <v>164</v>
      </c>
      <c r="G460" t="s">
        <v>103</v>
      </c>
      <c r="H460" t="s">
        <v>24</v>
      </c>
      <c r="I460">
        <v>23.72</v>
      </c>
      <c r="J460">
        <v>6</v>
      </c>
      <c r="K460">
        <v>0</v>
      </c>
      <c r="L460">
        <v>142.33000000000001</v>
      </c>
      <c r="M460">
        <v>4.67</v>
      </c>
      <c r="N460">
        <v>0</v>
      </c>
      <c r="O460">
        <v>4.6100000000000003</v>
      </c>
      <c r="P460">
        <v>0</v>
      </c>
      <c r="Q460">
        <v>0</v>
      </c>
      <c r="R460">
        <v>0</v>
      </c>
      <c r="S460">
        <v>0</v>
      </c>
      <c r="T460">
        <v>148.41999999999999</v>
      </c>
      <c r="U460" s="36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 s="36">
        <v>83953</v>
      </c>
      <c r="Y460" t="str">
        <f>VLOOKUP(Tabela1[[#This Row],[CÓD PRODUTO ]],[1]fornnecedor!$A:$G,7,0)</f>
        <v>TINTAS POLIÉSTER</v>
      </c>
      <c r="Z460">
        <v>496582</v>
      </c>
      <c r="AA460" t="str">
        <f>Tabela1[[#This Row],[DESCRIÇÃO]]</f>
        <v>AKZO NOBEL LTDA AUTO</v>
      </c>
    </row>
    <row r="461" spans="1:27" x14ac:dyDescent="0.3">
      <c r="A461" t="s">
        <v>5353</v>
      </c>
      <c r="B461" t="s">
        <v>101</v>
      </c>
      <c r="C461" s="1">
        <v>46050</v>
      </c>
      <c r="D461" s="2">
        <v>2000223357</v>
      </c>
      <c r="E461" t="s">
        <v>166</v>
      </c>
      <c r="G461" t="s">
        <v>103</v>
      </c>
      <c r="H461" t="s">
        <v>24</v>
      </c>
      <c r="I461">
        <v>24.79</v>
      </c>
      <c r="J461">
        <v>12</v>
      </c>
      <c r="K461">
        <v>0</v>
      </c>
      <c r="L461">
        <v>297.52</v>
      </c>
      <c r="M461">
        <v>9.77</v>
      </c>
      <c r="N461">
        <v>0</v>
      </c>
      <c r="O461">
        <v>9.64</v>
      </c>
      <c r="P461">
        <v>0</v>
      </c>
      <c r="Q461">
        <v>0</v>
      </c>
      <c r="R461">
        <v>0</v>
      </c>
      <c r="S461">
        <v>0</v>
      </c>
      <c r="T461">
        <v>310.27</v>
      </c>
      <c r="U461" s="36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 s="36">
        <v>23357</v>
      </c>
      <c r="Y461" t="str">
        <f>VLOOKUP(Tabela1[[#This Row],[CÓD PRODUTO ]],[1]fornnecedor!$A:$G,7,0)</f>
        <v>TINTAS POLIÉSTER</v>
      </c>
      <c r="Z461">
        <v>496582</v>
      </c>
      <c r="AA461" t="str">
        <f>Tabela1[[#This Row],[DESCRIÇÃO]]</f>
        <v>AKZO NOBEL LTDA AUTO</v>
      </c>
    </row>
    <row r="462" spans="1:27" x14ac:dyDescent="0.3">
      <c r="A462" t="s">
        <v>5353</v>
      </c>
      <c r="B462" t="s">
        <v>101</v>
      </c>
      <c r="C462" s="1">
        <v>46050</v>
      </c>
      <c r="D462" s="2">
        <v>2000285550</v>
      </c>
      <c r="E462" t="s">
        <v>168</v>
      </c>
      <c r="G462" t="s">
        <v>103</v>
      </c>
      <c r="H462" t="s">
        <v>24</v>
      </c>
      <c r="I462">
        <v>27.56</v>
      </c>
      <c r="J462">
        <v>12</v>
      </c>
      <c r="K462">
        <v>0</v>
      </c>
      <c r="L462">
        <v>330.72</v>
      </c>
      <c r="M462">
        <v>10.86</v>
      </c>
      <c r="N462">
        <v>0</v>
      </c>
      <c r="O462">
        <v>10.71</v>
      </c>
      <c r="P462">
        <v>0</v>
      </c>
      <c r="Q462">
        <v>0</v>
      </c>
      <c r="R462">
        <v>0</v>
      </c>
      <c r="S462">
        <v>0</v>
      </c>
      <c r="T462">
        <v>344.89</v>
      </c>
      <c r="U462" s="36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 s="36">
        <v>85550</v>
      </c>
      <c r="Y462" t="str">
        <f>VLOOKUP(Tabela1[[#This Row],[CÓD PRODUTO ]],[1]fornnecedor!$A:$G,7,0)</f>
        <v>TINTAS POLIÉSTER</v>
      </c>
      <c r="Z462">
        <v>496582</v>
      </c>
      <c r="AA462" t="str">
        <f>Tabela1[[#This Row],[DESCRIÇÃO]]</f>
        <v>AKZO NOBEL LTDA AUTO</v>
      </c>
    </row>
    <row r="463" spans="1:27" x14ac:dyDescent="0.3">
      <c r="A463" t="s">
        <v>5353</v>
      </c>
      <c r="B463" t="s">
        <v>101</v>
      </c>
      <c r="C463" s="1">
        <v>46050</v>
      </c>
      <c r="D463" s="2">
        <v>2000287044</v>
      </c>
      <c r="E463" t="s">
        <v>169</v>
      </c>
      <c r="G463" t="s">
        <v>103</v>
      </c>
      <c r="H463" t="s">
        <v>24</v>
      </c>
      <c r="I463">
        <v>23.13</v>
      </c>
      <c r="J463">
        <v>6</v>
      </c>
      <c r="K463">
        <v>0</v>
      </c>
      <c r="L463">
        <v>138.75</v>
      </c>
      <c r="M463">
        <v>4.55</v>
      </c>
      <c r="N463">
        <v>0</v>
      </c>
      <c r="O463">
        <v>4.5</v>
      </c>
      <c r="P463">
        <v>0</v>
      </c>
      <c r="Q463">
        <v>0</v>
      </c>
      <c r="R463">
        <v>0</v>
      </c>
      <c r="S463">
        <v>0</v>
      </c>
      <c r="T463">
        <v>144.69</v>
      </c>
      <c r="U463" s="36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 s="36">
        <v>87044</v>
      </c>
      <c r="Y463" t="str">
        <f>VLOOKUP(Tabela1[[#This Row],[CÓD PRODUTO ]],[1]fornnecedor!$A:$G,7,0)</f>
        <v>TINTAS POLIÉSTER</v>
      </c>
      <c r="Z463">
        <v>496582</v>
      </c>
      <c r="AA463" t="str">
        <f>Tabela1[[#This Row],[DESCRIÇÃO]]</f>
        <v>AKZO NOBEL LTDA AUTO</v>
      </c>
    </row>
    <row r="464" spans="1:27" x14ac:dyDescent="0.3">
      <c r="A464" t="s">
        <v>5353</v>
      </c>
      <c r="B464" t="s">
        <v>101</v>
      </c>
      <c r="C464" s="1">
        <v>46050</v>
      </c>
      <c r="D464" s="2">
        <v>2000221290</v>
      </c>
      <c r="E464" t="s">
        <v>171</v>
      </c>
      <c r="G464" t="s">
        <v>103</v>
      </c>
      <c r="H464" t="s">
        <v>24</v>
      </c>
      <c r="I464">
        <v>25.33</v>
      </c>
      <c r="J464">
        <v>12</v>
      </c>
      <c r="K464">
        <v>0</v>
      </c>
      <c r="L464">
        <v>303.95</v>
      </c>
      <c r="M464">
        <v>9.98</v>
      </c>
      <c r="N464">
        <v>0</v>
      </c>
      <c r="O464">
        <v>9.84</v>
      </c>
      <c r="P464">
        <v>0</v>
      </c>
      <c r="Q464">
        <v>0</v>
      </c>
      <c r="R464">
        <v>0</v>
      </c>
      <c r="S464">
        <v>0</v>
      </c>
      <c r="T464">
        <v>316.97000000000003</v>
      </c>
      <c r="U464" s="36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 s="36">
        <v>21290</v>
      </c>
      <c r="Y464" t="str">
        <f>VLOOKUP(Tabela1[[#This Row],[CÓD PRODUTO ]],[1]fornnecedor!$A:$G,7,0)</f>
        <v>TINTAS POLIÉSTER</v>
      </c>
      <c r="Z464">
        <v>496582</v>
      </c>
      <c r="AA464" t="str">
        <f>Tabela1[[#This Row],[DESCRIÇÃO]]</f>
        <v>AKZO NOBEL LTDA AUTO</v>
      </c>
    </row>
    <row r="465" spans="1:27" x14ac:dyDescent="0.3">
      <c r="A465" t="s">
        <v>5353</v>
      </c>
      <c r="B465" t="s">
        <v>101</v>
      </c>
      <c r="C465" s="1">
        <v>46050</v>
      </c>
      <c r="D465" s="2">
        <v>2000221281</v>
      </c>
      <c r="E465" t="s">
        <v>309</v>
      </c>
      <c r="G465" t="s">
        <v>103</v>
      </c>
      <c r="H465" t="s">
        <v>24</v>
      </c>
      <c r="I465">
        <v>24</v>
      </c>
      <c r="J465">
        <v>36</v>
      </c>
      <c r="K465">
        <v>0</v>
      </c>
      <c r="L465">
        <v>863.96</v>
      </c>
      <c r="M465">
        <v>28.36</v>
      </c>
      <c r="N465">
        <v>0</v>
      </c>
      <c r="O465">
        <v>27.98</v>
      </c>
      <c r="P465">
        <v>0</v>
      </c>
      <c r="Q465">
        <v>0</v>
      </c>
      <c r="R465">
        <v>0</v>
      </c>
      <c r="S465">
        <v>0</v>
      </c>
      <c r="T465">
        <v>900.96</v>
      </c>
      <c r="U465" s="36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 s="36">
        <v>21281</v>
      </c>
      <c r="Y465" t="str">
        <f>VLOOKUP(Tabela1[[#This Row],[CÓD PRODUTO ]],[1]fornnecedor!$A:$G,7,0)</f>
        <v>TINTAS POLIÉSTER</v>
      </c>
      <c r="Z465">
        <v>496582</v>
      </c>
      <c r="AA465" t="str">
        <f>Tabela1[[#This Row],[DESCRIÇÃO]]</f>
        <v>AKZO NOBEL LTDA AUTO</v>
      </c>
    </row>
    <row r="466" spans="1:27" x14ac:dyDescent="0.3">
      <c r="A466" t="s">
        <v>5353</v>
      </c>
      <c r="B466" t="s">
        <v>101</v>
      </c>
      <c r="C466" s="1">
        <v>46050</v>
      </c>
      <c r="D466" s="2">
        <v>2000223359</v>
      </c>
      <c r="E466" t="s">
        <v>172</v>
      </c>
      <c r="G466" t="s">
        <v>103</v>
      </c>
      <c r="H466" t="s">
        <v>24</v>
      </c>
      <c r="I466">
        <v>26.78</v>
      </c>
      <c r="J466">
        <v>6</v>
      </c>
      <c r="K466">
        <v>0</v>
      </c>
      <c r="L466">
        <v>160.68</v>
      </c>
      <c r="M466">
        <v>5.27</v>
      </c>
      <c r="N466">
        <v>0</v>
      </c>
      <c r="O466">
        <v>5.21</v>
      </c>
      <c r="P466">
        <v>0</v>
      </c>
      <c r="Q466">
        <v>0</v>
      </c>
      <c r="R466">
        <v>0</v>
      </c>
      <c r="S466">
        <v>0</v>
      </c>
      <c r="T466">
        <v>167.56</v>
      </c>
      <c r="U466" s="3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 s="36">
        <v>23359</v>
      </c>
      <c r="Y466" t="str">
        <f>VLOOKUP(Tabela1[[#This Row],[CÓD PRODUTO ]],[1]fornnecedor!$A:$G,7,0)</f>
        <v>TINTAS POLIÉSTER</v>
      </c>
      <c r="Z466">
        <v>496582</v>
      </c>
      <c r="AA466" t="str">
        <f>Tabela1[[#This Row],[DESCRIÇÃO]]</f>
        <v>AKZO NOBEL LTDA AUTO</v>
      </c>
    </row>
    <row r="467" spans="1:27" x14ac:dyDescent="0.3">
      <c r="A467" t="s">
        <v>5353</v>
      </c>
      <c r="B467" t="s">
        <v>101</v>
      </c>
      <c r="C467" s="1">
        <v>46050</v>
      </c>
      <c r="D467" s="2">
        <v>2000221001</v>
      </c>
      <c r="E467" t="s">
        <v>253</v>
      </c>
      <c r="G467" t="s">
        <v>103</v>
      </c>
      <c r="H467" t="s">
        <v>24</v>
      </c>
      <c r="I467">
        <v>25.61</v>
      </c>
      <c r="J467">
        <v>6</v>
      </c>
      <c r="K467">
        <v>0</v>
      </c>
      <c r="L467">
        <v>153.65</v>
      </c>
      <c r="M467">
        <v>5.04</v>
      </c>
      <c r="N467">
        <v>0</v>
      </c>
      <c r="O467">
        <v>4.9800000000000004</v>
      </c>
      <c r="P467">
        <v>0</v>
      </c>
      <c r="Q467">
        <v>0</v>
      </c>
      <c r="R467">
        <v>0</v>
      </c>
      <c r="S467">
        <v>0</v>
      </c>
      <c r="T467">
        <v>160.22999999999999</v>
      </c>
      <c r="U467" s="36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 s="36">
        <v>21001</v>
      </c>
      <c r="Y467" t="str">
        <f>VLOOKUP(Tabela1[[#This Row],[CÓD PRODUTO ]],[1]fornnecedor!$A:$G,7,0)</f>
        <v>TINTAS POLIÉSTER</v>
      </c>
      <c r="Z467">
        <v>496582</v>
      </c>
      <c r="AA467" t="str">
        <f>Tabela1[[#This Row],[DESCRIÇÃO]]</f>
        <v>AKZO NOBEL LTDA AUTO</v>
      </c>
    </row>
    <row r="468" spans="1:27" x14ac:dyDescent="0.3">
      <c r="A468" t="s">
        <v>5353</v>
      </c>
      <c r="B468" t="s">
        <v>101</v>
      </c>
      <c r="C468" s="1">
        <v>46050</v>
      </c>
      <c r="D468" s="2">
        <v>2000223382</v>
      </c>
      <c r="E468" t="s">
        <v>173</v>
      </c>
      <c r="G468" t="s">
        <v>103</v>
      </c>
      <c r="H468" t="s">
        <v>24</v>
      </c>
      <c r="I468">
        <v>25.31</v>
      </c>
      <c r="J468">
        <v>18</v>
      </c>
      <c r="K468">
        <v>0</v>
      </c>
      <c r="L468">
        <v>455.58</v>
      </c>
      <c r="M468">
        <v>14.95</v>
      </c>
      <c r="N468">
        <v>0</v>
      </c>
      <c r="O468">
        <v>14.76</v>
      </c>
      <c r="P468">
        <v>0</v>
      </c>
      <c r="Q468">
        <v>0</v>
      </c>
      <c r="R468">
        <v>0</v>
      </c>
      <c r="S468">
        <v>0</v>
      </c>
      <c r="T468">
        <v>475.09</v>
      </c>
      <c r="U468" s="36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 s="36">
        <v>23382</v>
      </c>
      <c r="Y468" t="str">
        <f>VLOOKUP(Tabela1[[#This Row],[CÓD PRODUTO ]],[1]fornnecedor!$A:$G,7,0)</f>
        <v>TINTAS POLIÉSTER</v>
      </c>
      <c r="Z468">
        <v>496582</v>
      </c>
      <c r="AA468" t="str">
        <f>Tabela1[[#This Row],[DESCRIÇÃO]]</f>
        <v>AKZO NOBEL LTDA AUTO</v>
      </c>
    </row>
    <row r="469" spans="1:27" x14ac:dyDescent="0.3">
      <c r="A469" t="s">
        <v>5353</v>
      </c>
      <c r="B469" t="s">
        <v>101</v>
      </c>
      <c r="C469" s="1">
        <v>46050</v>
      </c>
      <c r="D469" s="2">
        <v>2000221015</v>
      </c>
      <c r="E469" t="s">
        <v>174</v>
      </c>
      <c r="G469" t="s">
        <v>103</v>
      </c>
      <c r="H469" t="s">
        <v>24</v>
      </c>
      <c r="I469">
        <v>25.51</v>
      </c>
      <c r="J469">
        <v>6</v>
      </c>
      <c r="K469">
        <v>0</v>
      </c>
      <c r="L469">
        <v>153.05000000000001</v>
      </c>
      <c r="M469">
        <v>5.0199999999999996</v>
      </c>
      <c r="N469">
        <v>0</v>
      </c>
      <c r="O469">
        <v>4.96</v>
      </c>
      <c r="P469">
        <v>0</v>
      </c>
      <c r="Q469">
        <v>0</v>
      </c>
      <c r="R469">
        <v>0</v>
      </c>
      <c r="S469">
        <v>0</v>
      </c>
      <c r="T469">
        <v>159.6</v>
      </c>
      <c r="U469" s="36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 s="36">
        <v>21015</v>
      </c>
      <c r="Y469" t="str">
        <f>VLOOKUP(Tabela1[[#This Row],[CÓD PRODUTO ]],[1]fornnecedor!$A:$G,7,0)</f>
        <v>TINTAS POLIÉSTER</v>
      </c>
      <c r="Z469">
        <v>496582</v>
      </c>
      <c r="AA469" t="str">
        <f>Tabela1[[#This Row],[DESCRIÇÃO]]</f>
        <v>AKZO NOBEL LTDA AUTO</v>
      </c>
    </row>
    <row r="470" spans="1:27" x14ac:dyDescent="0.3">
      <c r="A470" t="s">
        <v>5353</v>
      </c>
      <c r="B470" t="s">
        <v>101</v>
      </c>
      <c r="C470" s="1">
        <v>46050</v>
      </c>
      <c r="D470" s="2">
        <v>2000221289</v>
      </c>
      <c r="E470" t="s">
        <v>175</v>
      </c>
      <c r="G470" t="s">
        <v>103</v>
      </c>
      <c r="H470" t="s">
        <v>24</v>
      </c>
      <c r="I470">
        <v>26.18</v>
      </c>
      <c r="J470">
        <v>18</v>
      </c>
      <c r="K470">
        <v>0</v>
      </c>
      <c r="L470">
        <v>471.32</v>
      </c>
      <c r="M470">
        <v>15.47</v>
      </c>
      <c r="N470">
        <v>0</v>
      </c>
      <c r="O470">
        <v>15.26</v>
      </c>
      <c r="P470">
        <v>0</v>
      </c>
      <c r="Q470">
        <v>0</v>
      </c>
      <c r="R470">
        <v>0</v>
      </c>
      <c r="S470">
        <v>0</v>
      </c>
      <c r="T470">
        <v>491.5</v>
      </c>
      <c r="U470" s="36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 s="36">
        <v>21289</v>
      </c>
      <c r="Y470" t="str">
        <f>VLOOKUP(Tabela1[[#This Row],[CÓD PRODUTO ]],[1]fornnecedor!$A:$G,7,0)</f>
        <v>TINTAS POLIÉSTER</v>
      </c>
      <c r="Z470">
        <v>496582</v>
      </c>
      <c r="AA470" t="str">
        <f>Tabela1[[#This Row],[DESCRIÇÃO]]</f>
        <v>AKZO NOBEL LTDA AUTO</v>
      </c>
    </row>
    <row r="471" spans="1:27" x14ac:dyDescent="0.3">
      <c r="A471" t="s">
        <v>5353</v>
      </c>
      <c r="B471" t="s">
        <v>101</v>
      </c>
      <c r="C471" s="1">
        <v>46050</v>
      </c>
      <c r="D471" s="2">
        <v>2000285553</v>
      </c>
      <c r="E471" t="s">
        <v>178</v>
      </c>
      <c r="G471" t="s">
        <v>103</v>
      </c>
      <c r="H471" t="s">
        <v>24</v>
      </c>
      <c r="I471">
        <v>28.29</v>
      </c>
      <c r="J471">
        <v>6</v>
      </c>
      <c r="K471">
        <v>0</v>
      </c>
      <c r="L471">
        <v>169.74</v>
      </c>
      <c r="M471">
        <v>5.57</v>
      </c>
      <c r="N471">
        <v>0</v>
      </c>
      <c r="O471">
        <v>5.5</v>
      </c>
      <c r="P471">
        <v>0</v>
      </c>
      <c r="Q471">
        <v>0</v>
      </c>
      <c r="R471">
        <v>0</v>
      </c>
      <c r="S471">
        <v>0</v>
      </c>
      <c r="T471">
        <v>177.01</v>
      </c>
      <c r="U471" s="36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 s="36">
        <v>85553</v>
      </c>
      <c r="Y471" t="str">
        <f>VLOOKUP(Tabela1[[#This Row],[CÓD PRODUTO ]],[1]fornnecedor!$A:$G,7,0)</f>
        <v>TINTAS POLIÉSTER</v>
      </c>
      <c r="Z471">
        <v>496582</v>
      </c>
      <c r="AA471" t="str">
        <f>Tabela1[[#This Row],[DESCRIÇÃO]]</f>
        <v>AKZO NOBEL LTDA AUTO</v>
      </c>
    </row>
    <row r="472" spans="1:27" x14ac:dyDescent="0.3">
      <c r="A472" t="s">
        <v>5353</v>
      </c>
      <c r="B472" t="s">
        <v>101</v>
      </c>
      <c r="C472" s="1">
        <v>46050</v>
      </c>
      <c r="D472" s="2">
        <v>2000222954</v>
      </c>
      <c r="E472" t="s">
        <v>179</v>
      </c>
      <c r="G472" t="s">
        <v>103</v>
      </c>
      <c r="H472" t="s">
        <v>24</v>
      </c>
      <c r="I472">
        <v>22.99</v>
      </c>
      <c r="J472">
        <v>24</v>
      </c>
      <c r="K472">
        <v>0</v>
      </c>
      <c r="L472">
        <v>551.65</v>
      </c>
      <c r="M472">
        <v>18.11</v>
      </c>
      <c r="N472">
        <v>0</v>
      </c>
      <c r="O472">
        <v>17.87</v>
      </c>
      <c r="P472">
        <v>0</v>
      </c>
      <c r="Q472">
        <v>0</v>
      </c>
      <c r="R472">
        <v>0</v>
      </c>
      <c r="S472">
        <v>0</v>
      </c>
      <c r="T472">
        <v>575.28</v>
      </c>
      <c r="U472" s="36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 s="36">
        <v>22954</v>
      </c>
      <c r="Y472" t="str">
        <f>VLOOKUP(Tabela1[[#This Row],[CÓD PRODUTO ]],[1]fornnecedor!$A:$G,7,0)</f>
        <v>TINTAS POLIÉSTER</v>
      </c>
      <c r="Z472">
        <v>496582</v>
      </c>
      <c r="AA472" t="str">
        <f>Tabela1[[#This Row],[DESCRIÇÃO]]</f>
        <v>AKZO NOBEL LTDA AUTO</v>
      </c>
    </row>
    <row r="473" spans="1:27" x14ac:dyDescent="0.3">
      <c r="A473" t="s">
        <v>5353</v>
      </c>
      <c r="B473" t="s">
        <v>101</v>
      </c>
      <c r="C473" s="1">
        <v>46050</v>
      </c>
      <c r="D473" s="2">
        <v>2000221299</v>
      </c>
      <c r="E473" t="s">
        <v>180</v>
      </c>
      <c r="G473" t="s">
        <v>103</v>
      </c>
      <c r="H473" t="s">
        <v>24</v>
      </c>
      <c r="I473">
        <v>25.33</v>
      </c>
      <c r="J473">
        <v>18</v>
      </c>
      <c r="K473">
        <v>0</v>
      </c>
      <c r="L473">
        <v>455.94</v>
      </c>
      <c r="M473">
        <v>14.97</v>
      </c>
      <c r="N473">
        <v>0</v>
      </c>
      <c r="O473">
        <v>14.77</v>
      </c>
      <c r="P473">
        <v>0</v>
      </c>
      <c r="Q473">
        <v>0</v>
      </c>
      <c r="R473">
        <v>0</v>
      </c>
      <c r="S473">
        <v>0</v>
      </c>
      <c r="T473">
        <v>475.47</v>
      </c>
      <c r="U473" s="36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 s="36">
        <v>21299</v>
      </c>
      <c r="Y473" t="str">
        <f>VLOOKUP(Tabela1[[#This Row],[CÓD PRODUTO ]],[1]fornnecedor!$A:$G,7,0)</f>
        <v>TINTAS POLIÉSTER</v>
      </c>
      <c r="Z473">
        <v>496582</v>
      </c>
      <c r="AA473" t="str">
        <f>Tabela1[[#This Row],[DESCRIÇÃO]]</f>
        <v>AKZO NOBEL LTDA AUTO</v>
      </c>
    </row>
    <row r="474" spans="1:27" x14ac:dyDescent="0.3">
      <c r="A474" t="s">
        <v>5353</v>
      </c>
      <c r="B474" t="s">
        <v>101</v>
      </c>
      <c r="C474" s="1">
        <v>46050</v>
      </c>
      <c r="D474" s="2">
        <v>2000223361</v>
      </c>
      <c r="E474" t="s">
        <v>181</v>
      </c>
      <c r="G474" t="s">
        <v>103</v>
      </c>
      <c r="H474" t="s">
        <v>24</v>
      </c>
      <c r="I474">
        <v>25.95</v>
      </c>
      <c r="J474">
        <v>12</v>
      </c>
      <c r="K474">
        <v>0</v>
      </c>
      <c r="L474">
        <v>311.35000000000002</v>
      </c>
      <c r="M474">
        <v>10.220000000000001</v>
      </c>
      <c r="N474">
        <v>0</v>
      </c>
      <c r="O474">
        <v>10.08</v>
      </c>
      <c r="P474">
        <v>0</v>
      </c>
      <c r="Q474">
        <v>0</v>
      </c>
      <c r="R474">
        <v>0</v>
      </c>
      <c r="S474">
        <v>0</v>
      </c>
      <c r="T474">
        <v>324.68</v>
      </c>
      <c r="U474" s="36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 s="36">
        <v>23361</v>
      </c>
      <c r="Y474" t="str">
        <f>VLOOKUP(Tabela1[[#This Row],[CÓD PRODUTO ]],[1]fornnecedor!$A:$G,7,0)</f>
        <v>TINTAS POLIÉSTER</v>
      </c>
      <c r="Z474">
        <v>496582</v>
      </c>
      <c r="AA474" t="str">
        <f>Tabela1[[#This Row],[DESCRIÇÃO]]</f>
        <v>AKZO NOBEL LTDA AUTO</v>
      </c>
    </row>
    <row r="475" spans="1:27" x14ac:dyDescent="0.3">
      <c r="A475" t="s">
        <v>5353</v>
      </c>
      <c r="B475" t="s">
        <v>101</v>
      </c>
      <c r="C475" s="1">
        <v>46050</v>
      </c>
      <c r="D475" s="2">
        <v>2000222225</v>
      </c>
      <c r="E475" t="s">
        <v>183</v>
      </c>
      <c r="G475" t="s">
        <v>103</v>
      </c>
      <c r="H475" t="s">
        <v>24</v>
      </c>
      <c r="I475">
        <v>24.44</v>
      </c>
      <c r="J475">
        <v>6</v>
      </c>
      <c r="K475">
        <v>0</v>
      </c>
      <c r="L475">
        <v>146.62</v>
      </c>
      <c r="M475">
        <v>4.8099999999999996</v>
      </c>
      <c r="N475">
        <v>0</v>
      </c>
      <c r="O475">
        <v>4.75</v>
      </c>
      <c r="P475">
        <v>0</v>
      </c>
      <c r="Q475">
        <v>0</v>
      </c>
      <c r="R475">
        <v>0</v>
      </c>
      <c r="S475">
        <v>0</v>
      </c>
      <c r="T475">
        <v>152.9</v>
      </c>
      <c r="U475" s="36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 s="36">
        <v>22225</v>
      </c>
      <c r="Y475" t="str">
        <f>VLOOKUP(Tabela1[[#This Row],[CÓD PRODUTO ]],[1]fornnecedor!$A:$G,7,0)</f>
        <v>TINTAS POLIÉSTER</v>
      </c>
      <c r="Z475">
        <v>496582</v>
      </c>
      <c r="AA475" t="str">
        <f>Tabela1[[#This Row],[DESCRIÇÃO]]</f>
        <v>AKZO NOBEL LTDA AUTO</v>
      </c>
    </row>
    <row r="476" spans="1:27" x14ac:dyDescent="0.3">
      <c r="A476" t="s">
        <v>5353</v>
      </c>
      <c r="B476" t="s">
        <v>101</v>
      </c>
      <c r="C476" s="1">
        <v>46050</v>
      </c>
      <c r="D476" s="2">
        <v>2000223360</v>
      </c>
      <c r="E476" t="s">
        <v>184</v>
      </c>
      <c r="G476" t="s">
        <v>103</v>
      </c>
      <c r="H476" t="s">
        <v>24</v>
      </c>
      <c r="I476">
        <v>24.81</v>
      </c>
      <c r="J476">
        <v>18</v>
      </c>
      <c r="K476">
        <v>0</v>
      </c>
      <c r="L476">
        <v>446.64</v>
      </c>
      <c r="M476">
        <v>14.66</v>
      </c>
      <c r="N476">
        <v>0</v>
      </c>
      <c r="O476">
        <v>14.47</v>
      </c>
      <c r="P476">
        <v>0</v>
      </c>
      <c r="Q476">
        <v>0</v>
      </c>
      <c r="R476">
        <v>0</v>
      </c>
      <c r="S476">
        <v>0</v>
      </c>
      <c r="T476">
        <v>465.77</v>
      </c>
      <c r="U476" s="3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 s="36">
        <v>23360</v>
      </c>
      <c r="Y476" t="str">
        <f>VLOOKUP(Tabela1[[#This Row],[CÓD PRODUTO ]],[1]fornnecedor!$A:$G,7,0)</f>
        <v>TINTAS POLIÉSTER</v>
      </c>
      <c r="Z476">
        <v>496582</v>
      </c>
      <c r="AA476" t="str">
        <f>Tabela1[[#This Row],[DESCRIÇÃO]]</f>
        <v>AKZO NOBEL LTDA AUTO</v>
      </c>
    </row>
    <row r="477" spans="1:27" x14ac:dyDescent="0.3">
      <c r="A477" t="s">
        <v>5353</v>
      </c>
      <c r="B477" t="s">
        <v>101</v>
      </c>
      <c r="C477" s="1">
        <v>46050</v>
      </c>
      <c r="D477" s="2">
        <v>2000285555</v>
      </c>
      <c r="E477" t="s">
        <v>185</v>
      </c>
      <c r="G477" t="s">
        <v>103</v>
      </c>
      <c r="H477" t="s">
        <v>24</v>
      </c>
      <c r="I477">
        <v>27.97</v>
      </c>
      <c r="J477">
        <v>6</v>
      </c>
      <c r="K477">
        <v>0</v>
      </c>
      <c r="L477">
        <v>167.82</v>
      </c>
      <c r="M477">
        <v>5.51</v>
      </c>
      <c r="N477">
        <v>0</v>
      </c>
      <c r="O477">
        <v>5.44</v>
      </c>
      <c r="P477">
        <v>0</v>
      </c>
      <c r="Q477">
        <v>0</v>
      </c>
      <c r="R477">
        <v>0</v>
      </c>
      <c r="S477">
        <v>0</v>
      </c>
      <c r="T477">
        <v>175.01</v>
      </c>
      <c r="U477" s="36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 s="36">
        <v>85555</v>
      </c>
      <c r="Y477" t="str">
        <f>VLOOKUP(Tabela1[[#This Row],[CÓD PRODUTO ]],[1]fornnecedor!$A:$G,7,0)</f>
        <v>TINTAS POLIÉSTER</v>
      </c>
      <c r="Z477">
        <v>496582</v>
      </c>
      <c r="AA477" t="str">
        <f>Tabela1[[#This Row],[DESCRIÇÃO]]</f>
        <v>AKZO NOBEL LTDA AUTO</v>
      </c>
    </row>
    <row r="478" spans="1:27" x14ac:dyDescent="0.3">
      <c r="A478" t="s">
        <v>5353</v>
      </c>
      <c r="B478" t="s">
        <v>101</v>
      </c>
      <c r="C478" s="1">
        <v>46050</v>
      </c>
      <c r="D478" s="2">
        <v>2000221287</v>
      </c>
      <c r="E478" t="s">
        <v>186</v>
      </c>
      <c r="G478" t="s">
        <v>103</v>
      </c>
      <c r="H478" t="s">
        <v>24</v>
      </c>
      <c r="I478">
        <v>24.38</v>
      </c>
      <c r="J478">
        <v>6</v>
      </c>
      <c r="K478">
        <v>0</v>
      </c>
      <c r="L478">
        <v>146.26</v>
      </c>
      <c r="M478">
        <v>4.8</v>
      </c>
      <c r="N478">
        <v>0</v>
      </c>
      <c r="O478">
        <v>4.7300000000000004</v>
      </c>
      <c r="P478">
        <v>0</v>
      </c>
      <c r="Q478">
        <v>0</v>
      </c>
      <c r="R478">
        <v>0</v>
      </c>
      <c r="S478">
        <v>0</v>
      </c>
      <c r="T478">
        <v>152.52000000000001</v>
      </c>
      <c r="U478" s="36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 s="36">
        <v>21287</v>
      </c>
      <c r="Y478" t="str">
        <f>VLOOKUP(Tabela1[[#This Row],[CÓD PRODUTO ]],[1]fornnecedor!$A:$G,7,0)</f>
        <v>TINTAS POLIÉSTER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5353</v>
      </c>
      <c r="B479" t="s">
        <v>101</v>
      </c>
      <c r="C479" s="1">
        <v>46050</v>
      </c>
      <c r="D479" s="2">
        <v>2000221272</v>
      </c>
      <c r="E479" t="s">
        <v>187</v>
      </c>
      <c r="G479" t="s">
        <v>103</v>
      </c>
      <c r="H479" t="s">
        <v>24</v>
      </c>
      <c r="I479">
        <v>24.24</v>
      </c>
      <c r="J479">
        <v>30</v>
      </c>
      <c r="K479">
        <v>0</v>
      </c>
      <c r="L479">
        <v>727.12</v>
      </c>
      <c r="M479">
        <v>23.87</v>
      </c>
      <c r="N479">
        <v>0</v>
      </c>
      <c r="O479">
        <v>23.55</v>
      </c>
      <c r="P479">
        <v>0</v>
      </c>
      <c r="Q479">
        <v>0</v>
      </c>
      <c r="R479">
        <v>0</v>
      </c>
      <c r="S479">
        <v>0</v>
      </c>
      <c r="T479">
        <v>758.26</v>
      </c>
      <c r="U479" s="36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 s="36">
        <v>21272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5353</v>
      </c>
      <c r="B480" t="s">
        <v>101</v>
      </c>
      <c r="C480" s="1">
        <v>46050</v>
      </c>
      <c r="D480" s="2">
        <v>2000223362</v>
      </c>
      <c r="E480" t="s">
        <v>310</v>
      </c>
      <c r="G480" t="s">
        <v>103</v>
      </c>
      <c r="H480" t="s">
        <v>24</v>
      </c>
      <c r="I480">
        <v>26.28</v>
      </c>
      <c r="J480">
        <v>36</v>
      </c>
      <c r="K480">
        <v>0</v>
      </c>
      <c r="L480">
        <v>946.21</v>
      </c>
      <c r="M480">
        <v>31.06</v>
      </c>
      <c r="N480">
        <v>0</v>
      </c>
      <c r="O480">
        <v>30.64</v>
      </c>
      <c r="P480">
        <v>0</v>
      </c>
      <c r="Q480">
        <v>0</v>
      </c>
      <c r="R480">
        <v>0</v>
      </c>
      <c r="S480">
        <v>0</v>
      </c>
      <c r="T480">
        <v>986.73</v>
      </c>
      <c r="U480" s="36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 s="36">
        <v>23362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5353</v>
      </c>
      <c r="B481" t="s">
        <v>101</v>
      </c>
      <c r="C481" s="1">
        <v>46050</v>
      </c>
      <c r="D481" s="2">
        <v>2000285089</v>
      </c>
      <c r="E481" t="s">
        <v>254</v>
      </c>
      <c r="G481" t="s">
        <v>103</v>
      </c>
      <c r="H481" t="s">
        <v>24</v>
      </c>
      <c r="I481">
        <v>24.12</v>
      </c>
      <c r="J481">
        <v>6</v>
      </c>
      <c r="K481">
        <v>0</v>
      </c>
      <c r="L481">
        <v>144.71</v>
      </c>
      <c r="M481">
        <v>4.75</v>
      </c>
      <c r="N481">
        <v>0</v>
      </c>
      <c r="O481">
        <v>4.6900000000000004</v>
      </c>
      <c r="P481">
        <v>0</v>
      </c>
      <c r="Q481">
        <v>0</v>
      </c>
      <c r="R481">
        <v>0</v>
      </c>
      <c r="S481">
        <v>0</v>
      </c>
      <c r="T481">
        <v>150.91</v>
      </c>
      <c r="U481" s="36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 s="36">
        <v>85089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5353</v>
      </c>
      <c r="B482" t="s">
        <v>101</v>
      </c>
      <c r="C482" s="1">
        <v>46050</v>
      </c>
      <c r="D482" s="2">
        <v>2000221285</v>
      </c>
      <c r="E482" t="s">
        <v>188</v>
      </c>
      <c r="G482" t="s">
        <v>103</v>
      </c>
      <c r="H482" t="s">
        <v>24</v>
      </c>
      <c r="I482">
        <v>24.52</v>
      </c>
      <c r="J482">
        <v>6</v>
      </c>
      <c r="K482">
        <v>0</v>
      </c>
      <c r="L482">
        <v>147.09</v>
      </c>
      <c r="M482">
        <v>4.83</v>
      </c>
      <c r="N482">
        <v>0</v>
      </c>
      <c r="O482">
        <v>4.76</v>
      </c>
      <c r="P482">
        <v>0</v>
      </c>
      <c r="Q482">
        <v>0</v>
      </c>
      <c r="R482">
        <v>0</v>
      </c>
      <c r="S482">
        <v>0</v>
      </c>
      <c r="T482">
        <v>153.38999999999999</v>
      </c>
      <c r="U482" s="36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 s="36">
        <v>21285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5353</v>
      </c>
      <c r="B483" t="s">
        <v>101</v>
      </c>
      <c r="C483" s="1">
        <v>46050</v>
      </c>
      <c r="D483" s="2">
        <v>2000223378</v>
      </c>
      <c r="E483" t="s">
        <v>189</v>
      </c>
      <c r="G483" t="s">
        <v>103</v>
      </c>
      <c r="H483" t="s">
        <v>24</v>
      </c>
      <c r="I483">
        <v>24.24</v>
      </c>
      <c r="J483">
        <v>12</v>
      </c>
      <c r="K483">
        <v>0</v>
      </c>
      <c r="L483">
        <v>290.85000000000002</v>
      </c>
      <c r="M483">
        <v>9.5500000000000007</v>
      </c>
      <c r="N483">
        <v>0</v>
      </c>
      <c r="O483">
        <v>9.42</v>
      </c>
      <c r="P483">
        <v>0</v>
      </c>
      <c r="Q483">
        <v>0</v>
      </c>
      <c r="R483">
        <v>0</v>
      </c>
      <c r="S483">
        <v>0</v>
      </c>
      <c r="T483">
        <v>303.31</v>
      </c>
      <c r="U483" s="36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 s="36">
        <v>23378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5353</v>
      </c>
      <c r="B484" t="s">
        <v>101</v>
      </c>
      <c r="C484" s="1">
        <v>46050</v>
      </c>
      <c r="D484" s="2">
        <v>2000221011</v>
      </c>
      <c r="E484" t="s">
        <v>190</v>
      </c>
      <c r="G484" t="s">
        <v>103</v>
      </c>
      <c r="H484" t="s">
        <v>24</v>
      </c>
      <c r="I484">
        <v>40.39</v>
      </c>
      <c r="J484">
        <v>6</v>
      </c>
      <c r="K484">
        <v>0</v>
      </c>
      <c r="L484">
        <v>242.33</v>
      </c>
      <c r="M484">
        <v>7.95</v>
      </c>
      <c r="N484">
        <v>0</v>
      </c>
      <c r="O484">
        <v>7.85</v>
      </c>
      <c r="P484">
        <v>0</v>
      </c>
      <c r="Q484">
        <v>0</v>
      </c>
      <c r="R484">
        <v>0</v>
      </c>
      <c r="S484">
        <v>0</v>
      </c>
      <c r="T484">
        <v>252.7</v>
      </c>
      <c r="U484" s="36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 s="36">
        <v>21011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5353</v>
      </c>
      <c r="B485" t="s">
        <v>101</v>
      </c>
      <c r="C485" s="1">
        <v>46050</v>
      </c>
      <c r="D485" s="2">
        <v>2000223259</v>
      </c>
      <c r="E485" t="s">
        <v>191</v>
      </c>
      <c r="G485" t="s">
        <v>103</v>
      </c>
      <c r="H485" t="s">
        <v>24</v>
      </c>
      <c r="I485">
        <v>28.41</v>
      </c>
      <c r="J485">
        <v>30</v>
      </c>
      <c r="K485">
        <v>0</v>
      </c>
      <c r="L485">
        <v>852.28</v>
      </c>
      <c r="M485">
        <v>27.98</v>
      </c>
      <c r="N485">
        <v>0</v>
      </c>
      <c r="O485">
        <v>27.6</v>
      </c>
      <c r="P485">
        <v>0</v>
      </c>
      <c r="Q485">
        <v>0</v>
      </c>
      <c r="R485">
        <v>0</v>
      </c>
      <c r="S485">
        <v>0</v>
      </c>
      <c r="T485">
        <v>888.78</v>
      </c>
      <c r="U485" s="36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 s="36">
        <v>23259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5353</v>
      </c>
      <c r="B486" t="s">
        <v>101</v>
      </c>
      <c r="C486" s="1">
        <v>46050</v>
      </c>
      <c r="D486" s="2">
        <v>2000223390</v>
      </c>
      <c r="E486" t="s">
        <v>192</v>
      </c>
      <c r="G486" t="s">
        <v>103</v>
      </c>
      <c r="H486" t="s">
        <v>24</v>
      </c>
      <c r="I486">
        <v>29.5</v>
      </c>
      <c r="J486">
        <v>6</v>
      </c>
      <c r="K486">
        <v>0</v>
      </c>
      <c r="L486">
        <v>177.02</v>
      </c>
      <c r="M486">
        <v>5.81</v>
      </c>
      <c r="N486">
        <v>0</v>
      </c>
      <c r="O486">
        <v>5.73</v>
      </c>
      <c r="P486">
        <v>0</v>
      </c>
      <c r="Q486">
        <v>0</v>
      </c>
      <c r="R486">
        <v>0</v>
      </c>
      <c r="S486">
        <v>0</v>
      </c>
      <c r="T486">
        <v>184.6</v>
      </c>
      <c r="U486" s="3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 s="36">
        <v>23390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5353</v>
      </c>
      <c r="B487" t="s">
        <v>101</v>
      </c>
      <c r="C487" s="1">
        <v>46050</v>
      </c>
      <c r="D487" s="2">
        <v>2000223363</v>
      </c>
      <c r="E487" t="s">
        <v>193</v>
      </c>
      <c r="G487" t="s">
        <v>103</v>
      </c>
      <c r="H487" t="s">
        <v>24</v>
      </c>
      <c r="I487">
        <v>32.96</v>
      </c>
      <c r="J487">
        <v>18</v>
      </c>
      <c r="K487">
        <v>0</v>
      </c>
      <c r="L487">
        <v>593.26</v>
      </c>
      <c r="M487">
        <v>19.47</v>
      </c>
      <c r="N487">
        <v>0</v>
      </c>
      <c r="O487">
        <v>19.21</v>
      </c>
      <c r="P487">
        <v>0</v>
      </c>
      <c r="Q487">
        <v>0</v>
      </c>
      <c r="R487">
        <v>0</v>
      </c>
      <c r="S487">
        <v>0</v>
      </c>
      <c r="T487">
        <v>618.66</v>
      </c>
      <c r="U487" s="36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 s="36">
        <v>23363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5353</v>
      </c>
      <c r="B488" t="s">
        <v>101</v>
      </c>
      <c r="C488" s="1">
        <v>46050</v>
      </c>
      <c r="D488" s="2">
        <v>2003585409</v>
      </c>
      <c r="E488" t="s">
        <v>199</v>
      </c>
      <c r="G488" t="s">
        <v>103</v>
      </c>
      <c r="H488" t="s">
        <v>24</v>
      </c>
      <c r="I488">
        <v>21.52</v>
      </c>
      <c r="J488">
        <v>96</v>
      </c>
      <c r="K488">
        <v>0</v>
      </c>
      <c r="L488" s="3">
        <v>2065.71</v>
      </c>
      <c r="M488">
        <v>67.81</v>
      </c>
      <c r="N488">
        <v>0</v>
      </c>
      <c r="O488">
        <v>66.91</v>
      </c>
      <c r="P488">
        <v>0</v>
      </c>
      <c r="Q488">
        <v>0</v>
      </c>
      <c r="R488">
        <v>0</v>
      </c>
      <c r="S488">
        <v>0</v>
      </c>
      <c r="T488" s="3">
        <v>2154.1799999999998</v>
      </c>
      <c r="U488" s="36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 s="36">
        <v>85409</v>
      </c>
      <c r="Y488" t="str">
        <f>VLOOKUP(Tabela1[[#This Row],[CÓD PRODUTO ]],[1]fornnecedor!$A:$G,7,0)</f>
        <v>PRIMER AUTOMOTIVO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5353</v>
      </c>
      <c r="B489" t="s">
        <v>101</v>
      </c>
      <c r="C489" s="1">
        <v>46050</v>
      </c>
      <c r="D489" s="2">
        <v>2003523076</v>
      </c>
      <c r="E489" t="s">
        <v>200</v>
      </c>
      <c r="G489" t="s">
        <v>103</v>
      </c>
      <c r="H489" t="s">
        <v>24</v>
      </c>
      <c r="I489">
        <v>24.71</v>
      </c>
      <c r="J489">
        <v>120</v>
      </c>
      <c r="K489">
        <v>0</v>
      </c>
      <c r="L489" s="3">
        <v>2964.79</v>
      </c>
      <c r="M489">
        <v>97.32</v>
      </c>
      <c r="N489">
        <v>0</v>
      </c>
      <c r="O489">
        <v>96.03</v>
      </c>
      <c r="P489">
        <v>0</v>
      </c>
      <c r="Q489">
        <v>0</v>
      </c>
      <c r="R489">
        <v>0</v>
      </c>
      <c r="S489">
        <v>0</v>
      </c>
      <c r="T489" s="3">
        <v>3091.76</v>
      </c>
      <c r="U489" s="36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 s="36">
        <v>23076</v>
      </c>
      <c r="Y489" t="str">
        <f>VLOOKUP(Tabela1[[#This Row],[CÓD PRODUTO ]],[1]fornnecedor!$A:$G,7,0)</f>
        <v>PRIMER AUTOMOTIVO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5353</v>
      </c>
      <c r="B490" t="s">
        <v>101</v>
      </c>
      <c r="C490" s="1">
        <v>46050</v>
      </c>
      <c r="D490" s="2">
        <v>2003523073</v>
      </c>
      <c r="E490" t="s">
        <v>201</v>
      </c>
      <c r="G490" t="s">
        <v>103</v>
      </c>
      <c r="H490" t="s">
        <v>24</v>
      </c>
      <c r="I490">
        <v>26.77</v>
      </c>
      <c r="J490">
        <v>6</v>
      </c>
      <c r="K490">
        <v>0</v>
      </c>
      <c r="L490">
        <v>160.6</v>
      </c>
      <c r="M490">
        <v>5.27</v>
      </c>
      <c r="N490">
        <v>0</v>
      </c>
      <c r="O490">
        <v>5.21</v>
      </c>
      <c r="P490">
        <v>0</v>
      </c>
      <c r="Q490">
        <v>0</v>
      </c>
      <c r="R490">
        <v>0</v>
      </c>
      <c r="S490">
        <v>0</v>
      </c>
      <c r="T490">
        <v>167.48</v>
      </c>
      <c r="U490" s="36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 s="36">
        <v>23073</v>
      </c>
      <c r="Y490" t="str">
        <f>VLOOKUP(Tabela1[[#This Row],[CÓD PRODUTO ]],[1]fornnecedor!$A:$G,7,0)</f>
        <v>PRIMER AUTOMOTIVO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5353</v>
      </c>
      <c r="B491" t="s">
        <v>101</v>
      </c>
      <c r="C491" s="1">
        <v>46050</v>
      </c>
      <c r="D491" s="2">
        <v>2003523069</v>
      </c>
      <c r="E491" t="s">
        <v>202</v>
      </c>
      <c r="G491" t="s">
        <v>103</v>
      </c>
      <c r="H491" t="s">
        <v>24</v>
      </c>
      <c r="I491">
        <v>32.090000000000003</v>
      </c>
      <c r="J491">
        <v>24</v>
      </c>
      <c r="K491">
        <v>0</v>
      </c>
      <c r="L491">
        <v>770.12</v>
      </c>
      <c r="M491">
        <v>25.28</v>
      </c>
      <c r="N491">
        <v>0</v>
      </c>
      <c r="O491">
        <v>24.94</v>
      </c>
      <c r="P491">
        <v>0</v>
      </c>
      <c r="Q491">
        <v>0</v>
      </c>
      <c r="R491">
        <v>0</v>
      </c>
      <c r="S491">
        <v>0</v>
      </c>
      <c r="T491">
        <v>803.1</v>
      </c>
      <c r="U491" s="36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 s="36">
        <v>23069</v>
      </c>
      <c r="Y491" t="str">
        <f>VLOOKUP(Tabela1[[#This Row],[CÓD PRODUTO ]],[1]fornnecedor!$A:$G,7,0)</f>
        <v>PRIMER AUTOMOTIVO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5353</v>
      </c>
      <c r="B492" t="s">
        <v>101</v>
      </c>
      <c r="C492" s="1">
        <v>46050</v>
      </c>
      <c r="D492" s="2">
        <v>2003421200</v>
      </c>
      <c r="E492" t="s">
        <v>212</v>
      </c>
      <c r="G492" t="s">
        <v>103</v>
      </c>
      <c r="H492" t="s">
        <v>24</v>
      </c>
      <c r="I492">
        <v>28.67</v>
      </c>
      <c r="J492">
        <v>6</v>
      </c>
      <c r="K492">
        <v>0</v>
      </c>
      <c r="L492">
        <v>172.04</v>
      </c>
      <c r="M492">
        <v>5.65</v>
      </c>
      <c r="N492">
        <v>0</v>
      </c>
      <c r="O492">
        <v>5.57</v>
      </c>
      <c r="P492">
        <v>0</v>
      </c>
      <c r="Q492">
        <v>0</v>
      </c>
      <c r="R492">
        <v>0</v>
      </c>
      <c r="S492">
        <v>0</v>
      </c>
      <c r="T492">
        <v>179.41</v>
      </c>
      <c r="U492" s="36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 s="36">
        <v>21200</v>
      </c>
      <c r="Y492" t="str">
        <f>VLOOKUP(Tabela1[[#This Row],[CÓD PRODUTO ]],[1]fornnecedor!$A:$G,7,0)</f>
        <v>VERNIZ AUTOMOTIVO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5353</v>
      </c>
      <c r="B493" t="s">
        <v>101</v>
      </c>
      <c r="C493" s="1">
        <v>46050</v>
      </c>
      <c r="D493" s="2">
        <v>2003423063</v>
      </c>
      <c r="E493" t="s">
        <v>213</v>
      </c>
      <c r="G493" t="s">
        <v>103</v>
      </c>
      <c r="H493" t="s">
        <v>24</v>
      </c>
      <c r="I493">
        <v>28.27</v>
      </c>
      <c r="J493">
        <v>30</v>
      </c>
      <c r="K493">
        <v>0</v>
      </c>
      <c r="L493">
        <v>848</v>
      </c>
      <c r="M493">
        <v>27.84</v>
      </c>
      <c r="N493">
        <v>0</v>
      </c>
      <c r="O493">
        <v>27.47</v>
      </c>
      <c r="P493">
        <v>0</v>
      </c>
      <c r="Q493">
        <v>0</v>
      </c>
      <c r="R493">
        <v>0</v>
      </c>
      <c r="S493">
        <v>0</v>
      </c>
      <c r="T493">
        <v>884.32</v>
      </c>
      <c r="U493" s="36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 s="36">
        <v>23063</v>
      </c>
      <c r="Y493" t="str">
        <f>VLOOKUP(Tabela1[[#This Row],[CÓD PRODUTO ]],[1]fornnecedor!$A:$G,7,0)</f>
        <v>VERNIZ AUTOMOTIVO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5353</v>
      </c>
      <c r="B494" t="s">
        <v>101</v>
      </c>
      <c r="C494" s="1">
        <v>46050</v>
      </c>
      <c r="D494" s="2">
        <v>2003423690</v>
      </c>
      <c r="E494" t="s">
        <v>214</v>
      </c>
      <c r="G494" t="s">
        <v>103</v>
      </c>
      <c r="H494" t="s">
        <v>24</v>
      </c>
      <c r="I494">
        <v>29.44</v>
      </c>
      <c r="J494">
        <v>120</v>
      </c>
      <c r="K494">
        <v>0</v>
      </c>
      <c r="L494" s="3">
        <v>3532.82</v>
      </c>
      <c r="M494">
        <v>115.96</v>
      </c>
      <c r="N494">
        <v>0</v>
      </c>
      <c r="O494">
        <v>114.39</v>
      </c>
      <c r="P494">
        <v>0</v>
      </c>
      <c r="Q494">
        <v>0</v>
      </c>
      <c r="R494">
        <v>0</v>
      </c>
      <c r="S494">
        <v>0</v>
      </c>
      <c r="T494" s="3">
        <v>3684.08</v>
      </c>
      <c r="U494" s="36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 s="36">
        <v>23690</v>
      </c>
      <c r="Y494" t="str">
        <f>VLOOKUP(Tabela1[[#This Row],[CÓD PRODUTO ]],[1]fornnecedor!$A:$G,7,0)</f>
        <v>VERNIZ AUTOMOTIVO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5353</v>
      </c>
      <c r="B495" t="s">
        <v>101</v>
      </c>
      <c r="C495" s="1">
        <v>46050</v>
      </c>
      <c r="D495" s="2">
        <v>2003521065</v>
      </c>
      <c r="E495" t="s">
        <v>249</v>
      </c>
      <c r="G495" t="s">
        <v>103</v>
      </c>
      <c r="H495" t="s">
        <v>24</v>
      </c>
      <c r="I495">
        <v>31.42</v>
      </c>
      <c r="J495">
        <v>24</v>
      </c>
      <c r="K495">
        <v>0</v>
      </c>
      <c r="L495">
        <v>754.02</v>
      </c>
      <c r="M495">
        <v>24.75</v>
      </c>
      <c r="N495">
        <v>0</v>
      </c>
      <c r="O495">
        <v>24.42</v>
      </c>
      <c r="P495">
        <v>0</v>
      </c>
      <c r="Q495">
        <v>0</v>
      </c>
      <c r="R495">
        <v>0</v>
      </c>
      <c r="S495">
        <v>0</v>
      </c>
      <c r="T495">
        <v>786.31</v>
      </c>
      <c r="U495" s="36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 s="36">
        <v>21065</v>
      </c>
      <c r="Y495" t="str">
        <f>VLOOKUP(Tabela1[[#This Row],[CÓD PRODUTO ]],[1]fornnecedor!$A:$G,7,0)</f>
        <v>PRIMER AUTOMOTIVO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5354</v>
      </c>
      <c r="B496" t="s">
        <v>101</v>
      </c>
      <c r="C496" s="1">
        <v>46050</v>
      </c>
      <c r="D496" s="2">
        <v>2003421489</v>
      </c>
      <c r="E496" t="s">
        <v>256</v>
      </c>
      <c r="G496" t="s">
        <v>103</v>
      </c>
      <c r="H496" t="s">
        <v>24</v>
      </c>
      <c r="I496">
        <v>122.18</v>
      </c>
      <c r="J496">
        <v>4</v>
      </c>
      <c r="K496">
        <v>0</v>
      </c>
      <c r="L496">
        <v>488.72</v>
      </c>
      <c r="M496">
        <v>16.04</v>
      </c>
      <c r="N496">
        <v>0</v>
      </c>
      <c r="O496">
        <v>14.07</v>
      </c>
      <c r="P496">
        <v>0</v>
      </c>
      <c r="Q496">
        <v>0</v>
      </c>
      <c r="R496">
        <v>0</v>
      </c>
      <c r="S496">
        <v>0</v>
      </c>
      <c r="T496">
        <v>509.65</v>
      </c>
      <c r="U496" s="3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 s="36">
        <v>21489</v>
      </c>
      <c r="Y496" t="str">
        <f>VLOOKUP(Tabela1[[#This Row],[CÓD PRODUTO ]],[1]fornnecedor!$A:$G,7,0)</f>
        <v>VERNIZ AUTOMOTIVO</v>
      </c>
      <c r="Z496">
        <v>496624</v>
      </c>
      <c r="AA496" t="str">
        <f>Tabela1[[#This Row],[DESCRIÇÃO]]</f>
        <v>AKZO NOBEL LTDA AUTO</v>
      </c>
    </row>
    <row r="497" spans="1:27" x14ac:dyDescent="0.3">
      <c r="A497" t="s">
        <v>5354</v>
      </c>
      <c r="B497" t="s">
        <v>101</v>
      </c>
      <c r="C497" s="1">
        <v>46050</v>
      </c>
      <c r="D497" s="2">
        <v>2003521065</v>
      </c>
      <c r="E497" t="s">
        <v>249</v>
      </c>
      <c r="G497" t="s">
        <v>103</v>
      </c>
      <c r="H497" t="s">
        <v>24</v>
      </c>
      <c r="I497">
        <v>31.42</v>
      </c>
      <c r="J497">
        <v>120</v>
      </c>
      <c r="K497">
        <v>0</v>
      </c>
      <c r="L497" s="3">
        <v>3770.11</v>
      </c>
      <c r="M497">
        <v>123.75</v>
      </c>
      <c r="N497">
        <v>0</v>
      </c>
      <c r="O497">
        <v>108.52</v>
      </c>
      <c r="P497">
        <v>0</v>
      </c>
      <c r="Q497">
        <v>0</v>
      </c>
      <c r="R497">
        <v>0</v>
      </c>
      <c r="S497">
        <v>0</v>
      </c>
      <c r="T497" s="3">
        <v>3931.56</v>
      </c>
      <c r="U497" s="36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 s="36">
        <v>21065</v>
      </c>
      <c r="Y497" t="str">
        <f>VLOOKUP(Tabela1[[#This Row],[CÓD PRODUTO ]],[1]fornnecedor!$A:$G,7,0)</f>
        <v>PRIMER AUTOMOTIVO</v>
      </c>
      <c r="Z497">
        <v>496624</v>
      </c>
      <c r="AA497" t="str">
        <f>Tabela1[[#This Row],[DESCRIÇÃO]]</f>
        <v>AKZO NOBEL LTDA AUTO</v>
      </c>
    </row>
    <row r="498" spans="1:27" x14ac:dyDescent="0.3">
      <c r="A498" t="s">
        <v>5355</v>
      </c>
      <c r="B498" t="s">
        <v>101</v>
      </c>
      <c r="C498" s="1">
        <v>46050</v>
      </c>
      <c r="D498" s="2">
        <v>2003109916</v>
      </c>
      <c r="E498" t="s">
        <v>128</v>
      </c>
      <c r="G498" t="s">
        <v>127</v>
      </c>
      <c r="H498" t="s">
        <v>24</v>
      </c>
      <c r="I498">
        <v>111.3</v>
      </c>
      <c r="J498">
        <v>2</v>
      </c>
      <c r="K498">
        <v>0</v>
      </c>
      <c r="L498">
        <v>222.6</v>
      </c>
      <c r="M498">
        <v>7.31</v>
      </c>
      <c r="N498">
        <v>0</v>
      </c>
      <c r="O498">
        <v>5.89</v>
      </c>
      <c r="P498">
        <v>0</v>
      </c>
      <c r="Q498">
        <v>0</v>
      </c>
      <c r="R498">
        <v>0</v>
      </c>
      <c r="S498">
        <v>0</v>
      </c>
      <c r="T498">
        <v>232.14</v>
      </c>
      <c r="U498" s="36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 s="36">
        <v>9916</v>
      </c>
      <c r="Y498" t="str">
        <f>VLOOKUP(Tabela1[[#This Row],[CÓD PRODUTO ]],[1]fornnecedor!$A:$G,7,0)</f>
        <v>BASES POLIÉSTER</v>
      </c>
      <c r="Z498">
        <v>496670</v>
      </c>
      <c r="AA498" t="str">
        <f>Tabela1[[#This Row],[DESCRIÇÃO]]</f>
        <v>AKZO NOBEL LTDA AUTO</v>
      </c>
    </row>
    <row r="499" spans="1:27" x14ac:dyDescent="0.3">
      <c r="A499" t="s">
        <v>5355</v>
      </c>
      <c r="B499" t="s">
        <v>101</v>
      </c>
      <c r="C499" s="1">
        <v>46050</v>
      </c>
      <c r="D499" s="2">
        <v>2003109922</v>
      </c>
      <c r="E499" t="s">
        <v>129</v>
      </c>
      <c r="G499" t="s">
        <v>127</v>
      </c>
      <c r="H499" t="s">
        <v>24</v>
      </c>
      <c r="I499">
        <v>109.82</v>
      </c>
      <c r="J499">
        <v>8</v>
      </c>
      <c r="K499">
        <v>0</v>
      </c>
      <c r="L499">
        <v>878.56</v>
      </c>
      <c r="M499">
        <v>28.84</v>
      </c>
      <c r="N499">
        <v>0</v>
      </c>
      <c r="O499">
        <v>23.22</v>
      </c>
      <c r="P499">
        <v>0</v>
      </c>
      <c r="Q499">
        <v>0</v>
      </c>
      <c r="R499">
        <v>0</v>
      </c>
      <c r="S499">
        <v>0</v>
      </c>
      <c r="T499">
        <v>916.19</v>
      </c>
      <c r="U499" s="36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 s="36">
        <v>9922</v>
      </c>
      <c r="Y499" t="str">
        <f>VLOOKUP(Tabela1[[#This Row],[CÓD PRODUTO ]],[1]fornnecedor!$A:$G,7,0)</f>
        <v>BASES POLIÉSTER</v>
      </c>
      <c r="Z499">
        <v>496670</v>
      </c>
      <c r="AA499" t="str">
        <f>Tabela1[[#This Row],[DESCRIÇÃO]]</f>
        <v>AKZO NOBEL LTDA AUTO</v>
      </c>
    </row>
    <row r="500" spans="1:27" x14ac:dyDescent="0.3">
      <c r="A500" t="s">
        <v>5355</v>
      </c>
      <c r="B500" t="s">
        <v>101</v>
      </c>
      <c r="C500" s="1">
        <v>46050</v>
      </c>
      <c r="D500" s="2">
        <v>2003109945</v>
      </c>
      <c r="E500" t="s">
        <v>3814</v>
      </c>
      <c r="G500" t="s">
        <v>127</v>
      </c>
      <c r="H500" t="s">
        <v>24</v>
      </c>
      <c r="I500">
        <v>184.34</v>
      </c>
      <c r="J500">
        <v>2</v>
      </c>
      <c r="K500">
        <v>0</v>
      </c>
      <c r="L500">
        <v>368.68</v>
      </c>
      <c r="M500">
        <v>12.1</v>
      </c>
      <c r="N500">
        <v>0</v>
      </c>
      <c r="O500">
        <v>9.75</v>
      </c>
      <c r="P500">
        <v>0</v>
      </c>
      <c r="Q500">
        <v>0</v>
      </c>
      <c r="R500">
        <v>0</v>
      </c>
      <c r="S500">
        <v>0</v>
      </c>
      <c r="T500">
        <v>384.47</v>
      </c>
      <c r="U500" s="36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 s="36">
        <v>9945</v>
      </c>
      <c r="Y500" t="str">
        <f>VLOOKUP(Tabela1[[#This Row],[CÓD PRODUTO ]],[1]fornnecedor!$A:$G,7,0)</f>
        <v>BASES POLIÉSTER</v>
      </c>
      <c r="Z500">
        <v>496670</v>
      </c>
      <c r="AA500" t="str">
        <f>Tabela1[[#This Row],[DESCRIÇÃO]]</f>
        <v>AKZO NOBEL LTDA AUTO</v>
      </c>
    </row>
    <row r="501" spans="1:27" x14ac:dyDescent="0.3">
      <c r="A501" t="s">
        <v>5355</v>
      </c>
      <c r="B501" t="s">
        <v>101</v>
      </c>
      <c r="C501" s="1">
        <v>46050</v>
      </c>
      <c r="D501" s="2">
        <v>2003123785</v>
      </c>
      <c r="E501" t="s">
        <v>4770</v>
      </c>
      <c r="G501" t="s">
        <v>127</v>
      </c>
      <c r="H501" t="s">
        <v>24</v>
      </c>
      <c r="I501">
        <v>385.93</v>
      </c>
      <c r="J501">
        <v>2</v>
      </c>
      <c r="K501">
        <v>0</v>
      </c>
      <c r="L501">
        <v>771.85</v>
      </c>
      <c r="M501">
        <v>25.34</v>
      </c>
      <c r="N501">
        <v>0</v>
      </c>
      <c r="O501">
        <v>20.399999999999999</v>
      </c>
      <c r="P501">
        <v>0</v>
      </c>
      <c r="Q501">
        <v>0</v>
      </c>
      <c r="R501">
        <v>0</v>
      </c>
      <c r="S501">
        <v>0</v>
      </c>
      <c r="T501">
        <v>804.91</v>
      </c>
      <c r="U501" s="36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 s="36">
        <v>23785</v>
      </c>
      <c r="Y501" t="str">
        <f>VLOOKUP(Tabela1[[#This Row],[CÓD PRODUTO ]],[1]fornnecedor!$A:$G,7,0)</f>
        <v>BASES POLIÉSTER</v>
      </c>
      <c r="Z501">
        <v>496670</v>
      </c>
      <c r="AA501" t="str">
        <f>Tabela1[[#This Row],[DESCRIÇÃO]]</f>
        <v>AKZO NOBEL LTDA AUTO</v>
      </c>
    </row>
    <row r="502" spans="1:27" x14ac:dyDescent="0.3">
      <c r="A502" t="s">
        <v>5355</v>
      </c>
      <c r="B502" t="s">
        <v>101</v>
      </c>
      <c r="C502" s="1">
        <v>46050</v>
      </c>
      <c r="D502" s="2">
        <v>2003109951</v>
      </c>
      <c r="E502" t="s">
        <v>134</v>
      </c>
      <c r="G502" t="s">
        <v>127</v>
      </c>
      <c r="H502" t="s">
        <v>24</v>
      </c>
      <c r="I502">
        <v>206.44</v>
      </c>
      <c r="J502">
        <v>2</v>
      </c>
      <c r="K502">
        <v>0</v>
      </c>
      <c r="L502">
        <v>412.87</v>
      </c>
      <c r="M502">
        <v>13.55</v>
      </c>
      <c r="N502">
        <v>0</v>
      </c>
      <c r="O502">
        <v>10.91</v>
      </c>
      <c r="P502">
        <v>0</v>
      </c>
      <c r="Q502">
        <v>0</v>
      </c>
      <c r="R502">
        <v>0</v>
      </c>
      <c r="S502">
        <v>0</v>
      </c>
      <c r="T502">
        <v>430.55</v>
      </c>
      <c r="U502" s="36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 s="36">
        <v>9951</v>
      </c>
      <c r="Y502" t="str">
        <f>VLOOKUP(Tabela1[[#This Row],[CÓD PRODUTO ]],[1]fornnecedor!$A:$G,7,0)</f>
        <v>BASES POLIÉSTER</v>
      </c>
      <c r="Z502">
        <v>496670</v>
      </c>
      <c r="AA502" t="str">
        <f>Tabela1[[#This Row],[DESCRIÇÃO]]</f>
        <v>AKZO NOBEL LTDA AUTO</v>
      </c>
    </row>
    <row r="503" spans="1:27" x14ac:dyDescent="0.3">
      <c r="A503" t="s">
        <v>5355</v>
      </c>
      <c r="B503" t="s">
        <v>101</v>
      </c>
      <c r="C503" s="1">
        <v>46050</v>
      </c>
      <c r="D503" s="2">
        <v>2003109952</v>
      </c>
      <c r="E503" t="s">
        <v>263</v>
      </c>
      <c r="G503" t="s">
        <v>127</v>
      </c>
      <c r="H503" t="s">
        <v>24</v>
      </c>
      <c r="I503">
        <v>168.34</v>
      </c>
      <c r="J503">
        <v>2</v>
      </c>
      <c r="K503">
        <v>0</v>
      </c>
      <c r="L503">
        <v>336.68</v>
      </c>
      <c r="M503">
        <v>11.05</v>
      </c>
      <c r="N503">
        <v>0</v>
      </c>
      <c r="O503">
        <v>8.9</v>
      </c>
      <c r="P503">
        <v>0</v>
      </c>
      <c r="Q503">
        <v>0</v>
      </c>
      <c r="R503">
        <v>0</v>
      </c>
      <c r="S503">
        <v>0</v>
      </c>
      <c r="T503">
        <v>351.1</v>
      </c>
      <c r="U503" s="36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 s="36">
        <v>9952</v>
      </c>
      <c r="Y503" t="str">
        <f>VLOOKUP(Tabela1[[#This Row],[CÓD PRODUTO ]],[1]fornnecedor!$A:$G,7,0)</f>
        <v>BASES POLIÉSTER</v>
      </c>
      <c r="Z503">
        <v>496670</v>
      </c>
      <c r="AA503" t="str">
        <f>Tabela1[[#This Row],[DESCRIÇÃO]]</f>
        <v>AKZO NOBEL LTDA AUTO</v>
      </c>
    </row>
    <row r="504" spans="1:27" x14ac:dyDescent="0.3">
      <c r="A504" t="s">
        <v>5355</v>
      </c>
      <c r="B504" t="s">
        <v>101</v>
      </c>
      <c r="C504" s="1">
        <v>46050</v>
      </c>
      <c r="D504" s="2">
        <v>2003109960</v>
      </c>
      <c r="E504" t="s">
        <v>267</v>
      </c>
      <c r="G504" t="s">
        <v>127</v>
      </c>
      <c r="H504" t="s">
        <v>24</v>
      </c>
      <c r="I504">
        <v>432.18</v>
      </c>
      <c r="J504">
        <v>2</v>
      </c>
      <c r="K504">
        <v>0</v>
      </c>
      <c r="L504">
        <v>864.35</v>
      </c>
      <c r="M504">
        <v>28.37</v>
      </c>
      <c r="N504">
        <v>0</v>
      </c>
      <c r="O504">
        <v>22.84</v>
      </c>
      <c r="P504">
        <v>0</v>
      </c>
      <c r="Q504">
        <v>0</v>
      </c>
      <c r="R504">
        <v>0</v>
      </c>
      <c r="S504">
        <v>0</v>
      </c>
      <c r="T504">
        <v>901.36</v>
      </c>
      <c r="U504" s="36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 s="36">
        <v>9960</v>
      </c>
      <c r="Y504" t="str">
        <f>VLOOKUP(Tabela1[[#This Row],[CÓD PRODUTO ]],[1]fornnecedor!$A:$G,7,0)</f>
        <v>BASES POLIÉSTER</v>
      </c>
      <c r="Z504">
        <v>496670</v>
      </c>
      <c r="AA504" t="str">
        <f>Tabela1[[#This Row],[DESCRIÇÃO]]</f>
        <v>AKZO NOBEL LTDA AUTO</v>
      </c>
    </row>
    <row r="505" spans="1:27" x14ac:dyDescent="0.3">
      <c r="A505" t="s">
        <v>5355</v>
      </c>
      <c r="B505" t="s">
        <v>101</v>
      </c>
      <c r="C505" s="1">
        <v>46050</v>
      </c>
      <c r="D505" s="2">
        <v>2003109961</v>
      </c>
      <c r="E505" t="s">
        <v>137</v>
      </c>
      <c r="G505" t="s">
        <v>127</v>
      </c>
      <c r="H505" t="s">
        <v>24</v>
      </c>
      <c r="I505">
        <v>335.67</v>
      </c>
      <c r="J505">
        <v>2</v>
      </c>
      <c r="K505">
        <v>0</v>
      </c>
      <c r="L505">
        <v>671.34</v>
      </c>
      <c r="M505">
        <v>22.04</v>
      </c>
      <c r="N505">
        <v>0</v>
      </c>
      <c r="O505">
        <v>17.739999999999998</v>
      </c>
      <c r="P505">
        <v>0</v>
      </c>
      <c r="Q505">
        <v>0</v>
      </c>
      <c r="R505">
        <v>0</v>
      </c>
      <c r="S505">
        <v>0</v>
      </c>
      <c r="T505">
        <v>700.09</v>
      </c>
      <c r="U505" s="36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 s="36">
        <v>9961</v>
      </c>
      <c r="Y505" t="str">
        <f>VLOOKUP(Tabela1[[#This Row],[CÓD PRODUTO ]],[1]fornnecedor!$A:$G,7,0)</f>
        <v>BASES POLIÉSTER</v>
      </c>
      <c r="Z505">
        <v>496670</v>
      </c>
      <c r="AA505" t="str">
        <f>Tabela1[[#This Row],[DESCRIÇÃO]]</f>
        <v>AKZO NOBEL LTDA AUTO</v>
      </c>
    </row>
    <row r="506" spans="1:27" x14ac:dyDescent="0.3">
      <c r="A506" t="s">
        <v>5355</v>
      </c>
      <c r="B506" t="s">
        <v>101</v>
      </c>
      <c r="C506" s="1">
        <v>46050</v>
      </c>
      <c r="D506" s="2">
        <v>2003109962</v>
      </c>
      <c r="E506" t="s">
        <v>268</v>
      </c>
      <c r="G506" t="s">
        <v>127</v>
      </c>
      <c r="H506" t="s">
        <v>24</v>
      </c>
      <c r="I506">
        <v>91.04</v>
      </c>
      <c r="J506">
        <v>2</v>
      </c>
      <c r="K506">
        <v>0</v>
      </c>
      <c r="L506">
        <v>182.08</v>
      </c>
      <c r="M506">
        <v>5.98</v>
      </c>
      <c r="N506">
        <v>0</v>
      </c>
      <c r="O506">
        <v>4.8099999999999996</v>
      </c>
      <c r="P506">
        <v>0</v>
      </c>
      <c r="Q506">
        <v>0</v>
      </c>
      <c r="R506">
        <v>0</v>
      </c>
      <c r="S506">
        <v>0</v>
      </c>
      <c r="T506">
        <v>189.88</v>
      </c>
      <c r="U506" s="3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 s="36">
        <v>9962</v>
      </c>
      <c r="Y506" t="str">
        <f>VLOOKUP(Tabela1[[#This Row],[CÓD PRODUTO ]],[1]fornnecedor!$A:$G,7,0)</f>
        <v>BASES POLIÉSTER</v>
      </c>
      <c r="Z506">
        <v>496670</v>
      </c>
      <c r="AA506" t="str">
        <f>Tabela1[[#This Row],[DESCRIÇÃO]]</f>
        <v>AKZO NOBEL LTDA AUTO</v>
      </c>
    </row>
    <row r="507" spans="1:27" x14ac:dyDescent="0.3">
      <c r="A507" t="s">
        <v>5355</v>
      </c>
      <c r="B507" t="s">
        <v>101</v>
      </c>
      <c r="C507" s="1">
        <v>46050</v>
      </c>
      <c r="D507" s="2">
        <v>2003423658</v>
      </c>
      <c r="E507" t="s">
        <v>273</v>
      </c>
      <c r="G507" t="s">
        <v>127</v>
      </c>
      <c r="H507" t="s">
        <v>24</v>
      </c>
      <c r="I507">
        <v>670.89</v>
      </c>
      <c r="J507">
        <v>5</v>
      </c>
      <c r="K507">
        <v>0</v>
      </c>
      <c r="L507" s="3">
        <v>3354.47</v>
      </c>
      <c r="M507">
        <v>110.11</v>
      </c>
      <c r="N507">
        <v>0</v>
      </c>
      <c r="O507">
        <v>88.64</v>
      </c>
      <c r="P507">
        <v>0</v>
      </c>
      <c r="Q507">
        <v>0</v>
      </c>
      <c r="R507">
        <v>0</v>
      </c>
      <c r="S507">
        <v>0</v>
      </c>
      <c r="T507" s="3">
        <v>3498.12</v>
      </c>
      <c r="U507" s="36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 s="36">
        <v>23658</v>
      </c>
      <c r="Y507" t="str">
        <f>VLOOKUP(Tabela1[[#This Row],[CÓD PRODUTO ]],[1]fornnecedor!$A:$G,7,0)</f>
        <v>VERNIZ AUTOMOTIVO</v>
      </c>
      <c r="Z507">
        <v>496670</v>
      </c>
      <c r="AA507" t="str">
        <f>Tabela1[[#This Row],[DESCRIÇÃO]]</f>
        <v>AKZO NOBEL LTDA AUTO</v>
      </c>
    </row>
    <row r="508" spans="1:27" x14ac:dyDescent="0.3">
      <c r="A508" t="s">
        <v>5355</v>
      </c>
      <c r="B508" t="s">
        <v>101</v>
      </c>
      <c r="C508" s="1">
        <v>46050</v>
      </c>
      <c r="D508" s="2">
        <v>2003423295</v>
      </c>
      <c r="E508" t="s">
        <v>275</v>
      </c>
      <c r="G508" t="s">
        <v>127</v>
      </c>
      <c r="H508" t="s">
        <v>24</v>
      </c>
      <c r="I508">
        <v>180.75</v>
      </c>
      <c r="J508">
        <v>20</v>
      </c>
      <c r="K508">
        <v>0</v>
      </c>
      <c r="L508" s="3">
        <v>3615.04</v>
      </c>
      <c r="M508">
        <v>118.66</v>
      </c>
      <c r="N508">
        <v>0</v>
      </c>
      <c r="O508">
        <v>95.53</v>
      </c>
      <c r="P508">
        <v>0</v>
      </c>
      <c r="Q508">
        <v>0</v>
      </c>
      <c r="R508">
        <v>0</v>
      </c>
      <c r="S508">
        <v>0</v>
      </c>
      <c r="T508" s="3">
        <v>3769.85</v>
      </c>
      <c r="U508" s="36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 s="36">
        <v>23295</v>
      </c>
      <c r="Y508" t="str">
        <f>VLOOKUP(Tabela1[[#This Row],[CÓD PRODUTO ]],[1]fornnecedor!$A:$G,7,0)</f>
        <v>VERNIZ AUTOMOTIVO</v>
      </c>
      <c r="Z508">
        <v>496670</v>
      </c>
      <c r="AA508" t="str">
        <f>Tabela1[[#This Row],[DESCRIÇÃO]]</f>
        <v>AKZO NOBEL LTDA AUTO</v>
      </c>
    </row>
    <row r="509" spans="1:27" x14ac:dyDescent="0.3">
      <c r="A509" t="s">
        <v>5355</v>
      </c>
      <c r="B509" t="s">
        <v>101</v>
      </c>
      <c r="C509" s="1">
        <v>46050</v>
      </c>
      <c r="D509" s="2">
        <v>2001523653</v>
      </c>
      <c r="E509" t="s">
        <v>276</v>
      </c>
      <c r="G509" t="s">
        <v>127</v>
      </c>
      <c r="H509" t="s">
        <v>24</v>
      </c>
      <c r="I509">
        <v>46.02</v>
      </c>
      <c r="J509">
        <v>96</v>
      </c>
      <c r="K509">
        <v>0</v>
      </c>
      <c r="L509" s="3">
        <v>4417.55</v>
      </c>
      <c r="M509">
        <v>290.01</v>
      </c>
      <c r="N509">
        <v>0</v>
      </c>
      <c r="O509">
        <v>116.73</v>
      </c>
      <c r="P509">
        <v>0</v>
      </c>
      <c r="Q509">
        <v>0</v>
      </c>
      <c r="R509">
        <v>312.32</v>
      </c>
      <c r="S509">
        <v>0</v>
      </c>
      <c r="T509" s="3">
        <v>4751.7299999999996</v>
      </c>
      <c r="U509" s="36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 s="36">
        <v>23653</v>
      </c>
      <c r="Y509" t="str">
        <f>VLOOKUP(Tabela1[[#This Row],[CÓD PRODUTO ]],[1]fornnecedor!$A:$G,7,0)</f>
        <v>CATALISADORES INDIVIDUAS</v>
      </c>
      <c r="Z509">
        <v>496670</v>
      </c>
      <c r="AA509" t="str">
        <f>Tabela1[[#This Row],[DESCRIÇÃO]]</f>
        <v>AKZO NOBEL LTDA AUTO</v>
      </c>
    </row>
    <row r="510" spans="1:27" x14ac:dyDescent="0.3">
      <c r="A510" t="s">
        <v>5355</v>
      </c>
      <c r="B510" t="s">
        <v>101</v>
      </c>
      <c r="C510" s="1">
        <v>46050</v>
      </c>
      <c r="D510" s="2">
        <v>2001523296</v>
      </c>
      <c r="E510" t="s">
        <v>143</v>
      </c>
      <c r="G510" t="s">
        <v>127</v>
      </c>
      <c r="H510" t="s">
        <v>24</v>
      </c>
      <c r="I510">
        <v>28.89</v>
      </c>
      <c r="J510">
        <v>24</v>
      </c>
      <c r="K510">
        <v>0</v>
      </c>
      <c r="L510">
        <v>693.27</v>
      </c>
      <c r="M510">
        <v>45.51</v>
      </c>
      <c r="N510">
        <v>0</v>
      </c>
      <c r="O510">
        <v>18.32</v>
      </c>
      <c r="P510">
        <v>0</v>
      </c>
      <c r="Q510">
        <v>0</v>
      </c>
      <c r="R510">
        <v>49.01</v>
      </c>
      <c r="S510">
        <v>0</v>
      </c>
      <c r="T510">
        <v>745.71</v>
      </c>
      <c r="U510" s="36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 s="36">
        <v>23296</v>
      </c>
      <c r="Y510" t="str">
        <f>VLOOKUP(Tabela1[[#This Row],[CÓD PRODUTO ]],[1]fornnecedor!$A:$G,7,0)</f>
        <v>CATALISADORES INDIVIDUAS</v>
      </c>
      <c r="Z510">
        <v>496670</v>
      </c>
      <c r="AA510" t="str">
        <f>Tabela1[[#This Row],[DESCRIÇÃO]]</f>
        <v>AKZO NOBEL LTDA AUTO</v>
      </c>
    </row>
    <row r="511" spans="1:27" x14ac:dyDescent="0.3">
      <c r="A511" t="s">
        <v>5355</v>
      </c>
      <c r="B511" t="s">
        <v>101</v>
      </c>
      <c r="C511" s="1">
        <v>46050</v>
      </c>
      <c r="D511" s="2">
        <v>2003524182</v>
      </c>
      <c r="E511" t="s">
        <v>282</v>
      </c>
      <c r="G511" t="s">
        <v>127</v>
      </c>
      <c r="H511" t="s">
        <v>24</v>
      </c>
      <c r="I511">
        <v>111.92</v>
      </c>
      <c r="J511">
        <v>2</v>
      </c>
      <c r="K511">
        <v>0</v>
      </c>
      <c r="L511">
        <v>223.83</v>
      </c>
      <c r="M511">
        <v>7.35</v>
      </c>
      <c r="N511">
        <v>0</v>
      </c>
      <c r="O511">
        <v>5.89</v>
      </c>
      <c r="P511">
        <v>0</v>
      </c>
      <c r="Q511">
        <v>0</v>
      </c>
      <c r="R511">
        <v>0</v>
      </c>
      <c r="S511">
        <v>0</v>
      </c>
      <c r="T511">
        <v>233.42</v>
      </c>
      <c r="U511" s="36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 s="36">
        <v>24182</v>
      </c>
      <c r="Y511" t="str">
        <f>VLOOKUP(Tabela1[[#This Row],[CÓD PRODUTO ]],[1]fornnecedor!$A:$G,7,0)</f>
        <v>PRIMER AUTOMOTIVO</v>
      </c>
      <c r="Z511">
        <v>496670</v>
      </c>
      <c r="AA511" t="str">
        <f>Tabela1[[#This Row],[DESCRIÇÃO]]</f>
        <v>AKZO NOBEL LTDA AUTO</v>
      </c>
    </row>
    <row r="512" spans="1:27" x14ac:dyDescent="0.3">
      <c r="A512" t="s">
        <v>5355</v>
      </c>
      <c r="B512" t="s">
        <v>101</v>
      </c>
      <c r="C512" s="1">
        <v>46050</v>
      </c>
      <c r="D512" s="2">
        <v>2003523926</v>
      </c>
      <c r="E512" t="s">
        <v>283</v>
      </c>
      <c r="G512" t="s">
        <v>127</v>
      </c>
      <c r="H512" t="s">
        <v>24</v>
      </c>
      <c r="I512">
        <v>92.1</v>
      </c>
      <c r="J512">
        <v>40</v>
      </c>
      <c r="K512">
        <v>0</v>
      </c>
      <c r="L512" s="3">
        <v>3683.87</v>
      </c>
      <c r="M512">
        <v>120.92</v>
      </c>
      <c r="N512">
        <v>0</v>
      </c>
      <c r="O512">
        <v>97.35</v>
      </c>
      <c r="P512">
        <v>0</v>
      </c>
      <c r="Q512">
        <v>0</v>
      </c>
      <c r="R512">
        <v>0</v>
      </c>
      <c r="S512">
        <v>0</v>
      </c>
      <c r="T512" s="3">
        <v>3841.63</v>
      </c>
      <c r="U512" s="36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 s="36">
        <v>23926</v>
      </c>
      <c r="Y512" t="str">
        <f>VLOOKUP(Tabela1[[#This Row],[CÓD PRODUTO ]],[1]fornnecedor!$A:$G,7,0)</f>
        <v>PRIMER AUTOMOTIVO</v>
      </c>
      <c r="Z512">
        <v>496670</v>
      </c>
      <c r="AA512" t="str">
        <f>Tabela1[[#This Row],[DESCRIÇÃO]]</f>
        <v>AKZO NOBEL LTDA AUTO</v>
      </c>
    </row>
    <row r="513" spans="1:27" x14ac:dyDescent="0.3">
      <c r="A513" t="s">
        <v>5355</v>
      </c>
      <c r="B513" t="s">
        <v>101</v>
      </c>
      <c r="C513" s="1">
        <v>46050</v>
      </c>
      <c r="D513" s="2">
        <v>2003521861</v>
      </c>
      <c r="E513" t="s">
        <v>284</v>
      </c>
      <c r="G513" t="s">
        <v>127</v>
      </c>
      <c r="H513" t="s">
        <v>24</v>
      </c>
      <c r="I513">
        <v>40.43</v>
      </c>
      <c r="J513">
        <v>6</v>
      </c>
      <c r="K513">
        <v>0</v>
      </c>
      <c r="L513">
        <v>242.58</v>
      </c>
      <c r="M513">
        <v>7.96</v>
      </c>
      <c r="N513">
        <v>0</v>
      </c>
      <c r="O513">
        <v>6.41</v>
      </c>
      <c r="P513">
        <v>0</v>
      </c>
      <c r="Q513">
        <v>0</v>
      </c>
      <c r="R513">
        <v>0</v>
      </c>
      <c r="S513">
        <v>0</v>
      </c>
      <c r="T513">
        <v>252.97</v>
      </c>
      <c r="U513" s="36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 s="36">
        <v>21861</v>
      </c>
      <c r="Y513" t="str">
        <f>VLOOKUP(Tabela1[[#This Row],[CÓD PRODUTO ]],[1]fornnecedor!$A:$G,7,0)</f>
        <v>PRIMER AUTOMOTIVO</v>
      </c>
      <c r="Z513">
        <v>496670</v>
      </c>
      <c r="AA513" t="str">
        <f>Tabela1[[#This Row],[DESCRIÇÃO]]</f>
        <v>AKZO NOBEL LTDA AUTO</v>
      </c>
    </row>
    <row r="514" spans="1:27" x14ac:dyDescent="0.3">
      <c r="A514" t="s">
        <v>5355</v>
      </c>
      <c r="B514" t="s">
        <v>101</v>
      </c>
      <c r="C514" s="1">
        <v>46050</v>
      </c>
      <c r="D514" s="2">
        <v>2000109995</v>
      </c>
      <c r="E514" t="s">
        <v>285</v>
      </c>
      <c r="G514" t="s">
        <v>127</v>
      </c>
      <c r="H514" t="s">
        <v>24</v>
      </c>
      <c r="I514">
        <v>127.52</v>
      </c>
      <c r="J514">
        <v>8</v>
      </c>
      <c r="K514">
        <v>0</v>
      </c>
      <c r="L514" s="3">
        <v>1020.13</v>
      </c>
      <c r="M514">
        <v>66.97</v>
      </c>
      <c r="N514">
        <v>0</v>
      </c>
      <c r="O514">
        <v>26.96</v>
      </c>
      <c r="P514">
        <v>0</v>
      </c>
      <c r="Q514">
        <v>0</v>
      </c>
      <c r="R514">
        <v>72.12</v>
      </c>
      <c r="S514">
        <v>0</v>
      </c>
      <c r="T514" s="3">
        <v>1097.3</v>
      </c>
      <c r="U514" s="36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 s="36">
        <v>9995</v>
      </c>
      <c r="Y514" t="str">
        <f>VLOOKUP(Tabela1[[#This Row],[CÓD PRODUTO ]],[1]fornnecedor!$A:$G,7,0)</f>
        <v>DILUENTE</v>
      </c>
      <c r="Z514">
        <v>496670</v>
      </c>
      <c r="AA514" t="str">
        <f>Tabela1[[#This Row],[DESCRIÇÃO]]</f>
        <v>AKZO NOBEL LTDA AUTO</v>
      </c>
    </row>
    <row r="515" spans="1:27" x14ac:dyDescent="0.3">
      <c r="A515" t="s">
        <v>5355</v>
      </c>
      <c r="B515" t="s">
        <v>101</v>
      </c>
      <c r="C515" s="1">
        <v>46050</v>
      </c>
      <c r="D515" s="2">
        <v>2000121067</v>
      </c>
      <c r="E515" t="s">
        <v>145</v>
      </c>
      <c r="G515" t="s">
        <v>127</v>
      </c>
      <c r="H515" t="s">
        <v>24</v>
      </c>
      <c r="I515">
        <v>24.96</v>
      </c>
      <c r="J515">
        <v>96</v>
      </c>
      <c r="K515">
        <v>0</v>
      </c>
      <c r="L515" s="3">
        <v>2395.73</v>
      </c>
      <c r="M515">
        <v>157.28</v>
      </c>
      <c r="N515">
        <v>0</v>
      </c>
      <c r="O515">
        <v>63.31</v>
      </c>
      <c r="P515">
        <v>0</v>
      </c>
      <c r="Q515">
        <v>0</v>
      </c>
      <c r="R515">
        <v>169.38</v>
      </c>
      <c r="S515">
        <v>0</v>
      </c>
      <c r="T515" s="3">
        <v>2576.9699999999998</v>
      </c>
      <c r="U515" s="36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 s="36">
        <v>21067</v>
      </c>
      <c r="Y515" t="str">
        <f>VLOOKUP(Tabela1[[#This Row],[CÓD PRODUTO ]],[1]fornnecedor!$A:$G,7,0)</f>
        <v>DILUENTE</v>
      </c>
      <c r="Z515">
        <v>496670</v>
      </c>
      <c r="AA515" t="str">
        <f>Tabela1[[#This Row],[DESCRIÇÃO]]</f>
        <v>AKZO NOBEL LTDA AUTO</v>
      </c>
    </row>
    <row r="516" spans="1:27" x14ac:dyDescent="0.3">
      <c r="A516" t="s">
        <v>5355</v>
      </c>
      <c r="B516" t="s">
        <v>101</v>
      </c>
      <c r="C516" s="1">
        <v>46050</v>
      </c>
      <c r="D516" s="2">
        <v>2003509989</v>
      </c>
      <c r="E516" t="s">
        <v>286</v>
      </c>
      <c r="G516" t="s">
        <v>127</v>
      </c>
      <c r="H516" t="s">
        <v>24</v>
      </c>
      <c r="I516">
        <v>41.15</v>
      </c>
      <c r="J516">
        <v>12</v>
      </c>
      <c r="K516">
        <v>0</v>
      </c>
      <c r="L516">
        <v>493.78</v>
      </c>
      <c r="M516">
        <v>16.21</v>
      </c>
      <c r="N516">
        <v>0</v>
      </c>
      <c r="O516">
        <v>13.05</v>
      </c>
      <c r="P516">
        <v>0</v>
      </c>
      <c r="Q516">
        <v>0</v>
      </c>
      <c r="R516">
        <v>0</v>
      </c>
      <c r="S516">
        <v>0</v>
      </c>
      <c r="T516">
        <v>514.92999999999995</v>
      </c>
      <c r="U516" s="3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 s="36">
        <v>9989</v>
      </c>
      <c r="Y516" t="str">
        <f>VLOOKUP(Tabela1[[#This Row],[CÓD PRODUTO ]],[1]fornnecedor!$A:$G,7,0)</f>
        <v>PRIMER AUTOMOTIVO</v>
      </c>
      <c r="Z516">
        <v>496670</v>
      </c>
      <c r="AA516" t="str">
        <f>Tabela1[[#This Row],[DESCRIÇÃO]]</f>
        <v>AKZO NOBEL LTDA AUTO</v>
      </c>
    </row>
    <row r="517" spans="1:27" x14ac:dyDescent="0.3">
      <c r="A517" t="s">
        <v>5355</v>
      </c>
      <c r="B517" t="s">
        <v>101</v>
      </c>
      <c r="C517" s="1">
        <v>46050</v>
      </c>
      <c r="D517" s="2">
        <v>2000109997</v>
      </c>
      <c r="E517" t="s">
        <v>287</v>
      </c>
      <c r="G517" t="s">
        <v>127</v>
      </c>
      <c r="H517" t="s">
        <v>24</v>
      </c>
      <c r="I517">
        <v>28.13</v>
      </c>
      <c r="J517">
        <v>18</v>
      </c>
      <c r="K517">
        <v>0</v>
      </c>
      <c r="L517">
        <v>506.25</v>
      </c>
      <c r="M517">
        <v>33.24</v>
      </c>
      <c r="N517">
        <v>0</v>
      </c>
      <c r="O517">
        <v>13.38</v>
      </c>
      <c r="P517">
        <v>0</v>
      </c>
      <c r="Q517">
        <v>0</v>
      </c>
      <c r="R517">
        <v>35.79</v>
      </c>
      <c r="S517">
        <v>0</v>
      </c>
      <c r="T517">
        <v>544.54999999999995</v>
      </c>
      <c r="U517" s="36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 s="36">
        <v>9997</v>
      </c>
      <c r="Y517" t="str">
        <f>VLOOKUP(Tabela1[[#This Row],[CÓD PRODUTO ]],[1]fornnecedor!$A:$G,7,0)</f>
        <v>DILUENTE</v>
      </c>
      <c r="Z517">
        <v>496670</v>
      </c>
      <c r="AA517" t="str">
        <f>Tabela1[[#This Row],[DESCRIÇÃO]]</f>
        <v>AKZO NOBEL LTDA AUTO</v>
      </c>
    </row>
    <row r="518" spans="1:27" x14ac:dyDescent="0.3">
      <c r="A518" t="s">
        <v>5356</v>
      </c>
      <c r="B518" t="s">
        <v>101</v>
      </c>
      <c r="C518" s="1">
        <v>46052</v>
      </c>
      <c r="D518" s="2">
        <v>2003284714</v>
      </c>
      <c r="E518" t="s">
        <v>5133</v>
      </c>
      <c r="G518" t="s">
        <v>103</v>
      </c>
      <c r="H518" t="s">
        <v>24</v>
      </c>
      <c r="I518">
        <v>445.31</v>
      </c>
      <c r="J518">
        <v>2</v>
      </c>
      <c r="K518">
        <v>0</v>
      </c>
      <c r="L518">
        <v>890.62</v>
      </c>
      <c r="M518">
        <v>29.23</v>
      </c>
      <c r="N518">
        <v>0</v>
      </c>
      <c r="O518">
        <v>22.91</v>
      </c>
      <c r="P518">
        <v>0</v>
      </c>
      <c r="Q518">
        <v>0</v>
      </c>
      <c r="R518">
        <v>0</v>
      </c>
      <c r="S518">
        <v>0</v>
      </c>
      <c r="T518">
        <v>928.76</v>
      </c>
      <c r="U518" s="36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 s="36">
        <v>84714</v>
      </c>
      <c r="Y518" t="str">
        <f>VLOOKUP(Tabela1[[#This Row],[CÓD PRODUTO ]],[1]fornnecedor!$A:$G,7,0)</f>
        <v>BASES PU</v>
      </c>
      <c r="Z518">
        <v>496703</v>
      </c>
      <c r="AA518" t="str">
        <f>Tabela1[[#This Row],[DESCRIÇÃO]]</f>
        <v>AKZO NOBEL LTDA AUTO</v>
      </c>
    </row>
    <row r="519" spans="1:27" x14ac:dyDescent="0.3">
      <c r="A519" t="s">
        <v>5356</v>
      </c>
      <c r="B519" t="s">
        <v>101</v>
      </c>
      <c r="C519" s="1">
        <v>46052</v>
      </c>
      <c r="D519" s="2">
        <v>2003223027</v>
      </c>
      <c r="E519" t="s">
        <v>5033</v>
      </c>
      <c r="G519" t="s">
        <v>103</v>
      </c>
      <c r="H519" t="s">
        <v>24</v>
      </c>
      <c r="I519">
        <v>190.91</v>
      </c>
      <c r="J519">
        <v>8</v>
      </c>
      <c r="K519">
        <v>0</v>
      </c>
      <c r="L519" s="3">
        <v>1527.24</v>
      </c>
      <c r="M519">
        <v>50.13</v>
      </c>
      <c r="N519">
        <v>0</v>
      </c>
      <c r="O519">
        <v>39.21</v>
      </c>
      <c r="P519">
        <v>0</v>
      </c>
      <c r="Q519">
        <v>0</v>
      </c>
      <c r="R519">
        <v>0</v>
      </c>
      <c r="S519">
        <v>0</v>
      </c>
      <c r="T519" s="3">
        <v>1592.64</v>
      </c>
      <c r="U519" s="36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 s="36">
        <v>23027</v>
      </c>
      <c r="Y519" t="str">
        <f>VLOOKUP(Tabela1[[#This Row],[CÓD PRODUTO ]],[1]fornnecedor!$A:$G,7,0)</f>
        <v>BASES PU</v>
      </c>
      <c r="Z519">
        <v>496703</v>
      </c>
      <c r="AA519" t="str">
        <f>Tabela1[[#This Row],[DESCRIÇÃO]]</f>
        <v>AKZO NOBEL LTDA AUTO</v>
      </c>
    </row>
    <row r="520" spans="1:27" x14ac:dyDescent="0.3">
      <c r="A520" t="s">
        <v>5356</v>
      </c>
      <c r="B520" t="s">
        <v>101</v>
      </c>
      <c r="C520" s="1">
        <v>46052</v>
      </c>
      <c r="D520" s="2">
        <v>2003223002</v>
      </c>
      <c r="E520" t="s">
        <v>258</v>
      </c>
      <c r="G520" t="s">
        <v>103</v>
      </c>
      <c r="H520" t="s">
        <v>24</v>
      </c>
      <c r="I520">
        <v>192.45</v>
      </c>
      <c r="J520">
        <v>16</v>
      </c>
      <c r="K520">
        <v>0</v>
      </c>
      <c r="L520" s="3">
        <v>3079.25</v>
      </c>
      <c r="M520">
        <v>101.08</v>
      </c>
      <c r="N520">
        <v>0</v>
      </c>
      <c r="O520">
        <v>79.069999999999993</v>
      </c>
      <c r="P520">
        <v>0</v>
      </c>
      <c r="Q520">
        <v>0</v>
      </c>
      <c r="R520">
        <v>0</v>
      </c>
      <c r="S520">
        <v>0</v>
      </c>
      <c r="T520" s="3">
        <v>3211.12</v>
      </c>
      <c r="U520" s="36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 s="36">
        <v>23002</v>
      </c>
      <c r="Y520" t="str">
        <f>VLOOKUP(Tabela1[[#This Row],[CÓD PRODUTO ]],[1]fornnecedor!$A:$G,7,0)</f>
        <v>BASES PU</v>
      </c>
      <c r="Z520">
        <v>496703</v>
      </c>
      <c r="AA520" t="str">
        <f>Tabela1[[#This Row],[DESCRIÇÃO]]</f>
        <v>AKZO NOBEL LTDA AUTO</v>
      </c>
    </row>
    <row r="521" spans="1:27" x14ac:dyDescent="0.3">
      <c r="A521" t="s">
        <v>5356</v>
      </c>
      <c r="B521" t="s">
        <v>101</v>
      </c>
      <c r="C521" s="1">
        <v>46052</v>
      </c>
      <c r="D521" s="2">
        <v>2003223003</v>
      </c>
      <c r="E521" t="s">
        <v>289</v>
      </c>
      <c r="G521" t="s">
        <v>103</v>
      </c>
      <c r="H521" t="s">
        <v>24</v>
      </c>
      <c r="I521">
        <v>216.92</v>
      </c>
      <c r="J521">
        <v>4</v>
      </c>
      <c r="K521">
        <v>0</v>
      </c>
      <c r="L521">
        <v>867.67</v>
      </c>
      <c r="M521">
        <v>28.48</v>
      </c>
      <c r="N521">
        <v>0</v>
      </c>
      <c r="O521">
        <v>22.28</v>
      </c>
      <c r="P521">
        <v>0</v>
      </c>
      <c r="Q521">
        <v>0</v>
      </c>
      <c r="R521">
        <v>0</v>
      </c>
      <c r="S521">
        <v>0</v>
      </c>
      <c r="T521">
        <v>904.83</v>
      </c>
      <c r="U521" s="36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 s="36">
        <v>23003</v>
      </c>
      <c r="Y521" t="str">
        <f>VLOOKUP(Tabela1[[#This Row],[CÓD PRODUTO ]],[1]fornnecedor!$A:$G,7,0)</f>
        <v>BASES PU</v>
      </c>
      <c r="Z521">
        <v>496703</v>
      </c>
      <c r="AA521" t="str">
        <f>Tabela1[[#This Row],[DESCRIÇÃO]]</f>
        <v>AKZO NOBEL LTDA AUTO</v>
      </c>
    </row>
    <row r="522" spans="1:27" x14ac:dyDescent="0.3">
      <c r="A522" t="s">
        <v>5356</v>
      </c>
      <c r="B522" t="s">
        <v>101</v>
      </c>
      <c r="C522" s="1">
        <v>46052</v>
      </c>
      <c r="D522" s="2">
        <v>2003223011</v>
      </c>
      <c r="E522" t="s">
        <v>290</v>
      </c>
      <c r="G522" t="s">
        <v>103</v>
      </c>
      <c r="H522" t="s">
        <v>24</v>
      </c>
      <c r="I522">
        <v>244</v>
      </c>
      <c r="J522">
        <v>4</v>
      </c>
      <c r="K522">
        <v>0</v>
      </c>
      <c r="L522">
        <v>976</v>
      </c>
      <c r="M522">
        <v>32.04</v>
      </c>
      <c r="N522">
        <v>0</v>
      </c>
      <c r="O522">
        <v>25.06</v>
      </c>
      <c r="P522">
        <v>0</v>
      </c>
      <c r="Q522">
        <v>0</v>
      </c>
      <c r="R522">
        <v>0</v>
      </c>
      <c r="S522">
        <v>0</v>
      </c>
      <c r="T522" s="3">
        <v>1017.8</v>
      </c>
      <c r="U522" s="36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 s="36">
        <v>23011</v>
      </c>
      <c r="Y522" t="str">
        <f>VLOOKUP(Tabela1[[#This Row],[CÓD PRODUTO ]],[1]fornnecedor!$A:$G,7,0)</f>
        <v>BASES PU</v>
      </c>
      <c r="Z522">
        <v>496703</v>
      </c>
      <c r="AA522" t="str">
        <f>Tabela1[[#This Row],[DESCRIÇÃO]]</f>
        <v>AKZO NOBEL LTDA AUTO</v>
      </c>
    </row>
    <row r="523" spans="1:27" x14ac:dyDescent="0.3">
      <c r="A523" t="s">
        <v>5356</v>
      </c>
      <c r="B523" t="s">
        <v>101</v>
      </c>
      <c r="C523" s="1">
        <v>46052</v>
      </c>
      <c r="D523" s="2">
        <v>2003223016</v>
      </c>
      <c r="E523" t="s">
        <v>150</v>
      </c>
      <c r="G523" t="s">
        <v>103</v>
      </c>
      <c r="H523" t="s">
        <v>24</v>
      </c>
      <c r="I523">
        <v>546.64</v>
      </c>
      <c r="J523">
        <v>2</v>
      </c>
      <c r="K523">
        <v>0</v>
      </c>
      <c r="L523" s="3">
        <v>1093.29</v>
      </c>
      <c r="M523">
        <v>35.89</v>
      </c>
      <c r="N523">
        <v>0</v>
      </c>
      <c r="O523">
        <v>28.07</v>
      </c>
      <c r="P523">
        <v>0</v>
      </c>
      <c r="Q523">
        <v>0</v>
      </c>
      <c r="R523">
        <v>0</v>
      </c>
      <c r="S523">
        <v>0</v>
      </c>
      <c r="T523" s="3">
        <v>1140.1099999999999</v>
      </c>
      <c r="U523" s="36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 s="36">
        <v>23016</v>
      </c>
      <c r="Y523" t="str">
        <f>VLOOKUP(Tabela1[[#This Row],[CÓD PRODUTO ]],[1]fornnecedor!$A:$G,7,0)</f>
        <v>BASES PU</v>
      </c>
      <c r="Z523">
        <v>496703</v>
      </c>
      <c r="AA523" t="str">
        <f>Tabela1[[#This Row],[DESCRIÇÃO]]</f>
        <v>AKZO NOBEL LTDA AUTO</v>
      </c>
    </row>
    <row r="524" spans="1:27" x14ac:dyDescent="0.3">
      <c r="A524" t="s">
        <v>5356</v>
      </c>
      <c r="B524" t="s">
        <v>101</v>
      </c>
      <c r="C524" s="1">
        <v>46052</v>
      </c>
      <c r="D524" s="2">
        <v>2003322636</v>
      </c>
      <c r="E524" t="s">
        <v>4776</v>
      </c>
      <c r="G524" t="s">
        <v>152</v>
      </c>
      <c r="H524" t="s">
        <v>24</v>
      </c>
      <c r="I524">
        <v>136.94</v>
      </c>
      <c r="J524">
        <v>2</v>
      </c>
      <c r="K524">
        <v>0</v>
      </c>
      <c r="L524">
        <v>273.88</v>
      </c>
      <c r="M524">
        <v>8.99</v>
      </c>
      <c r="N524">
        <v>0</v>
      </c>
      <c r="O524">
        <v>7.03</v>
      </c>
      <c r="P524">
        <v>0</v>
      </c>
      <c r="Q524">
        <v>0</v>
      </c>
      <c r="R524">
        <v>0</v>
      </c>
      <c r="S524">
        <v>0</v>
      </c>
      <c r="T524">
        <v>285.61</v>
      </c>
      <c r="U524" s="36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 s="36">
        <v>22636</v>
      </c>
      <c r="Y524" t="str">
        <f>VLOOKUP(Tabela1[[#This Row],[CÓD PRODUTO ]],[1]fornnecedor!$A:$G,7,0)</f>
        <v>BASES LACA / SINTETICO / TECH FLEET</v>
      </c>
      <c r="Z524">
        <v>496703</v>
      </c>
      <c r="AA524" t="str">
        <f>Tabela1[[#This Row],[DESCRIÇÃO]]</f>
        <v>AKZO NOBEL LTDA AUTO</v>
      </c>
    </row>
    <row r="525" spans="1:27" x14ac:dyDescent="0.3">
      <c r="A525" t="s">
        <v>5356</v>
      </c>
      <c r="B525" t="s">
        <v>101</v>
      </c>
      <c r="C525" s="1">
        <v>46052</v>
      </c>
      <c r="D525" s="2">
        <v>2003322622</v>
      </c>
      <c r="E525" t="s">
        <v>151</v>
      </c>
      <c r="G525" t="s">
        <v>152</v>
      </c>
      <c r="H525" t="s">
        <v>24</v>
      </c>
      <c r="I525">
        <v>210.15</v>
      </c>
      <c r="J525">
        <v>2</v>
      </c>
      <c r="K525">
        <v>0</v>
      </c>
      <c r="L525">
        <v>420.3</v>
      </c>
      <c r="M525">
        <v>13.8</v>
      </c>
      <c r="N525">
        <v>0</v>
      </c>
      <c r="O525">
        <v>10.79</v>
      </c>
      <c r="P525">
        <v>0</v>
      </c>
      <c r="Q525">
        <v>0</v>
      </c>
      <c r="R525">
        <v>0</v>
      </c>
      <c r="S525">
        <v>0</v>
      </c>
      <c r="T525">
        <v>438.3</v>
      </c>
      <c r="U525" s="36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 s="36">
        <v>22622</v>
      </c>
      <c r="Y525" t="str">
        <f>VLOOKUP(Tabela1[[#This Row],[CÓD PRODUTO ]],[1]fornnecedor!$A:$G,7,0)</f>
        <v>BASES LACA / SINTETICO / TECH FLEET</v>
      </c>
      <c r="Z525">
        <v>496703</v>
      </c>
      <c r="AA525" t="str">
        <f>Tabela1[[#This Row],[DESCRIÇÃO]]</f>
        <v>AKZO NOBEL LTDA AUTO</v>
      </c>
    </row>
    <row r="526" spans="1:27" x14ac:dyDescent="0.3">
      <c r="A526" t="s">
        <v>5356</v>
      </c>
      <c r="B526" t="s">
        <v>101</v>
      </c>
      <c r="C526" s="1">
        <v>46052</v>
      </c>
      <c r="D526" s="2">
        <v>2005209804</v>
      </c>
      <c r="E526" t="s">
        <v>109</v>
      </c>
      <c r="G526" t="s">
        <v>103</v>
      </c>
      <c r="H526" t="s">
        <v>24</v>
      </c>
      <c r="I526">
        <v>25.38</v>
      </c>
      <c r="J526">
        <v>24</v>
      </c>
      <c r="K526">
        <v>0</v>
      </c>
      <c r="L526">
        <v>609.16</v>
      </c>
      <c r="M526">
        <v>39.99</v>
      </c>
      <c r="N526">
        <v>0</v>
      </c>
      <c r="O526">
        <v>15.64</v>
      </c>
      <c r="P526">
        <v>0</v>
      </c>
      <c r="Q526">
        <v>0</v>
      </c>
      <c r="R526">
        <v>43.07</v>
      </c>
      <c r="S526">
        <v>0</v>
      </c>
      <c r="T526">
        <v>655.24</v>
      </c>
      <c r="U526" s="3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 s="36">
        <v>9804</v>
      </c>
      <c r="Y526" t="str">
        <f>VLOOKUP(Tabela1[[#This Row],[CÓD PRODUTO ]],[1]fornnecedor!$A:$G,7,0)</f>
        <v>DESENGRAXANTE</v>
      </c>
      <c r="Z526">
        <v>496703</v>
      </c>
      <c r="AA526" t="str">
        <f>Tabela1[[#This Row],[DESCRIÇÃO]]</f>
        <v>AKZO NOBEL LTDA AUTO</v>
      </c>
    </row>
    <row r="527" spans="1:27" x14ac:dyDescent="0.3">
      <c r="A527" t="s">
        <v>5356</v>
      </c>
      <c r="B527" t="s">
        <v>101</v>
      </c>
      <c r="C527" s="1">
        <v>46052</v>
      </c>
      <c r="D527" s="2">
        <v>2002922653</v>
      </c>
      <c r="E527" t="s">
        <v>102</v>
      </c>
      <c r="G527" t="s">
        <v>103</v>
      </c>
      <c r="H527" t="s">
        <v>24</v>
      </c>
      <c r="I527">
        <v>13.11</v>
      </c>
      <c r="J527">
        <v>92</v>
      </c>
      <c r="K527">
        <v>0</v>
      </c>
      <c r="L527" s="3">
        <v>1205.8399999999999</v>
      </c>
      <c r="M527">
        <v>0</v>
      </c>
      <c r="N527">
        <v>0</v>
      </c>
      <c r="O527">
        <v>30.97</v>
      </c>
      <c r="P527">
        <v>0</v>
      </c>
      <c r="Q527">
        <v>0</v>
      </c>
      <c r="R527">
        <v>85.25</v>
      </c>
      <c r="S527">
        <v>0</v>
      </c>
      <c r="T527" s="3">
        <v>1217.9000000000001</v>
      </c>
      <c r="U527" s="36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 s="36">
        <v>22653</v>
      </c>
      <c r="Y527" t="str">
        <f>VLOOKUP(Tabela1[[#This Row],[CÓD PRODUTO ]],[1]fornnecedor!$A:$G,7,0)</f>
        <v>EMBALAGEM</v>
      </c>
      <c r="Z527">
        <v>496703</v>
      </c>
      <c r="AA527" t="str">
        <f>Tabela1[[#This Row],[DESCRIÇÃO]]</f>
        <v>AKZO NOBEL LTDA AUTO</v>
      </c>
    </row>
    <row r="528" spans="1:27" x14ac:dyDescent="0.3">
      <c r="A528" t="s">
        <v>5356</v>
      </c>
      <c r="B528" t="s">
        <v>101</v>
      </c>
      <c r="C528" s="1">
        <v>46052</v>
      </c>
      <c r="D528" s="2">
        <v>2001509786</v>
      </c>
      <c r="E528" t="s">
        <v>196</v>
      </c>
      <c r="G528" t="s">
        <v>103</v>
      </c>
      <c r="H528" t="s">
        <v>24</v>
      </c>
      <c r="I528">
        <v>9.44</v>
      </c>
      <c r="J528">
        <v>24</v>
      </c>
      <c r="K528">
        <v>0</v>
      </c>
      <c r="L528">
        <v>226.62</v>
      </c>
      <c r="M528">
        <v>14.88</v>
      </c>
      <c r="N528">
        <v>0</v>
      </c>
      <c r="O528">
        <v>5.82</v>
      </c>
      <c r="P528">
        <v>0</v>
      </c>
      <c r="Q528">
        <v>0</v>
      </c>
      <c r="R528">
        <v>16.02</v>
      </c>
      <c r="S528">
        <v>0</v>
      </c>
      <c r="T528">
        <v>243.77</v>
      </c>
      <c r="U528" s="36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 s="36">
        <v>9786</v>
      </c>
      <c r="Y528" t="str">
        <f>VLOOKUP(Tabela1[[#This Row],[CÓD PRODUTO ]],[1]fornnecedor!$A:$G,7,0)</f>
        <v>CATALISADORES INDIVIDUAS</v>
      </c>
      <c r="Z528">
        <v>496703</v>
      </c>
      <c r="AA528" t="str">
        <f>Tabela1[[#This Row],[DESCRIÇÃO]]</f>
        <v>AKZO NOBEL LTDA AUTO</v>
      </c>
    </row>
    <row r="529" spans="1:27" x14ac:dyDescent="0.3">
      <c r="A529" t="s">
        <v>5356</v>
      </c>
      <c r="B529" t="s">
        <v>101</v>
      </c>
      <c r="C529" s="1">
        <v>46052</v>
      </c>
      <c r="D529" s="2">
        <v>2001509788</v>
      </c>
      <c r="E529" t="s">
        <v>197</v>
      </c>
      <c r="G529" t="s">
        <v>103</v>
      </c>
      <c r="H529" t="s">
        <v>24</v>
      </c>
      <c r="I529">
        <v>45.75</v>
      </c>
      <c r="J529">
        <v>24</v>
      </c>
      <c r="K529">
        <v>0</v>
      </c>
      <c r="L529" s="3">
        <v>1097.9000000000001</v>
      </c>
      <c r="M529">
        <v>72.08</v>
      </c>
      <c r="N529">
        <v>0</v>
      </c>
      <c r="O529">
        <v>28.19</v>
      </c>
      <c r="P529">
        <v>0</v>
      </c>
      <c r="Q529">
        <v>0</v>
      </c>
      <c r="R529">
        <v>77.62</v>
      </c>
      <c r="S529">
        <v>0</v>
      </c>
      <c r="T529" s="3">
        <v>1180.96</v>
      </c>
      <c r="U529" s="36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 s="36">
        <v>9788</v>
      </c>
      <c r="Y529" t="str">
        <f>VLOOKUP(Tabela1[[#This Row],[CÓD PRODUTO ]],[1]fornnecedor!$A:$G,7,0)</f>
        <v>CATALISADORES INDIVIDUAS</v>
      </c>
      <c r="Z529">
        <v>496703</v>
      </c>
      <c r="AA529" t="str">
        <f>Tabela1[[#This Row],[DESCRIÇÃO]]</f>
        <v>AKZO NOBEL LTDA AUTO</v>
      </c>
    </row>
    <row r="530" spans="1:27" x14ac:dyDescent="0.3">
      <c r="A530" t="s">
        <v>5356</v>
      </c>
      <c r="B530" t="s">
        <v>101</v>
      </c>
      <c r="C530" s="1">
        <v>46052</v>
      </c>
      <c r="D530" s="2">
        <v>2001521075</v>
      </c>
      <c r="E530" t="s">
        <v>198</v>
      </c>
      <c r="G530" t="s">
        <v>103</v>
      </c>
      <c r="H530" t="s">
        <v>24</v>
      </c>
      <c r="I530">
        <v>22.01</v>
      </c>
      <c r="J530">
        <v>30</v>
      </c>
      <c r="K530">
        <v>0</v>
      </c>
      <c r="L530">
        <v>660.42</v>
      </c>
      <c r="M530">
        <v>43.36</v>
      </c>
      <c r="N530">
        <v>0</v>
      </c>
      <c r="O530">
        <v>16.95</v>
      </c>
      <c r="P530">
        <v>0</v>
      </c>
      <c r="Q530">
        <v>0</v>
      </c>
      <c r="R530">
        <v>46.69</v>
      </c>
      <c r="S530">
        <v>0</v>
      </c>
      <c r="T530">
        <v>710.38</v>
      </c>
      <c r="U530" s="36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 s="36">
        <v>21075</v>
      </c>
      <c r="Y530" t="str">
        <f>VLOOKUP(Tabela1[[#This Row],[CÓD PRODUTO ]],[1]fornnecedor!$A:$G,7,0)</f>
        <v>CATALISADORES INDIVIDUAS</v>
      </c>
      <c r="Z530">
        <v>496703</v>
      </c>
      <c r="AA530" t="str">
        <f>Tabela1[[#This Row],[DESCRIÇÃO]]</f>
        <v>AKZO NOBEL LTDA AUTO</v>
      </c>
    </row>
    <row r="531" spans="1:27" x14ac:dyDescent="0.3">
      <c r="A531" t="s">
        <v>5356</v>
      </c>
      <c r="B531" t="s">
        <v>101</v>
      </c>
      <c r="C531" s="1">
        <v>46052</v>
      </c>
      <c r="D531" s="2">
        <v>2000323385</v>
      </c>
      <c r="E531" t="s">
        <v>204</v>
      </c>
      <c r="G531" t="s">
        <v>103</v>
      </c>
      <c r="H531" t="s">
        <v>24</v>
      </c>
      <c r="I531">
        <v>36.520000000000003</v>
      </c>
      <c r="J531">
        <v>24</v>
      </c>
      <c r="K531">
        <v>0</v>
      </c>
      <c r="L531">
        <v>876.39</v>
      </c>
      <c r="M531">
        <v>28.77</v>
      </c>
      <c r="N531">
        <v>0</v>
      </c>
      <c r="O531">
        <v>22.5</v>
      </c>
      <c r="P531">
        <v>0</v>
      </c>
      <c r="Q531">
        <v>0</v>
      </c>
      <c r="R531">
        <v>0</v>
      </c>
      <c r="S531">
        <v>0</v>
      </c>
      <c r="T531">
        <v>913.92</v>
      </c>
      <c r="U531" s="36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 s="36">
        <v>23385</v>
      </c>
      <c r="Y531" t="str">
        <f>VLOOKUP(Tabela1[[#This Row],[CÓD PRODUTO ]],[1]fornnecedor!$A:$G,7,0)</f>
        <v>TINTAS PU</v>
      </c>
      <c r="Z531">
        <v>496703</v>
      </c>
      <c r="AA531" t="str">
        <f>Tabela1[[#This Row],[DESCRIÇÃO]]</f>
        <v>AKZO NOBEL LTDA AUTO</v>
      </c>
    </row>
    <row r="532" spans="1:27" x14ac:dyDescent="0.3">
      <c r="A532" t="s">
        <v>5356</v>
      </c>
      <c r="B532" t="s">
        <v>101</v>
      </c>
      <c r="C532" s="1">
        <v>46052</v>
      </c>
      <c r="D532" s="2">
        <v>2000323387</v>
      </c>
      <c r="E532" t="s">
        <v>206</v>
      </c>
      <c r="G532" t="s">
        <v>103</v>
      </c>
      <c r="H532" t="s">
        <v>24</v>
      </c>
      <c r="I532">
        <v>36.520000000000003</v>
      </c>
      <c r="J532">
        <v>24</v>
      </c>
      <c r="K532">
        <v>0</v>
      </c>
      <c r="L532">
        <v>876.39</v>
      </c>
      <c r="M532">
        <v>28.77</v>
      </c>
      <c r="N532">
        <v>0</v>
      </c>
      <c r="O532">
        <v>22.5</v>
      </c>
      <c r="P532">
        <v>0</v>
      </c>
      <c r="Q532">
        <v>0</v>
      </c>
      <c r="R532">
        <v>0</v>
      </c>
      <c r="S532">
        <v>0</v>
      </c>
      <c r="T532">
        <v>913.92</v>
      </c>
      <c r="U532" s="36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 s="36">
        <v>23387</v>
      </c>
      <c r="Y532" t="str">
        <f>VLOOKUP(Tabela1[[#This Row],[CÓD PRODUTO ]],[1]fornnecedor!$A:$G,7,0)</f>
        <v>TINTAS PU</v>
      </c>
      <c r="Z532">
        <v>496703</v>
      </c>
      <c r="AA532" t="str">
        <f>Tabela1[[#This Row],[DESCRIÇÃO]]</f>
        <v>AKZO NOBEL LTDA AUTO</v>
      </c>
    </row>
    <row r="533" spans="1:27" x14ac:dyDescent="0.3">
      <c r="A533" t="s">
        <v>5356</v>
      </c>
      <c r="B533" t="s">
        <v>101</v>
      </c>
      <c r="C533" s="1">
        <v>46052</v>
      </c>
      <c r="D533" s="2">
        <v>2000323388</v>
      </c>
      <c r="E533" t="s">
        <v>207</v>
      </c>
      <c r="G533" t="s">
        <v>103</v>
      </c>
      <c r="H533" t="s">
        <v>24</v>
      </c>
      <c r="I533">
        <v>36.54</v>
      </c>
      <c r="J533">
        <v>6</v>
      </c>
      <c r="K533">
        <v>0</v>
      </c>
      <c r="L533">
        <v>219.22</v>
      </c>
      <c r="M533">
        <v>7.2</v>
      </c>
      <c r="N533">
        <v>0</v>
      </c>
      <c r="O533">
        <v>5.63</v>
      </c>
      <c r="P533">
        <v>0</v>
      </c>
      <c r="Q533">
        <v>0</v>
      </c>
      <c r="R533">
        <v>0</v>
      </c>
      <c r="S533">
        <v>0</v>
      </c>
      <c r="T533">
        <v>228.61</v>
      </c>
      <c r="U533" s="36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 s="36">
        <v>23388</v>
      </c>
      <c r="Y533" t="str">
        <f>VLOOKUP(Tabela1[[#This Row],[CÓD PRODUTO ]],[1]fornnecedor!$A:$G,7,0)</f>
        <v>TINTAS PU</v>
      </c>
      <c r="Z533">
        <v>496703</v>
      </c>
      <c r="AA533" t="str">
        <f>Tabela1[[#This Row],[DESCRIÇÃO]]</f>
        <v>AKZO NOBEL LTDA AUTO</v>
      </c>
    </row>
    <row r="534" spans="1:27" x14ac:dyDescent="0.3">
      <c r="A534" t="s">
        <v>5356</v>
      </c>
      <c r="B534" t="s">
        <v>101</v>
      </c>
      <c r="C534" s="1">
        <v>46052</v>
      </c>
      <c r="D534" s="2">
        <v>2000309785</v>
      </c>
      <c r="E534" t="s">
        <v>208</v>
      </c>
      <c r="G534" t="s">
        <v>103</v>
      </c>
      <c r="H534" t="s">
        <v>24</v>
      </c>
      <c r="I534">
        <v>39.25</v>
      </c>
      <c r="J534">
        <v>6</v>
      </c>
      <c r="K534">
        <v>0</v>
      </c>
      <c r="L534">
        <v>235.48</v>
      </c>
      <c r="M534">
        <v>7.73</v>
      </c>
      <c r="N534">
        <v>0</v>
      </c>
      <c r="O534">
        <v>6.04</v>
      </c>
      <c r="P534">
        <v>0</v>
      </c>
      <c r="Q534">
        <v>0</v>
      </c>
      <c r="R534">
        <v>16.649999999999999</v>
      </c>
      <c r="S534">
        <v>0</v>
      </c>
      <c r="T534">
        <v>245.56</v>
      </c>
      <c r="U534" s="36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 s="36">
        <v>9785</v>
      </c>
      <c r="Y534" t="str">
        <f>VLOOKUP(Tabela1[[#This Row],[CÓD PRODUTO ]],[1]fornnecedor!$A:$G,7,0)</f>
        <v>TINTAS PU</v>
      </c>
      <c r="Z534">
        <v>496703</v>
      </c>
      <c r="AA534" t="str">
        <f>Tabela1[[#This Row],[DESCRIÇÃO]]</f>
        <v>AKZO NOBEL LTDA AUTO</v>
      </c>
    </row>
    <row r="535" spans="1:27" x14ac:dyDescent="0.3">
      <c r="A535" t="s">
        <v>5356</v>
      </c>
      <c r="B535" t="s">
        <v>101</v>
      </c>
      <c r="C535" s="1">
        <v>46052</v>
      </c>
      <c r="D535" s="2">
        <v>2000323384</v>
      </c>
      <c r="E535" t="s">
        <v>209</v>
      </c>
      <c r="G535" t="s">
        <v>103</v>
      </c>
      <c r="H535" t="s">
        <v>24</v>
      </c>
      <c r="I535">
        <v>34.380000000000003</v>
      </c>
      <c r="J535">
        <v>24</v>
      </c>
      <c r="K535">
        <v>0</v>
      </c>
      <c r="L535">
        <v>825.23</v>
      </c>
      <c r="M535">
        <v>27.09</v>
      </c>
      <c r="N535">
        <v>0</v>
      </c>
      <c r="O535">
        <v>21.19</v>
      </c>
      <c r="P535">
        <v>0</v>
      </c>
      <c r="Q535">
        <v>0</v>
      </c>
      <c r="R535">
        <v>0</v>
      </c>
      <c r="S535">
        <v>0</v>
      </c>
      <c r="T535">
        <v>860.57</v>
      </c>
      <c r="U535" s="36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 s="36">
        <v>23384</v>
      </c>
      <c r="Y535" t="str">
        <f>VLOOKUP(Tabela1[[#This Row],[CÓD PRODUTO ]],[1]fornnecedor!$A:$G,7,0)</f>
        <v>TINTAS PU</v>
      </c>
      <c r="Z535">
        <v>496703</v>
      </c>
      <c r="AA535" t="str">
        <f>Tabela1[[#This Row],[DESCRIÇÃO]]</f>
        <v>AKZO NOBEL LTDA AUTO</v>
      </c>
    </row>
    <row r="536" spans="1:27" x14ac:dyDescent="0.3">
      <c r="A536" t="s">
        <v>5356</v>
      </c>
      <c r="B536" t="s">
        <v>101</v>
      </c>
      <c r="C536" s="1">
        <v>46052</v>
      </c>
      <c r="D536" s="2">
        <v>2000321010</v>
      </c>
      <c r="E536" t="s">
        <v>210</v>
      </c>
      <c r="G536" t="s">
        <v>103</v>
      </c>
      <c r="H536" t="s">
        <v>66</v>
      </c>
      <c r="I536">
        <v>43.3</v>
      </c>
      <c r="J536">
        <v>6</v>
      </c>
      <c r="K536">
        <v>0</v>
      </c>
      <c r="L536">
        <v>259.79000000000002</v>
      </c>
      <c r="M536">
        <v>8.5299999999999994</v>
      </c>
      <c r="N536">
        <v>0</v>
      </c>
      <c r="O536">
        <v>6.67</v>
      </c>
      <c r="P536">
        <v>0</v>
      </c>
      <c r="Q536">
        <v>0</v>
      </c>
      <c r="R536">
        <v>18.37</v>
      </c>
      <c r="S536">
        <v>0</v>
      </c>
      <c r="T536">
        <v>270.92</v>
      </c>
      <c r="U536" s="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 s="36">
        <v>21010</v>
      </c>
      <c r="Y536" t="str">
        <f>VLOOKUP(Tabela1[[#This Row],[CÓD PRODUTO ]],[1]fornnecedor!$A:$G,7,0)</f>
        <v>TINTAS PU</v>
      </c>
      <c r="Z536">
        <v>496703</v>
      </c>
      <c r="AA536" t="str">
        <f>Tabela1[[#This Row],[DESCRIÇÃO]]</f>
        <v>AKZO NOBEL LTDA AUTO</v>
      </c>
    </row>
    <row r="537" spans="1:27" x14ac:dyDescent="0.3">
      <c r="A537" t="s">
        <v>5356</v>
      </c>
      <c r="B537" t="s">
        <v>101</v>
      </c>
      <c r="C537" s="1">
        <v>46052</v>
      </c>
      <c r="D537" s="2">
        <v>2000322644</v>
      </c>
      <c r="E537" t="s">
        <v>211</v>
      </c>
      <c r="G537" t="s">
        <v>103</v>
      </c>
      <c r="H537" t="s">
        <v>24</v>
      </c>
      <c r="I537">
        <v>36.42</v>
      </c>
      <c r="J537">
        <v>6</v>
      </c>
      <c r="K537">
        <v>0</v>
      </c>
      <c r="L537">
        <v>218.5</v>
      </c>
      <c r="M537">
        <v>7.17</v>
      </c>
      <c r="N537">
        <v>0</v>
      </c>
      <c r="O537">
        <v>5.62</v>
      </c>
      <c r="P537">
        <v>0</v>
      </c>
      <c r="Q537">
        <v>0</v>
      </c>
      <c r="R537">
        <v>15.45</v>
      </c>
      <c r="S537">
        <v>0</v>
      </c>
      <c r="T537">
        <v>227.86</v>
      </c>
      <c r="U537" s="36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 s="36">
        <v>22644</v>
      </c>
      <c r="Y537" t="str">
        <f>VLOOKUP(Tabela1[[#This Row],[CÓD PRODUTO ]],[1]fornnecedor!$A:$G,7,0)</f>
        <v>TINTAS PU</v>
      </c>
      <c r="Z537">
        <v>496703</v>
      </c>
      <c r="AA537" t="str">
        <f>Tabela1[[#This Row],[DESCRIÇÃO]]</f>
        <v>AKZO NOBEL LTDA AUTO</v>
      </c>
    </row>
    <row r="538" spans="1:27" x14ac:dyDescent="0.3">
      <c r="A538" t="s">
        <v>5356</v>
      </c>
      <c r="B538" t="s">
        <v>101</v>
      </c>
      <c r="C538" s="1">
        <v>46052</v>
      </c>
      <c r="D538" s="2">
        <v>2000323257</v>
      </c>
      <c r="E538" t="s">
        <v>115</v>
      </c>
      <c r="G538" t="s">
        <v>103</v>
      </c>
      <c r="H538" t="s">
        <v>24</v>
      </c>
      <c r="I538">
        <v>39.68</v>
      </c>
      <c r="J538">
        <v>12</v>
      </c>
      <c r="K538">
        <v>0</v>
      </c>
      <c r="L538">
        <v>476.13</v>
      </c>
      <c r="M538">
        <v>15.63</v>
      </c>
      <c r="N538">
        <v>0</v>
      </c>
      <c r="O538">
        <v>12.23</v>
      </c>
      <c r="P538">
        <v>0</v>
      </c>
      <c r="Q538">
        <v>0</v>
      </c>
      <c r="R538">
        <v>33.659999999999997</v>
      </c>
      <c r="S538">
        <v>0</v>
      </c>
      <c r="T538">
        <v>496.52</v>
      </c>
      <c r="U538" s="36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 s="36">
        <v>23257</v>
      </c>
      <c r="Y538" t="str">
        <f>VLOOKUP(Tabela1[[#This Row],[CÓD PRODUTO ]],[1]fornnecedor!$A:$G,7,0)</f>
        <v>TINTAS PU</v>
      </c>
      <c r="Z538">
        <v>496703</v>
      </c>
      <c r="AA538" t="str">
        <f>Tabela1[[#This Row],[DESCRIÇÃO]]</f>
        <v>AKZO NOBEL LTDA AUTO</v>
      </c>
    </row>
    <row r="539" spans="1:27" x14ac:dyDescent="0.3">
      <c r="A539" t="s">
        <v>5356</v>
      </c>
      <c r="B539" t="s">
        <v>101</v>
      </c>
      <c r="C539" s="1">
        <v>46052</v>
      </c>
      <c r="D539" s="2">
        <v>2001721721</v>
      </c>
      <c r="E539" t="s">
        <v>294</v>
      </c>
      <c r="G539" t="s">
        <v>103</v>
      </c>
      <c r="H539" t="s">
        <v>24</v>
      </c>
      <c r="I539">
        <v>19.13</v>
      </c>
      <c r="J539">
        <v>12</v>
      </c>
      <c r="K539">
        <v>0</v>
      </c>
      <c r="L539">
        <v>229.53</v>
      </c>
      <c r="M539">
        <v>0</v>
      </c>
      <c r="N539">
        <v>0</v>
      </c>
      <c r="O539">
        <v>5.9</v>
      </c>
      <c r="P539">
        <v>0</v>
      </c>
      <c r="Q539">
        <v>0</v>
      </c>
      <c r="R539">
        <v>0</v>
      </c>
      <c r="S539">
        <v>0</v>
      </c>
      <c r="T539">
        <v>231.83</v>
      </c>
      <c r="U539" s="36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 s="36">
        <v>21721</v>
      </c>
      <c r="Y539" t="str">
        <f>VLOOKUP(Tabela1[[#This Row],[CÓD PRODUTO ]],[1]fornnecedor!$A:$G,7,0)</f>
        <v xml:space="preserve">MASCARAMENTO </v>
      </c>
      <c r="Z539">
        <v>496703</v>
      </c>
      <c r="AA539" t="str">
        <f>Tabela1[[#This Row],[DESCRIÇÃO]]</f>
        <v>AKZO NOBEL LTDA AUTO</v>
      </c>
    </row>
    <row r="540" spans="1:27" x14ac:dyDescent="0.3">
      <c r="A540" t="s">
        <v>5356</v>
      </c>
      <c r="B540" t="s">
        <v>101</v>
      </c>
      <c r="C540" s="1">
        <v>46052</v>
      </c>
      <c r="D540" s="2">
        <v>2005009752</v>
      </c>
      <c r="E540" t="s">
        <v>117</v>
      </c>
      <c r="G540" t="s">
        <v>103</v>
      </c>
      <c r="H540" t="s">
        <v>24</v>
      </c>
      <c r="I540">
        <v>26.38</v>
      </c>
      <c r="J540">
        <v>24</v>
      </c>
      <c r="K540">
        <v>0</v>
      </c>
      <c r="L540">
        <v>633.04</v>
      </c>
      <c r="M540">
        <v>41.56</v>
      </c>
      <c r="N540">
        <v>0</v>
      </c>
      <c r="O540">
        <v>16.260000000000002</v>
      </c>
      <c r="P540">
        <v>0</v>
      </c>
      <c r="Q540">
        <v>0</v>
      </c>
      <c r="R540">
        <v>0</v>
      </c>
      <c r="S540">
        <v>0</v>
      </c>
      <c r="T540">
        <v>680.93</v>
      </c>
      <c r="U540" s="36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 s="36">
        <v>9752</v>
      </c>
      <c r="Y540" t="str">
        <f>VLOOKUP(Tabela1[[#This Row],[CÓD PRODUTO ]],[1]fornnecedor!$A:$G,7,0)</f>
        <v>SELADORA P/ PLASTICO</v>
      </c>
      <c r="Z540">
        <v>496703</v>
      </c>
      <c r="AA540" t="str">
        <f>Tabela1[[#This Row],[DESCRIÇÃO]]</f>
        <v>AKZO NOBEL LTDA AUTO</v>
      </c>
    </row>
    <row r="541" spans="1:27" x14ac:dyDescent="0.3">
      <c r="A541" t="s">
        <v>5356</v>
      </c>
      <c r="B541" t="s">
        <v>101</v>
      </c>
      <c r="C541" s="1">
        <v>46052</v>
      </c>
      <c r="D541" s="2">
        <v>2000120795</v>
      </c>
      <c r="E541" t="s">
        <v>215</v>
      </c>
      <c r="G541" t="s">
        <v>103</v>
      </c>
      <c r="H541" t="s">
        <v>24</v>
      </c>
      <c r="I541">
        <v>327</v>
      </c>
      <c r="J541">
        <v>10</v>
      </c>
      <c r="K541">
        <v>0</v>
      </c>
      <c r="L541" s="3">
        <v>3270</v>
      </c>
      <c r="M541">
        <v>214.68</v>
      </c>
      <c r="N541">
        <v>0</v>
      </c>
      <c r="O541">
        <v>83.97</v>
      </c>
      <c r="P541">
        <v>0</v>
      </c>
      <c r="Q541">
        <v>0</v>
      </c>
      <c r="R541">
        <v>231.19</v>
      </c>
      <c r="S541">
        <v>0</v>
      </c>
      <c r="T541" s="3">
        <v>3517.38</v>
      </c>
      <c r="U541" s="36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 s="36">
        <v>20795</v>
      </c>
      <c r="Y541" t="str">
        <f>VLOOKUP(Tabela1[[#This Row],[CÓD PRODUTO ]],[1]fornnecedor!$A:$G,7,0)</f>
        <v>DILUENTE</v>
      </c>
      <c r="Z541">
        <v>496703</v>
      </c>
      <c r="AA541" t="str">
        <f>Tabela1[[#This Row],[DESCRIÇÃO]]</f>
        <v>AKZO NOBEL LTDA AUTO</v>
      </c>
    </row>
    <row r="542" spans="1:27" x14ac:dyDescent="0.3">
      <c r="A542" t="s">
        <v>5356</v>
      </c>
      <c r="B542" t="s">
        <v>101</v>
      </c>
      <c r="C542" s="1">
        <v>46052</v>
      </c>
      <c r="D542" s="2">
        <v>2000109806</v>
      </c>
      <c r="E542" t="s">
        <v>216</v>
      </c>
      <c r="G542" t="s">
        <v>103</v>
      </c>
      <c r="H542" t="s">
        <v>24</v>
      </c>
      <c r="I542">
        <v>98.74</v>
      </c>
      <c r="J542">
        <v>8</v>
      </c>
      <c r="K542">
        <v>0</v>
      </c>
      <c r="L542">
        <v>789.94</v>
      </c>
      <c r="M542">
        <v>51.86</v>
      </c>
      <c r="N542">
        <v>0</v>
      </c>
      <c r="O542">
        <v>20.29</v>
      </c>
      <c r="P542">
        <v>0</v>
      </c>
      <c r="Q542">
        <v>0</v>
      </c>
      <c r="R542">
        <v>55.85</v>
      </c>
      <c r="S542">
        <v>0</v>
      </c>
      <c r="T542">
        <v>849.7</v>
      </c>
      <c r="U542" s="36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 s="36">
        <v>9806</v>
      </c>
      <c r="Y542" t="str">
        <f>VLOOKUP(Tabela1[[#This Row],[CÓD PRODUTO ]],[1]fornnecedor!$A:$G,7,0)</f>
        <v>DILUENTE</v>
      </c>
      <c r="Z542">
        <v>496703</v>
      </c>
      <c r="AA542" t="str">
        <f>Tabela1[[#This Row],[DESCRIÇÃO]]</f>
        <v>AKZO NOBEL LTDA AUTO</v>
      </c>
    </row>
    <row r="543" spans="1:27" x14ac:dyDescent="0.3">
      <c r="A543" t="s">
        <v>5356</v>
      </c>
      <c r="B543" t="s">
        <v>101</v>
      </c>
      <c r="C543" s="1">
        <v>46052</v>
      </c>
      <c r="D543" s="2">
        <v>2000109805</v>
      </c>
      <c r="E543" t="s">
        <v>295</v>
      </c>
      <c r="G543" t="s">
        <v>103</v>
      </c>
      <c r="H543" t="s">
        <v>24</v>
      </c>
      <c r="I543">
        <v>18.920000000000002</v>
      </c>
      <c r="J543">
        <v>96</v>
      </c>
      <c r="K543">
        <v>0</v>
      </c>
      <c r="L543" s="3">
        <v>1816.7</v>
      </c>
      <c r="M543">
        <v>119.27</v>
      </c>
      <c r="N543">
        <v>0</v>
      </c>
      <c r="O543">
        <v>46.65</v>
      </c>
      <c r="P543">
        <v>0</v>
      </c>
      <c r="Q543">
        <v>0</v>
      </c>
      <c r="R543">
        <v>128.44</v>
      </c>
      <c r="S543">
        <v>0</v>
      </c>
      <c r="T543" s="3">
        <v>1954.14</v>
      </c>
      <c r="U543" s="36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 s="36">
        <v>9805</v>
      </c>
      <c r="Y543" t="str">
        <f>VLOOKUP(Tabela1[[#This Row],[CÓD PRODUTO ]],[1]fornnecedor!$A:$G,7,0)</f>
        <v>DILUENTE</v>
      </c>
      <c r="Z543">
        <v>496703</v>
      </c>
      <c r="AA543" t="str">
        <f>Tabela1[[#This Row],[DESCRIÇÃO]]</f>
        <v>AKZO NOBEL LTDA AUTO</v>
      </c>
    </row>
    <row r="544" spans="1:27" x14ac:dyDescent="0.3">
      <c r="A544" t="s">
        <v>5356</v>
      </c>
      <c r="B544" t="s">
        <v>101</v>
      </c>
      <c r="C544" s="1">
        <v>46052</v>
      </c>
      <c r="D544" s="2">
        <v>2003123398</v>
      </c>
      <c r="E544" t="s">
        <v>4718</v>
      </c>
      <c r="G544" t="s">
        <v>103</v>
      </c>
      <c r="H544" t="s">
        <v>24</v>
      </c>
      <c r="I544">
        <v>58.01</v>
      </c>
      <c r="J544">
        <v>2</v>
      </c>
      <c r="K544">
        <v>0</v>
      </c>
      <c r="L544">
        <v>116.01</v>
      </c>
      <c r="M544">
        <v>7.62</v>
      </c>
      <c r="N544">
        <v>0</v>
      </c>
      <c r="O544">
        <v>2.98</v>
      </c>
      <c r="P544">
        <v>0</v>
      </c>
      <c r="Q544">
        <v>0</v>
      </c>
      <c r="R544">
        <v>0</v>
      </c>
      <c r="S544">
        <v>0</v>
      </c>
      <c r="T544">
        <v>124.79</v>
      </c>
      <c r="U544" s="36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 s="36">
        <v>23398</v>
      </c>
      <c r="Y544" t="str">
        <f>VLOOKUP(Tabela1[[#This Row],[CÓD PRODUTO ]],[1]fornnecedor!$A:$G,7,0)</f>
        <v>BASES POLIÉSTER</v>
      </c>
      <c r="Z544">
        <v>496703</v>
      </c>
      <c r="AA544" t="str">
        <f>Tabela1[[#This Row],[DESCRIÇÃO]]</f>
        <v>AKZO NOBEL LTDA AUTO</v>
      </c>
    </row>
    <row r="545" spans="1:27" x14ac:dyDescent="0.3">
      <c r="A545" t="s">
        <v>5356</v>
      </c>
      <c r="B545" t="s">
        <v>101</v>
      </c>
      <c r="C545" s="1">
        <v>46052</v>
      </c>
      <c r="D545" s="2">
        <v>2003109860</v>
      </c>
      <c r="E545" t="s">
        <v>218</v>
      </c>
      <c r="G545" t="s">
        <v>103</v>
      </c>
      <c r="H545" t="s">
        <v>24</v>
      </c>
      <c r="I545">
        <v>485.97</v>
      </c>
      <c r="J545">
        <v>8</v>
      </c>
      <c r="K545">
        <v>0</v>
      </c>
      <c r="L545" s="3">
        <v>3887.73</v>
      </c>
      <c r="M545">
        <v>127.61</v>
      </c>
      <c r="N545">
        <v>0</v>
      </c>
      <c r="O545">
        <v>99.83</v>
      </c>
      <c r="P545">
        <v>0</v>
      </c>
      <c r="Q545">
        <v>0</v>
      </c>
      <c r="R545">
        <v>0</v>
      </c>
      <c r="S545">
        <v>0</v>
      </c>
      <c r="T545" s="3">
        <v>4054.22</v>
      </c>
      <c r="U545" s="36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 s="36">
        <v>9860</v>
      </c>
      <c r="Y545" t="str">
        <f>VLOOKUP(Tabela1[[#This Row],[CÓD PRODUTO ]],[1]fornnecedor!$A:$G,7,0)</f>
        <v>BASES POLIÉSTER</v>
      </c>
      <c r="Z545">
        <v>496703</v>
      </c>
      <c r="AA545" t="str">
        <f>Tabela1[[#This Row],[DESCRIÇÃO]]</f>
        <v>AKZO NOBEL LTDA AUTO</v>
      </c>
    </row>
    <row r="546" spans="1:27" x14ac:dyDescent="0.3">
      <c r="A546" t="s">
        <v>5356</v>
      </c>
      <c r="B546" t="s">
        <v>101</v>
      </c>
      <c r="C546" s="1">
        <v>46052</v>
      </c>
      <c r="D546" s="2">
        <v>2003120312</v>
      </c>
      <c r="E546" t="s">
        <v>4437</v>
      </c>
      <c r="G546" t="s">
        <v>103</v>
      </c>
      <c r="H546" t="s">
        <v>24</v>
      </c>
      <c r="I546">
        <v>101.53</v>
      </c>
      <c r="J546">
        <v>4</v>
      </c>
      <c r="K546">
        <v>0</v>
      </c>
      <c r="L546">
        <v>406.1</v>
      </c>
      <c r="M546">
        <v>13.33</v>
      </c>
      <c r="N546">
        <v>0</v>
      </c>
      <c r="O546">
        <v>10.43</v>
      </c>
      <c r="P546">
        <v>0</v>
      </c>
      <c r="Q546">
        <v>0</v>
      </c>
      <c r="R546">
        <v>0</v>
      </c>
      <c r="S546">
        <v>0</v>
      </c>
      <c r="T546">
        <v>423.49</v>
      </c>
      <c r="U546" s="3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 s="36">
        <v>20312</v>
      </c>
      <c r="Y546" t="str">
        <f>VLOOKUP(Tabela1[[#This Row],[CÓD PRODUTO ]],[1]fornnecedor!$A:$G,7,0)</f>
        <v>BASES POLIÉSTER</v>
      </c>
      <c r="Z546">
        <v>496703</v>
      </c>
      <c r="AA546" t="str">
        <f>Tabela1[[#This Row],[DESCRIÇÃO]]</f>
        <v>AKZO NOBEL LTDA AUTO</v>
      </c>
    </row>
    <row r="547" spans="1:27" x14ac:dyDescent="0.3">
      <c r="A547" t="s">
        <v>5356</v>
      </c>
      <c r="B547" t="s">
        <v>101</v>
      </c>
      <c r="C547" s="1">
        <v>46052</v>
      </c>
      <c r="D547" s="2">
        <v>2003109861</v>
      </c>
      <c r="E547" t="s">
        <v>219</v>
      </c>
      <c r="G547" t="s">
        <v>103</v>
      </c>
      <c r="H547" t="s">
        <v>24</v>
      </c>
      <c r="I547">
        <v>127.64</v>
      </c>
      <c r="J547">
        <v>4</v>
      </c>
      <c r="K547">
        <v>0</v>
      </c>
      <c r="L547">
        <v>510.55</v>
      </c>
      <c r="M547">
        <v>16.760000000000002</v>
      </c>
      <c r="N547">
        <v>0</v>
      </c>
      <c r="O547">
        <v>13.11</v>
      </c>
      <c r="P547">
        <v>0</v>
      </c>
      <c r="Q547">
        <v>0</v>
      </c>
      <c r="R547">
        <v>0</v>
      </c>
      <c r="S547">
        <v>0</v>
      </c>
      <c r="T547">
        <v>532.41999999999996</v>
      </c>
      <c r="U547" s="36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 s="36">
        <v>9861</v>
      </c>
      <c r="Y547" t="str">
        <f>VLOOKUP(Tabela1[[#This Row],[CÓD PRODUTO ]],[1]fornnecedor!$A:$G,7,0)</f>
        <v>BASES POLIÉSTER</v>
      </c>
      <c r="Z547">
        <v>496703</v>
      </c>
      <c r="AA547" t="str">
        <f>Tabela1[[#This Row],[DESCRIÇÃO]]</f>
        <v>AKZO NOBEL LTDA AUTO</v>
      </c>
    </row>
    <row r="548" spans="1:27" x14ac:dyDescent="0.3">
      <c r="A548" t="s">
        <v>5356</v>
      </c>
      <c r="B548" t="s">
        <v>101</v>
      </c>
      <c r="C548" s="1">
        <v>46052</v>
      </c>
      <c r="D548" s="2">
        <v>2003109863</v>
      </c>
      <c r="E548" t="s">
        <v>220</v>
      </c>
      <c r="G548" t="s">
        <v>103</v>
      </c>
      <c r="H548" t="s">
        <v>24</v>
      </c>
      <c r="I548">
        <v>53.3</v>
      </c>
      <c r="J548">
        <v>2</v>
      </c>
      <c r="K548">
        <v>0</v>
      </c>
      <c r="L548">
        <v>106.59</v>
      </c>
      <c r="M548">
        <v>3.5</v>
      </c>
      <c r="N548">
        <v>0</v>
      </c>
      <c r="O548">
        <v>2.74</v>
      </c>
      <c r="P548">
        <v>0</v>
      </c>
      <c r="Q548">
        <v>0</v>
      </c>
      <c r="R548">
        <v>0</v>
      </c>
      <c r="S548">
        <v>0</v>
      </c>
      <c r="T548">
        <v>111.16</v>
      </c>
      <c r="U548" s="36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 s="36">
        <v>9863</v>
      </c>
      <c r="Y548" t="str">
        <f>VLOOKUP(Tabela1[[#This Row],[CÓD PRODUTO ]],[1]fornnecedor!$A:$G,7,0)</f>
        <v>BASES POLIÉSTER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5356</v>
      </c>
      <c r="B549" t="s">
        <v>101</v>
      </c>
      <c r="C549" s="1">
        <v>46052</v>
      </c>
      <c r="D549" s="2">
        <v>2003120114</v>
      </c>
      <c r="E549" t="s">
        <v>221</v>
      </c>
      <c r="G549" t="s">
        <v>103</v>
      </c>
      <c r="H549" t="s">
        <v>24</v>
      </c>
      <c r="I549">
        <v>206.52</v>
      </c>
      <c r="J549">
        <v>6</v>
      </c>
      <c r="K549">
        <v>0</v>
      </c>
      <c r="L549" s="3">
        <v>1239.0999999999999</v>
      </c>
      <c r="M549">
        <v>40.67</v>
      </c>
      <c r="N549">
        <v>0</v>
      </c>
      <c r="O549">
        <v>31.82</v>
      </c>
      <c r="P549">
        <v>0</v>
      </c>
      <c r="Q549">
        <v>0</v>
      </c>
      <c r="R549">
        <v>0</v>
      </c>
      <c r="S549">
        <v>0</v>
      </c>
      <c r="T549" s="3">
        <v>1292.1600000000001</v>
      </c>
      <c r="U549" s="36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 s="36">
        <v>20114</v>
      </c>
      <c r="Y549" t="str">
        <f>VLOOKUP(Tabela1[[#This Row],[CÓD PRODUTO ]],[1]fornnecedor!$A:$G,7,0)</f>
        <v>BASES POLIÉSTER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5356</v>
      </c>
      <c r="B550" t="s">
        <v>101</v>
      </c>
      <c r="C550" s="1">
        <v>46052</v>
      </c>
      <c r="D550" s="2">
        <v>2003109865</v>
      </c>
      <c r="E550" t="s">
        <v>222</v>
      </c>
      <c r="G550" t="s">
        <v>103</v>
      </c>
      <c r="H550" t="s">
        <v>24</v>
      </c>
      <c r="I550">
        <v>181.66</v>
      </c>
      <c r="J550">
        <v>6</v>
      </c>
      <c r="K550">
        <v>0</v>
      </c>
      <c r="L550" s="3">
        <v>1089.93</v>
      </c>
      <c r="M550">
        <v>35.78</v>
      </c>
      <c r="N550">
        <v>0</v>
      </c>
      <c r="O550">
        <v>27.99</v>
      </c>
      <c r="P550">
        <v>0</v>
      </c>
      <c r="Q550">
        <v>0</v>
      </c>
      <c r="R550">
        <v>0</v>
      </c>
      <c r="S550">
        <v>0</v>
      </c>
      <c r="T550" s="3">
        <v>1136.6099999999999</v>
      </c>
      <c r="U550" s="36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 s="36">
        <v>9865</v>
      </c>
      <c r="Y550" t="str">
        <f>VLOOKUP(Tabela1[[#This Row],[CÓD PRODUTO ]],[1]fornnecedor!$A:$G,7,0)</f>
        <v>BASES POLIÉSTER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5356</v>
      </c>
      <c r="B551" t="s">
        <v>101</v>
      </c>
      <c r="C551" s="1">
        <v>46052</v>
      </c>
      <c r="D551" s="2">
        <v>2003121250</v>
      </c>
      <c r="E551" t="s">
        <v>223</v>
      </c>
      <c r="G551" t="s">
        <v>103</v>
      </c>
      <c r="H551" t="s">
        <v>24</v>
      </c>
      <c r="I551">
        <v>235.41</v>
      </c>
      <c r="J551">
        <v>4</v>
      </c>
      <c r="K551">
        <v>0</v>
      </c>
      <c r="L551">
        <v>941.62</v>
      </c>
      <c r="M551">
        <v>30.91</v>
      </c>
      <c r="N551">
        <v>0</v>
      </c>
      <c r="O551">
        <v>24.18</v>
      </c>
      <c r="P551">
        <v>0</v>
      </c>
      <c r="Q551">
        <v>0</v>
      </c>
      <c r="R551">
        <v>0</v>
      </c>
      <c r="S551">
        <v>0</v>
      </c>
      <c r="T551">
        <v>981.95</v>
      </c>
      <c r="U551" s="36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 s="36">
        <v>21250</v>
      </c>
      <c r="Y551" t="str">
        <f>VLOOKUP(Tabela1[[#This Row],[CÓD PRODUTO ]],[1]fornnecedor!$A:$G,7,0)</f>
        <v>BASES POLIÉSTER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5356</v>
      </c>
      <c r="B552" t="s">
        <v>101</v>
      </c>
      <c r="C552" s="1">
        <v>46052</v>
      </c>
      <c r="D552" s="2">
        <v>2003109867</v>
      </c>
      <c r="E552" t="s">
        <v>5059</v>
      </c>
      <c r="G552" t="s">
        <v>103</v>
      </c>
      <c r="H552" t="s">
        <v>24</v>
      </c>
      <c r="I552">
        <v>151.28</v>
      </c>
      <c r="J552">
        <v>6</v>
      </c>
      <c r="K552">
        <v>0</v>
      </c>
      <c r="L552">
        <v>907.65</v>
      </c>
      <c r="M552">
        <v>29.79</v>
      </c>
      <c r="N552">
        <v>0</v>
      </c>
      <c r="O552">
        <v>23.31</v>
      </c>
      <c r="P552">
        <v>0</v>
      </c>
      <c r="Q552">
        <v>0</v>
      </c>
      <c r="R552">
        <v>0</v>
      </c>
      <c r="S552">
        <v>0</v>
      </c>
      <c r="T552">
        <v>946.52</v>
      </c>
      <c r="U552" s="36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 s="36">
        <v>9867</v>
      </c>
      <c r="Y552" t="str">
        <f>VLOOKUP(Tabela1[[#This Row],[CÓD PRODUTO ]],[1]fornnecedor!$A:$G,7,0)</f>
        <v>BASES POLIÉSTER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5356</v>
      </c>
      <c r="B553" t="s">
        <v>101</v>
      </c>
      <c r="C553" s="1">
        <v>46052</v>
      </c>
      <c r="D553" s="2">
        <v>2003109868</v>
      </c>
      <c r="E553" t="s">
        <v>224</v>
      </c>
      <c r="G553" t="s">
        <v>103</v>
      </c>
      <c r="H553" t="s">
        <v>24</v>
      </c>
      <c r="I553">
        <v>54.14</v>
      </c>
      <c r="J553">
        <v>12</v>
      </c>
      <c r="K553">
        <v>0</v>
      </c>
      <c r="L553">
        <v>649.70000000000005</v>
      </c>
      <c r="M553">
        <v>21.33</v>
      </c>
      <c r="N553">
        <v>0</v>
      </c>
      <c r="O553">
        <v>16.690000000000001</v>
      </c>
      <c r="P553">
        <v>0</v>
      </c>
      <c r="Q553">
        <v>0</v>
      </c>
      <c r="R553">
        <v>0</v>
      </c>
      <c r="S553">
        <v>0</v>
      </c>
      <c r="T553">
        <v>677.53</v>
      </c>
      <c r="U553" s="36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 s="36">
        <v>9868</v>
      </c>
      <c r="Y553" t="str">
        <f>VLOOKUP(Tabela1[[#This Row],[CÓD PRODUTO ]],[1]fornnecedor!$A:$G,7,0)</f>
        <v>BASES POLIÉSTER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5356</v>
      </c>
      <c r="B554" t="s">
        <v>101</v>
      </c>
      <c r="C554" s="1">
        <v>46052</v>
      </c>
      <c r="D554" s="2">
        <v>2003109869</v>
      </c>
      <c r="E554" t="s">
        <v>225</v>
      </c>
      <c r="G554" t="s">
        <v>103</v>
      </c>
      <c r="H554" t="s">
        <v>24</v>
      </c>
      <c r="I554">
        <v>46.88</v>
      </c>
      <c r="J554">
        <v>8</v>
      </c>
      <c r="K554">
        <v>0</v>
      </c>
      <c r="L554">
        <v>375.02</v>
      </c>
      <c r="M554">
        <v>12.31</v>
      </c>
      <c r="N554">
        <v>0</v>
      </c>
      <c r="O554">
        <v>9.6300000000000008</v>
      </c>
      <c r="P554">
        <v>0</v>
      </c>
      <c r="Q554">
        <v>0</v>
      </c>
      <c r="R554">
        <v>0</v>
      </c>
      <c r="S554">
        <v>0</v>
      </c>
      <c r="T554">
        <v>391.08</v>
      </c>
      <c r="U554" s="36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 s="36">
        <v>9869</v>
      </c>
      <c r="Y554" t="str">
        <f>VLOOKUP(Tabela1[[#This Row],[CÓD PRODUTO ]],[1]fornnecedor!$A:$G,7,0)</f>
        <v>BASES POLIÉSTER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5356</v>
      </c>
      <c r="B555" t="s">
        <v>101</v>
      </c>
      <c r="C555" s="1">
        <v>46052</v>
      </c>
      <c r="D555" s="2">
        <v>2003109870</v>
      </c>
      <c r="E555" t="s">
        <v>226</v>
      </c>
      <c r="G555" t="s">
        <v>103</v>
      </c>
      <c r="H555" t="s">
        <v>24</v>
      </c>
      <c r="I555">
        <v>37.450000000000003</v>
      </c>
      <c r="J555">
        <v>6</v>
      </c>
      <c r="K555">
        <v>0</v>
      </c>
      <c r="L555">
        <v>224.73</v>
      </c>
      <c r="M555">
        <v>7.38</v>
      </c>
      <c r="N555">
        <v>0</v>
      </c>
      <c r="O555">
        <v>5.77</v>
      </c>
      <c r="P555">
        <v>0</v>
      </c>
      <c r="Q555">
        <v>0</v>
      </c>
      <c r="R555">
        <v>0</v>
      </c>
      <c r="S555">
        <v>0</v>
      </c>
      <c r="T555">
        <v>234.36</v>
      </c>
      <c r="U555" s="36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 s="36">
        <v>9870</v>
      </c>
      <c r="Y555" t="str">
        <f>VLOOKUP(Tabela1[[#This Row],[CÓD PRODUTO ]],[1]fornnecedor!$A:$G,7,0)</f>
        <v>BASES POLIÉSTER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5356</v>
      </c>
      <c r="B556" t="s">
        <v>101</v>
      </c>
      <c r="C556" s="1">
        <v>46052</v>
      </c>
      <c r="D556" s="2">
        <v>2003109873</v>
      </c>
      <c r="E556" t="s">
        <v>228</v>
      </c>
      <c r="G556" t="s">
        <v>103</v>
      </c>
      <c r="H556" t="s">
        <v>24</v>
      </c>
      <c r="I556">
        <v>440.45</v>
      </c>
      <c r="J556">
        <v>6</v>
      </c>
      <c r="K556">
        <v>0</v>
      </c>
      <c r="L556" s="3">
        <v>2642.73</v>
      </c>
      <c r="M556">
        <v>86.75</v>
      </c>
      <c r="N556">
        <v>0</v>
      </c>
      <c r="O556">
        <v>67.86</v>
      </c>
      <c r="P556">
        <v>0</v>
      </c>
      <c r="Q556">
        <v>0</v>
      </c>
      <c r="R556">
        <v>0</v>
      </c>
      <c r="S556">
        <v>0</v>
      </c>
      <c r="T556" s="3">
        <v>2755.91</v>
      </c>
      <c r="U556" s="3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 s="36">
        <v>9873</v>
      </c>
      <c r="Y556" t="str">
        <f>VLOOKUP(Tabela1[[#This Row],[CÓD PRODUTO ]],[1]fornnecedor!$A:$G,7,0)</f>
        <v>BASES POLIÉSTER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5356</v>
      </c>
      <c r="B557" t="s">
        <v>101</v>
      </c>
      <c r="C557" s="1">
        <v>46052</v>
      </c>
      <c r="D557" s="2">
        <v>2003109875</v>
      </c>
      <c r="E557" t="s">
        <v>229</v>
      </c>
      <c r="G557" t="s">
        <v>103</v>
      </c>
      <c r="H557" t="s">
        <v>24</v>
      </c>
      <c r="I557">
        <v>84.57</v>
      </c>
      <c r="J557">
        <v>4</v>
      </c>
      <c r="K557">
        <v>0</v>
      </c>
      <c r="L557">
        <v>338.28</v>
      </c>
      <c r="M557">
        <v>11.1</v>
      </c>
      <c r="N557">
        <v>0</v>
      </c>
      <c r="O557">
        <v>8.68</v>
      </c>
      <c r="P557">
        <v>0</v>
      </c>
      <c r="Q557">
        <v>0</v>
      </c>
      <c r="R557">
        <v>0</v>
      </c>
      <c r="S557">
        <v>0</v>
      </c>
      <c r="T557">
        <v>352.76</v>
      </c>
      <c r="U557" s="36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 s="36">
        <v>9875</v>
      </c>
      <c r="Y557" t="str">
        <f>VLOOKUP(Tabela1[[#This Row],[CÓD PRODUTO ]],[1]fornnecedor!$A:$G,7,0)</f>
        <v>BASES POLIÉSTER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5356</v>
      </c>
      <c r="B558" t="s">
        <v>101</v>
      </c>
      <c r="C558" s="1">
        <v>46052</v>
      </c>
      <c r="D558" s="2">
        <v>2003109876</v>
      </c>
      <c r="E558" t="s">
        <v>119</v>
      </c>
      <c r="G558" t="s">
        <v>103</v>
      </c>
      <c r="H558" t="s">
        <v>24</v>
      </c>
      <c r="I558">
        <v>240.03</v>
      </c>
      <c r="J558">
        <v>6</v>
      </c>
      <c r="K558">
        <v>0</v>
      </c>
      <c r="L558" s="3">
        <v>1440.16</v>
      </c>
      <c r="M558">
        <v>47.27</v>
      </c>
      <c r="N558">
        <v>0</v>
      </c>
      <c r="O558">
        <v>36.979999999999997</v>
      </c>
      <c r="P558">
        <v>0</v>
      </c>
      <c r="Q558">
        <v>0</v>
      </c>
      <c r="R558">
        <v>0</v>
      </c>
      <c r="S558">
        <v>0</v>
      </c>
      <c r="T558" s="3">
        <v>1501.83</v>
      </c>
      <c r="U558" s="36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 s="36">
        <v>9876</v>
      </c>
      <c r="Y558" t="str">
        <f>VLOOKUP(Tabela1[[#This Row],[CÓD PRODUTO ]],[1]fornnecedor!$A:$G,7,0)</f>
        <v>BASES POLIÉSTER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5356</v>
      </c>
      <c r="B559" t="s">
        <v>101</v>
      </c>
      <c r="C559" s="1">
        <v>46052</v>
      </c>
      <c r="D559" s="2">
        <v>2003109877</v>
      </c>
      <c r="E559" t="s">
        <v>297</v>
      </c>
      <c r="G559" t="s">
        <v>103</v>
      </c>
      <c r="H559" t="s">
        <v>24</v>
      </c>
      <c r="I559">
        <v>194.51</v>
      </c>
      <c r="J559">
        <v>2</v>
      </c>
      <c r="K559">
        <v>0</v>
      </c>
      <c r="L559">
        <v>389.02</v>
      </c>
      <c r="M559">
        <v>12.77</v>
      </c>
      <c r="N559">
        <v>0</v>
      </c>
      <c r="O559">
        <v>9.99</v>
      </c>
      <c r="P559">
        <v>0</v>
      </c>
      <c r="Q559">
        <v>0</v>
      </c>
      <c r="R559">
        <v>0</v>
      </c>
      <c r="S559">
        <v>0</v>
      </c>
      <c r="T559">
        <v>405.68</v>
      </c>
      <c r="U559" s="36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 s="36">
        <v>9877</v>
      </c>
      <c r="Y559" t="str">
        <f>VLOOKUP(Tabela1[[#This Row],[CÓD PRODUTO ]],[1]fornnecedor!$A:$G,7,0)</f>
        <v>BASES POLIÉSTER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5356</v>
      </c>
      <c r="B560" t="s">
        <v>101</v>
      </c>
      <c r="C560" s="1">
        <v>46052</v>
      </c>
      <c r="D560" s="2">
        <v>2003109878</v>
      </c>
      <c r="E560" t="s">
        <v>230</v>
      </c>
      <c r="G560" t="s">
        <v>103</v>
      </c>
      <c r="H560" t="s">
        <v>24</v>
      </c>
      <c r="I560">
        <v>81.59</v>
      </c>
      <c r="J560">
        <v>12</v>
      </c>
      <c r="K560">
        <v>0</v>
      </c>
      <c r="L560">
        <v>979.12</v>
      </c>
      <c r="M560">
        <v>32.14</v>
      </c>
      <c r="N560">
        <v>0</v>
      </c>
      <c r="O560">
        <v>25.14</v>
      </c>
      <c r="P560">
        <v>0</v>
      </c>
      <c r="Q560">
        <v>0</v>
      </c>
      <c r="R560">
        <v>0</v>
      </c>
      <c r="S560">
        <v>0</v>
      </c>
      <c r="T560" s="3">
        <v>1021.05</v>
      </c>
      <c r="U560" s="36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 s="36">
        <v>9878</v>
      </c>
      <c r="Y560" t="str">
        <f>VLOOKUP(Tabela1[[#This Row],[CÓD PRODUTO ]],[1]fornnecedor!$A:$G,7,0)</f>
        <v>BASES POLIÉSTER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5356</v>
      </c>
      <c r="B561" t="s">
        <v>101</v>
      </c>
      <c r="C561" s="1">
        <v>46052</v>
      </c>
      <c r="D561" s="2">
        <v>2003109882</v>
      </c>
      <c r="E561" t="s">
        <v>231</v>
      </c>
      <c r="G561" t="s">
        <v>103</v>
      </c>
      <c r="H561" t="s">
        <v>24</v>
      </c>
      <c r="I561">
        <v>101.81</v>
      </c>
      <c r="J561">
        <v>10</v>
      </c>
      <c r="K561">
        <v>0</v>
      </c>
      <c r="L561" s="3">
        <v>1018.08</v>
      </c>
      <c r="M561">
        <v>33.42</v>
      </c>
      <c r="N561">
        <v>0</v>
      </c>
      <c r="O561">
        <v>26.14</v>
      </c>
      <c r="P561">
        <v>0</v>
      </c>
      <c r="Q561">
        <v>0</v>
      </c>
      <c r="R561">
        <v>0</v>
      </c>
      <c r="S561">
        <v>0</v>
      </c>
      <c r="T561" s="3">
        <v>1061.68</v>
      </c>
      <c r="U561" s="36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 s="36">
        <v>9882</v>
      </c>
      <c r="Y561" t="str">
        <f>VLOOKUP(Tabela1[[#This Row],[CÓD PRODUTO ]],[1]fornnecedor!$A:$G,7,0)</f>
        <v>BASES POLIÉSTER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5356</v>
      </c>
      <c r="B562" t="s">
        <v>101</v>
      </c>
      <c r="C562" s="1">
        <v>46052</v>
      </c>
      <c r="D562" s="2">
        <v>2003109883</v>
      </c>
      <c r="E562" t="s">
        <v>232</v>
      </c>
      <c r="G562" t="s">
        <v>103</v>
      </c>
      <c r="H562" t="s">
        <v>24</v>
      </c>
      <c r="I562">
        <v>61.9</v>
      </c>
      <c r="J562">
        <v>8</v>
      </c>
      <c r="K562">
        <v>0</v>
      </c>
      <c r="L562">
        <v>495.2</v>
      </c>
      <c r="M562">
        <v>16.25</v>
      </c>
      <c r="N562">
        <v>0</v>
      </c>
      <c r="O562">
        <v>12.71</v>
      </c>
      <c r="P562">
        <v>0</v>
      </c>
      <c r="Q562">
        <v>0</v>
      </c>
      <c r="R562">
        <v>0</v>
      </c>
      <c r="S562">
        <v>0</v>
      </c>
      <c r="T562">
        <v>516.4</v>
      </c>
      <c r="U562" s="36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 s="36">
        <v>9883</v>
      </c>
      <c r="Y562" t="str">
        <f>VLOOKUP(Tabela1[[#This Row],[CÓD PRODUTO ]],[1]fornnecedor!$A:$G,7,0)</f>
        <v>BASES POLIÉSTER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5356</v>
      </c>
      <c r="B563" t="s">
        <v>101</v>
      </c>
      <c r="C563" s="1">
        <v>46052</v>
      </c>
      <c r="D563" s="2">
        <v>2003109885</v>
      </c>
      <c r="E563" t="s">
        <v>234</v>
      </c>
      <c r="G563" t="s">
        <v>103</v>
      </c>
      <c r="H563" t="s">
        <v>24</v>
      </c>
      <c r="I563">
        <v>78.959999999999994</v>
      </c>
      <c r="J563">
        <v>10</v>
      </c>
      <c r="K563">
        <v>0</v>
      </c>
      <c r="L563">
        <v>789.61</v>
      </c>
      <c r="M563">
        <v>25.92</v>
      </c>
      <c r="N563">
        <v>0</v>
      </c>
      <c r="O563">
        <v>20.28</v>
      </c>
      <c r="P563">
        <v>0</v>
      </c>
      <c r="Q563">
        <v>0</v>
      </c>
      <c r="R563">
        <v>0</v>
      </c>
      <c r="S563">
        <v>0</v>
      </c>
      <c r="T563">
        <v>823.43</v>
      </c>
      <c r="U563" s="36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 s="36">
        <v>9885</v>
      </c>
      <c r="Y563" t="str">
        <f>VLOOKUP(Tabela1[[#This Row],[CÓD PRODUTO ]],[1]fornnecedor!$A:$G,7,0)</f>
        <v>BASES POLIÉSTER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5356</v>
      </c>
      <c r="B564" t="s">
        <v>101</v>
      </c>
      <c r="C564" s="1">
        <v>46052</v>
      </c>
      <c r="D564" s="2">
        <v>2003109886</v>
      </c>
      <c r="E564" t="s">
        <v>4748</v>
      </c>
      <c r="G564" t="s">
        <v>103</v>
      </c>
      <c r="H564" t="s">
        <v>24</v>
      </c>
      <c r="I564">
        <v>85.48</v>
      </c>
      <c r="J564">
        <v>8</v>
      </c>
      <c r="K564">
        <v>0</v>
      </c>
      <c r="L564">
        <v>683.85</v>
      </c>
      <c r="M564">
        <v>22.45</v>
      </c>
      <c r="N564">
        <v>0</v>
      </c>
      <c r="O564">
        <v>17.559999999999999</v>
      </c>
      <c r="P564">
        <v>0</v>
      </c>
      <c r="Q564">
        <v>0</v>
      </c>
      <c r="R564">
        <v>0</v>
      </c>
      <c r="S564">
        <v>0</v>
      </c>
      <c r="T564">
        <v>713.14</v>
      </c>
      <c r="U564" s="36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 s="36">
        <v>9886</v>
      </c>
      <c r="Y564" t="str">
        <f>VLOOKUP(Tabela1[[#This Row],[CÓD PRODUTO ]],[1]fornnecedor!$A:$G,7,0)</f>
        <v>BASES POLIÉSTER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5356</v>
      </c>
      <c r="B565" t="s">
        <v>101</v>
      </c>
      <c r="C565" s="1">
        <v>46052</v>
      </c>
      <c r="D565" s="2">
        <v>2003109887</v>
      </c>
      <c r="E565" t="s">
        <v>235</v>
      </c>
      <c r="G565" t="s">
        <v>103</v>
      </c>
      <c r="H565" t="s">
        <v>24</v>
      </c>
      <c r="I565">
        <v>99.83</v>
      </c>
      <c r="J565">
        <v>2</v>
      </c>
      <c r="K565">
        <v>0</v>
      </c>
      <c r="L565">
        <v>199.65</v>
      </c>
      <c r="M565">
        <v>6.55</v>
      </c>
      <c r="N565">
        <v>0</v>
      </c>
      <c r="O565">
        <v>5.13</v>
      </c>
      <c r="P565">
        <v>0</v>
      </c>
      <c r="Q565">
        <v>0</v>
      </c>
      <c r="R565">
        <v>0</v>
      </c>
      <c r="S565">
        <v>0</v>
      </c>
      <c r="T565">
        <v>208.2</v>
      </c>
      <c r="U565" s="36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 s="36">
        <v>9887</v>
      </c>
      <c r="Y565" t="str">
        <f>VLOOKUP(Tabela1[[#This Row],[CÓD PRODUTO ]],[1]fornnecedor!$A:$G,7,0)</f>
        <v>BASES POLIÉSTER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5356</v>
      </c>
      <c r="B566" t="s">
        <v>101</v>
      </c>
      <c r="C566" s="1">
        <v>46052</v>
      </c>
      <c r="D566" s="2">
        <v>2003109888</v>
      </c>
      <c r="E566" t="s">
        <v>236</v>
      </c>
      <c r="G566" t="s">
        <v>103</v>
      </c>
      <c r="H566" t="s">
        <v>24</v>
      </c>
      <c r="I566">
        <v>74.33</v>
      </c>
      <c r="J566">
        <v>4</v>
      </c>
      <c r="K566">
        <v>0</v>
      </c>
      <c r="L566">
        <v>297.31</v>
      </c>
      <c r="M566">
        <v>9.76</v>
      </c>
      <c r="N566">
        <v>0</v>
      </c>
      <c r="O566">
        <v>7.63</v>
      </c>
      <c r="P566">
        <v>0</v>
      </c>
      <c r="Q566">
        <v>0</v>
      </c>
      <c r="R566">
        <v>0</v>
      </c>
      <c r="S566">
        <v>0</v>
      </c>
      <c r="T566">
        <v>310.04000000000002</v>
      </c>
      <c r="U566" s="3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 s="36">
        <v>9888</v>
      </c>
      <c r="Y566" t="str">
        <f>VLOOKUP(Tabela1[[#This Row],[CÓD PRODUTO ]],[1]fornnecedor!$A:$G,7,0)</f>
        <v>BASES POLIÉSTER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5356</v>
      </c>
      <c r="B567" t="s">
        <v>101</v>
      </c>
      <c r="C567" s="1">
        <v>46052</v>
      </c>
      <c r="D567" s="2">
        <v>2003109890</v>
      </c>
      <c r="E567" t="s">
        <v>4994</v>
      </c>
      <c r="G567" t="s">
        <v>103</v>
      </c>
      <c r="H567" t="s">
        <v>24</v>
      </c>
      <c r="I567">
        <v>71.52</v>
      </c>
      <c r="J567">
        <v>10</v>
      </c>
      <c r="K567">
        <v>0</v>
      </c>
      <c r="L567">
        <v>715.22</v>
      </c>
      <c r="M567">
        <v>23.48</v>
      </c>
      <c r="N567">
        <v>0</v>
      </c>
      <c r="O567">
        <v>18.36</v>
      </c>
      <c r="P567">
        <v>0</v>
      </c>
      <c r="Q567">
        <v>0</v>
      </c>
      <c r="R567">
        <v>0</v>
      </c>
      <c r="S567">
        <v>0</v>
      </c>
      <c r="T567">
        <v>745.85</v>
      </c>
      <c r="U567" s="36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 s="36">
        <v>9890</v>
      </c>
      <c r="Y567" t="str">
        <f>VLOOKUP(Tabela1[[#This Row],[CÓD PRODUTO ]],[1]fornnecedor!$A:$G,7,0)</f>
        <v>BASES POLIÉSTER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5356</v>
      </c>
      <c r="B568" t="s">
        <v>101</v>
      </c>
      <c r="C568" s="1">
        <v>46052</v>
      </c>
      <c r="D568" s="2">
        <v>2003121254</v>
      </c>
      <c r="E568" t="s">
        <v>298</v>
      </c>
      <c r="G568" t="s">
        <v>103</v>
      </c>
      <c r="H568" t="s">
        <v>24</v>
      </c>
      <c r="I568">
        <v>185.26</v>
      </c>
      <c r="J568">
        <v>4</v>
      </c>
      <c r="K568">
        <v>0</v>
      </c>
      <c r="L568">
        <v>741.03</v>
      </c>
      <c r="M568">
        <v>24.32</v>
      </c>
      <c r="N568">
        <v>0</v>
      </c>
      <c r="O568">
        <v>19.03</v>
      </c>
      <c r="P568">
        <v>0</v>
      </c>
      <c r="Q568">
        <v>0</v>
      </c>
      <c r="R568">
        <v>0</v>
      </c>
      <c r="S568">
        <v>0</v>
      </c>
      <c r="T568">
        <v>772.76</v>
      </c>
      <c r="U568" s="36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 s="36">
        <v>21254</v>
      </c>
      <c r="Y568" t="str">
        <f>VLOOKUP(Tabela1[[#This Row],[CÓD PRODUTO ]],[1]fornnecedor!$A:$G,7,0)</f>
        <v>BASES POLIÉSTER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5356</v>
      </c>
      <c r="B569" t="s">
        <v>101</v>
      </c>
      <c r="C569" s="1">
        <v>46052</v>
      </c>
      <c r="D569" s="2">
        <v>2003109892</v>
      </c>
      <c r="E569" t="s">
        <v>299</v>
      </c>
      <c r="G569" t="s">
        <v>103</v>
      </c>
      <c r="H569" t="s">
        <v>24</v>
      </c>
      <c r="I569">
        <v>58.62</v>
      </c>
      <c r="J569">
        <v>2</v>
      </c>
      <c r="K569">
        <v>0</v>
      </c>
      <c r="L569">
        <v>117.24</v>
      </c>
      <c r="M569">
        <v>3.85</v>
      </c>
      <c r="N569">
        <v>0</v>
      </c>
      <c r="O569">
        <v>3.01</v>
      </c>
      <c r="P569">
        <v>0</v>
      </c>
      <c r="Q569">
        <v>0</v>
      </c>
      <c r="R569">
        <v>0</v>
      </c>
      <c r="S569">
        <v>0</v>
      </c>
      <c r="T569">
        <v>122.26</v>
      </c>
      <c r="U569" s="36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 s="36">
        <v>9892</v>
      </c>
      <c r="Y569" t="str">
        <f>VLOOKUP(Tabela1[[#This Row],[CÓD PRODUTO ]],[1]fornnecedor!$A:$G,7,0)</f>
        <v>BASES POLIÉSTER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5356</v>
      </c>
      <c r="B570" t="s">
        <v>101</v>
      </c>
      <c r="C570" s="1">
        <v>46052</v>
      </c>
      <c r="D570" s="2">
        <v>2003109894</v>
      </c>
      <c r="E570" t="s">
        <v>238</v>
      </c>
      <c r="G570" t="s">
        <v>103</v>
      </c>
      <c r="H570" t="s">
        <v>24</v>
      </c>
      <c r="I570">
        <v>189.32</v>
      </c>
      <c r="J570">
        <v>4</v>
      </c>
      <c r="K570">
        <v>0</v>
      </c>
      <c r="L570">
        <v>757.29</v>
      </c>
      <c r="M570">
        <v>24.86</v>
      </c>
      <c r="N570">
        <v>0</v>
      </c>
      <c r="O570">
        <v>19.440000000000001</v>
      </c>
      <c r="P570">
        <v>0</v>
      </c>
      <c r="Q570">
        <v>0</v>
      </c>
      <c r="R570">
        <v>0</v>
      </c>
      <c r="S570">
        <v>0</v>
      </c>
      <c r="T570">
        <v>789.72</v>
      </c>
      <c r="U570" s="36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 s="36">
        <v>9894</v>
      </c>
      <c r="Y570" t="str">
        <f>VLOOKUP(Tabela1[[#This Row],[CÓD PRODUTO ]],[1]fornnecedor!$A:$G,7,0)</f>
        <v>BASES POLIÉSTER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5356</v>
      </c>
      <c r="B571" t="s">
        <v>101</v>
      </c>
      <c r="C571" s="1">
        <v>46052</v>
      </c>
      <c r="D571" s="2">
        <v>2003109895</v>
      </c>
      <c r="E571" t="s">
        <v>239</v>
      </c>
      <c r="G571" t="s">
        <v>103</v>
      </c>
      <c r="H571" t="s">
        <v>24</v>
      </c>
      <c r="I571">
        <v>77.03</v>
      </c>
      <c r="J571">
        <v>20</v>
      </c>
      <c r="K571">
        <v>0</v>
      </c>
      <c r="L571" s="3">
        <v>1540.63</v>
      </c>
      <c r="M571">
        <v>50.57</v>
      </c>
      <c r="N571">
        <v>0</v>
      </c>
      <c r="O571">
        <v>39.56</v>
      </c>
      <c r="P571">
        <v>0</v>
      </c>
      <c r="Q571">
        <v>0</v>
      </c>
      <c r="R571">
        <v>0</v>
      </c>
      <c r="S571">
        <v>0</v>
      </c>
      <c r="T571" s="3">
        <v>1606.61</v>
      </c>
      <c r="U571" s="36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 s="36">
        <v>9895</v>
      </c>
      <c r="Y571" t="str">
        <f>VLOOKUP(Tabela1[[#This Row],[CÓD PRODUTO ]],[1]fornnecedor!$A:$G,7,0)</f>
        <v>BASES POLIÉSTER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5356</v>
      </c>
      <c r="B572" t="s">
        <v>101</v>
      </c>
      <c r="C572" s="1">
        <v>46052</v>
      </c>
      <c r="D572" s="2">
        <v>2003109897</v>
      </c>
      <c r="E572" t="s">
        <v>240</v>
      </c>
      <c r="G572" t="s">
        <v>103</v>
      </c>
      <c r="H572" t="s">
        <v>24</v>
      </c>
      <c r="I572">
        <v>229.57</v>
      </c>
      <c r="J572">
        <v>4</v>
      </c>
      <c r="K572">
        <v>0</v>
      </c>
      <c r="L572">
        <v>918.3</v>
      </c>
      <c r="M572">
        <v>30.14</v>
      </c>
      <c r="N572">
        <v>0</v>
      </c>
      <c r="O572">
        <v>23.58</v>
      </c>
      <c r="P572">
        <v>0</v>
      </c>
      <c r="Q572">
        <v>0</v>
      </c>
      <c r="R572">
        <v>0</v>
      </c>
      <c r="S572">
        <v>0</v>
      </c>
      <c r="T572">
        <v>957.62</v>
      </c>
      <c r="U572" s="36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 s="36">
        <v>9897</v>
      </c>
      <c r="Y572" t="str">
        <f>VLOOKUP(Tabela1[[#This Row],[CÓD PRODUTO ]],[1]fornnecedor!$A:$G,7,0)</f>
        <v>BASES POLIÉSTER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5356</v>
      </c>
      <c r="B573" t="s">
        <v>101</v>
      </c>
      <c r="C573" s="1">
        <v>46052</v>
      </c>
      <c r="D573" s="2">
        <v>2003109898</v>
      </c>
      <c r="E573" t="s">
        <v>241</v>
      </c>
      <c r="G573" t="s">
        <v>103</v>
      </c>
      <c r="H573" t="s">
        <v>24</v>
      </c>
      <c r="I573">
        <v>74</v>
      </c>
      <c r="J573">
        <v>10</v>
      </c>
      <c r="K573">
        <v>0</v>
      </c>
      <c r="L573">
        <v>739.97</v>
      </c>
      <c r="M573">
        <v>24.29</v>
      </c>
      <c r="N573">
        <v>0</v>
      </c>
      <c r="O573">
        <v>19</v>
      </c>
      <c r="P573">
        <v>0</v>
      </c>
      <c r="Q573">
        <v>0</v>
      </c>
      <c r="R573">
        <v>0</v>
      </c>
      <c r="S573">
        <v>0</v>
      </c>
      <c r="T573">
        <v>771.66</v>
      </c>
      <c r="U573" s="36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 s="36">
        <v>9898</v>
      </c>
      <c r="Y573" t="str">
        <f>VLOOKUP(Tabela1[[#This Row],[CÓD PRODUTO ]],[1]fornnecedor!$A:$G,7,0)</f>
        <v>BASES POLIÉSTER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5356</v>
      </c>
      <c r="B574" t="s">
        <v>101</v>
      </c>
      <c r="C574" s="1">
        <v>46052</v>
      </c>
      <c r="D574" s="2">
        <v>2003109899</v>
      </c>
      <c r="E574" t="s">
        <v>242</v>
      </c>
      <c r="G574" t="s">
        <v>103</v>
      </c>
      <c r="H574" t="s">
        <v>24</v>
      </c>
      <c r="I574">
        <v>131.02000000000001</v>
      </c>
      <c r="J574">
        <v>30</v>
      </c>
      <c r="K574">
        <v>0</v>
      </c>
      <c r="L574" s="3">
        <v>3930.53</v>
      </c>
      <c r="M574">
        <v>129.02000000000001</v>
      </c>
      <c r="N574">
        <v>0</v>
      </c>
      <c r="O574">
        <v>100.94</v>
      </c>
      <c r="P574">
        <v>0</v>
      </c>
      <c r="Q574">
        <v>0</v>
      </c>
      <c r="R574">
        <v>0</v>
      </c>
      <c r="S574">
        <v>0</v>
      </c>
      <c r="T574" s="3">
        <v>4098.8599999999997</v>
      </c>
      <c r="U574" s="36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 s="36">
        <v>9899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5356</v>
      </c>
      <c r="B575" t="s">
        <v>101</v>
      </c>
      <c r="C575" s="1">
        <v>46052</v>
      </c>
      <c r="D575" s="2">
        <v>2003120426</v>
      </c>
      <c r="E575" t="s">
        <v>121</v>
      </c>
      <c r="G575" t="s">
        <v>103</v>
      </c>
      <c r="H575" t="s">
        <v>24</v>
      </c>
      <c r="I575">
        <v>264.20999999999998</v>
      </c>
      <c r="J575">
        <v>8</v>
      </c>
      <c r="K575">
        <v>0</v>
      </c>
      <c r="L575" s="3">
        <v>2113.65</v>
      </c>
      <c r="M575">
        <v>69.38</v>
      </c>
      <c r="N575">
        <v>0</v>
      </c>
      <c r="O575">
        <v>54.28</v>
      </c>
      <c r="P575">
        <v>0</v>
      </c>
      <c r="Q575">
        <v>0</v>
      </c>
      <c r="R575">
        <v>0</v>
      </c>
      <c r="S575">
        <v>0</v>
      </c>
      <c r="T575" s="3">
        <v>2204.17</v>
      </c>
      <c r="U575" s="36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 s="36">
        <v>20426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5356</v>
      </c>
      <c r="B576" t="s">
        <v>101</v>
      </c>
      <c r="C576" s="1">
        <v>46052</v>
      </c>
      <c r="D576" s="2">
        <v>2003109901</v>
      </c>
      <c r="E576" t="s">
        <v>243</v>
      </c>
      <c r="G576" t="s">
        <v>103</v>
      </c>
      <c r="H576" t="s">
        <v>24</v>
      </c>
      <c r="I576">
        <v>136.75</v>
      </c>
      <c r="J576">
        <v>8</v>
      </c>
      <c r="K576">
        <v>0</v>
      </c>
      <c r="L576" s="3">
        <v>1094.03</v>
      </c>
      <c r="M576">
        <v>35.909999999999997</v>
      </c>
      <c r="N576">
        <v>0</v>
      </c>
      <c r="O576">
        <v>28.09</v>
      </c>
      <c r="P576">
        <v>0</v>
      </c>
      <c r="Q576">
        <v>0</v>
      </c>
      <c r="R576">
        <v>0</v>
      </c>
      <c r="S576">
        <v>0</v>
      </c>
      <c r="T576" s="3">
        <v>1140.8800000000001</v>
      </c>
      <c r="U576" s="3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 s="36">
        <v>9901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5356</v>
      </c>
      <c r="B577" t="s">
        <v>101</v>
      </c>
      <c r="C577" s="1">
        <v>46052</v>
      </c>
      <c r="D577" s="2">
        <v>2003109902</v>
      </c>
      <c r="E577" t="s">
        <v>5024</v>
      </c>
      <c r="G577" t="s">
        <v>103</v>
      </c>
      <c r="H577" t="s">
        <v>24</v>
      </c>
      <c r="I577">
        <v>116.33</v>
      </c>
      <c r="J577">
        <v>2</v>
      </c>
      <c r="K577">
        <v>0</v>
      </c>
      <c r="L577">
        <v>232.65</v>
      </c>
      <c r="M577">
        <v>7.64</v>
      </c>
      <c r="N577">
        <v>0</v>
      </c>
      <c r="O577">
        <v>5.98</v>
      </c>
      <c r="P577">
        <v>0</v>
      </c>
      <c r="Q577">
        <v>0</v>
      </c>
      <c r="R577">
        <v>0</v>
      </c>
      <c r="S577">
        <v>0</v>
      </c>
      <c r="T577">
        <v>242.62</v>
      </c>
      <c r="U577" s="36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 s="36">
        <v>9902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5356</v>
      </c>
      <c r="B578" t="s">
        <v>101</v>
      </c>
      <c r="C578" s="1">
        <v>46052</v>
      </c>
      <c r="D578" s="2">
        <v>2003109903</v>
      </c>
      <c r="E578" t="s">
        <v>301</v>
      </c>
      <c r="G578" t="s">
        <v>103</v>
      </c>
      <c r="H578" t="s">
        <v>24</v>
      </c>
      <c r="I578">
        <v>137.53</v>
      </c>
      <c r="J578">
        <v>8</v>
      </c>
      <c r="K578">
        <v>0</v>
      </c>
      <c r="L578" s="3">
        <v>1100.23</v>
      </c>
      <c r="M578">
        <v>36.11</v>
      </c>
      <c r="N578">
        <v>0</v>
      </c>
      <c r="O578">
        <v>28.25</v>
      </c>
      <c r="P578">
        <v>0</v>
      </c>
      <c r="Q578">
        <v>0</v>
      </c>
      <c r="R578">
        <v>0</v>
      </c>
      <c r="S578">
        <v>0</v>
      </c>
      <c r="T578" s="3">
        <v>1147.3399999999999</v>
      </c>
      <c r="U578" s="36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 s="36">
        <v>9903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5356</v>
      </c>
      <c r="B579" t="s">
        <v>101</v>
      </c>
      <c r="C579" s="1">
        <v>46052</v>
      </c>
      <c r="D579" s="2">
        <v>2003109904</v>
      </c>
      <c r="E579" t="s">
        <v>302</v>
      </c>
      <c r="G579" t="s">
        <v>103</v>
      </c>
      <c r="H579" t="s">
        <v>24</v>
      </c>
      <c r="I579">
        <v>68.45</v>
      </c>
      <c r="J579">
        <v>4</v>
      </c>
      <c r="K579">
        <v>0</v>
      </c>
      <c r="L579">
        <v>273.81</v>
      </c>
      <c r="M579">
        <v>8.99</v>
      </c>
      <c r="N579">
        <v>0</v>
      </c>
      <c r="O579">
        <v>7.03</v>
      </c>
      <c r="P579">
        <v>0</v>
      </c>
      <c r="Q579">
        <v>0</v>
      </c>
      <c r="R579">
        <v>0</v>
      </c>
      <c r="S579">
        <v>0</v>
      </c>
      <c r="T579">
        <v>285.54000000000002</v>
      </c>
      <c r="U579" s="36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 s="36">
        <v>9904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5356</v>
      </c>
      <c r="B580" t="s">
        <v>101</v>
      </c>
      <c r="C580" s="1">
        <v>46052</v>
      </c>
      <c r="D580" s="2">
        <v>2003120424</v>
      </c>
      <c r="E580" t="s">
        <v>244</v>
      </c>
      <c r="G580" t="s">
        <v>103</v>
      </c>
      <c r="H580" t="s">
        <v>24</v>
      </c>
      <c r="I580">
        <v>209.81</v>
      </c>
      <c r="J580">
        <v>2</v>
      </c>
      <c r="K580">
        <v>0</v>
      </c>
      <c r="L580">
        <v>419.61</v>
      </c>
      <c r="M580">
        <v>13.77</v>
      </c>
      <c r="N580">
        <v>0</v>
      </c>
      <c r="O580">
        <v>10.78</v>
      </c>
      <c r="P580">
        <v>0</v>
      </c>
      <c r="Q580">
        <v>0</v>
      </c>
      <c r="R580">
        <v>0</v>
      </c>
      <c r="S580">
        <v>0</v>
      </c>
      <c r="T580">
        <v>437.58</v>
      </c>
      <c r="U580" s="36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 s="36">
        <v>20424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5356</v>
      </c>
      <c r="B581" t="s">
        <v>101</v>
      </c>
      <c r="C581" s="1">
        <v>46052</v>
      </c>
      <c r="D581" s="2">
        <v>2003109906</v>
      </c>
      <c r="E581" t="s">
        <v>304</v>
      </c>
      <c r="G581" t="s">
        <v>103</v>
      </c>
      <c r="H581" t="s">
        <v>24</v>
      </c>
      <c r="I581">
        <v>139.29</v>
      </c>
      <c r="J581">
        <v>6</v>
      </c>
      <c r="K581">
        <v>0</v>
      </c>
      <c r="L581">
        <v>835.74</v>
      </c>
      <c r="M581">
        <v>27.43</v>
      </c>
      <c r="N581">
        <v>0</v>
      </c>
      <c r="O581">
        <v>21.46</v>
      </c>
      <c r="P581">
        <v>0</v>
      </c>
      <c r="Q581">
        <v>0</v>
      </c>
      <c r="R581">
        <v>0</v>
      </c>
      <c r="S581">
        <v>0</v>
      </c>
      <c r="T581">
        <v>871.53</v>
      </c>
      <c r="U581" s="36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 s="36">
        <v>9906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5356</v>
      </c>
      <c r="B582" t="s">
        <v>101</v>
      </c>
      <c r="C582" s="1">
        <v>46052</v>
      </c>
      <c r="D582" s="2">
        <v>2003109907</v>
      </c>
      <c r="E582" t="s">
        <v>306</v>
      </c>
      <c r="G582" t="s">
        <v>103</v>
      </c>
      <c r="H582" t="s">
        <v>24</v>
      </c>
      <c r="I582">
        <v>118.41</v>
      </c>
      <c r="J582">
        <v>4</v>
      </c>
      <c r="K582">
        <v>0</v>
      </c>
      <c r="L582">
        <v>473.62</v>
      </c>
      <c r="M582">
        <v>15.55</v>
      </c>
      <c r="N582">
        <v>0</v>
      </c>
      <c r="O582">
        <v>12.17</v>
      </c>
      <c r="P582">
        <v>0</v>
      </c>
      <c r="Q582">
        <v>0</v>
      </c>
      <c r="R582">
        <v>0</v>
      </c>
      <c r="S582">
        <v>0</v>
      </c>
      <c r="T582">
        <v>493.91</v>
      </c>
      <c r="U582" s="36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 s="36">
        <v>9907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5356</v>
      </c>
      <c r="B583" t="s">
        <v>101</v>
      </c>
      <c r="C583" s="1">
        <v>46052</v>
      </c>
      <c r="D583" s="2">
        <v>2003120423</v>
      </c>
      <c r="E583" t="s">
        <v>246</v>
      </c>
      <c r="G583" t="s">
        <v>103</v>
      </c>
      <c r="H583" t="s">
        <v>24</v>
      </c>
      <c r="I583">
        <v>227.51</v>
      </c>
      <c r="J583">
        <v>10</v>
      </c>
      <c r="K583">
        <v>0</v>
      </c>
      <c r="L583" s="3">
        <v>2275.06</v>
      </c>
      <c r="M583">
        <v>74.680000000000007</v>
      </c>
      <c r="N583">
        <v>0</v>
      </c>
      <c r="O583">
        <v>58.42</v>
      </c>
      <c r="P583">
        <v>0</v>
      </c>
      <c r="Q583">
        <v>0</v>
      </c>
      <c r="R583">
        <v>0</v>
      </c>
      <c r="S583">
        <v>0</v>
      </c>
      <c r="T583" s="3">
        <v>2372.4899999999998</v>
      </c>
      <c r="U583" s="36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 s="36">
        <v>20423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5356</v>
      </c>
      <c r="B584" t="s">
        <v>101</v>
      </c>
      <c r="C584" s="1">
        <v>46052</v>
      </c>
      <c r="D584" s="2">
        <v>2003109909</v>
      </c>
      <c r="E584" t="s">
        <v>5042</v>
      </c>
      <c r="G584" t="s">
        <v>103</v>
      </c>
      <c r="H584" t="s">
        <v>24</v>
      </c>
      <c r="I584">
        <v>136.75</v>
      </c>
      <c r="J584">
        <v>6</v>
      </c>
      <c r="K584">
        <v>0</v>
      </c>
      <c r="L584">
        <v>820.52</v>
      </c>
      <c r="M584">
        <v>26.93</v>
      </c>
      <c r="N584">
        <v>0</v>
      </c>
      <c r="O584">
        <v>21.07</v>
      </c>
      <c r="P584">
        <v>0</v>
      </c>
      <c r="Q584">
        <v>0</v>
      </c>
      <c r="R584">
        <v>0</v>
      </c>
      <c r="S584">
        <v>0</v>
      </c>
      <c r="T584">
        <v>855.66</v>
      </c>
      <c r="U584" s="36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 s="36">
        <v>9909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5356</v>
      </c>
      <c r="B585" t="s">
        <v>101</v>
      </c>
      <c r="C585" s="1">
        <v>46052</v>
      </c>
      <c r="D585" s="2">
        <v>2003123408</v>
      </c>
      <c r="E585" t="s">
        <v>247</v>
      </c>
      <c r="G585" t="s">
        <v>103</v>
      </c>
      <c r="H585" t="s">
        <v>24</v>
      </c>
      <c r="I585">
        <v>315.74</v>
      </c>
      <c r="J585">
        <v>30</v>
      </c>
      <c r="K585">
        <v>0</v>
      </c>
      <c r="L585" s="3">
        <v>9472.1200000000008</v>
      </c>
      <c r="M585">
        <v>621.84</v>
      </c>
      <c r="N585">
        <v>0</v>
      </c>
      <c r="O585">
        <v>243.2</v>
      </c>
      <c r="P585">
        <v>0</v>
      </c>
      <c r="Q585">
        <v>0</v>
      </c>
      <c r="R585">
        <v>669.68</v>
      </c>
      <c r="S585">
        <v>0</v>
      </c>
      <c r="T585" s="3">
        <v>10188.65</v>
      </c>
      <c r="U585" s="36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 s="36">
        <v>23408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5357</v>
      </c>
      <c r="B586" t="s">
        <v>101</v>
      </c>
      <c r="C586" s="1">
        <v>46052</v>
      </c>
      <c r="D586" s="2">
        <v>2003420241</v>
      </c>
      <c r="E586" t="s">
        <v>4402</v>
      </c>
      <c r="G586" t="s">
        <v>127</v>
      </c>
      <c r="H586" t="s">
        <v>24</v>
      </c>
      <c r="I586">
        <v>54.49</v>
      </c>
      <c r="J586">
        <v>6</v>
      </c>
      <c r="K586">
        <v>0</v>
      </c>
      <c r="L586">
        <v>326.92</v>
      </c>
      <c r="M586">
        <v>10.73</v>
      </c>
      <c r="N586">
        <v>0</v>
      </c>
      <c r="O586">
        <v>11.63</v>
      </c>
      <c r="P586">
        <v>0</v>
      </c>
      <c r="Q586">
        <v>0</v>
      </c>
      <c r="R586">
        <v>0</v>
      </c>
      <c r="S586">
        <v>0</v>
      </c>
      <c r="T586">
        <v>340.92</v>
      </c>
      <c r="U586" s="3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 s="36">
        <v>20241</v>
      </c>
      <c r="Y586" t="str">
        <f>VLOOKUP(Tabela1[[#This Row],[CÓD PRODUTO ]],[1]fornnecedor!$A:$G,7,0)</f>
        <v>VERNIZ AUTOMOTIVO</v>
      </c>
      <c r="Z586">
        <v>496841</v>
      </c>
      <c r="AA586" t="str">
        <f>Tabela1[[#This Row],[DESCRIÇÃO]]</f>
        <v>AKZO NOBEL LTDA AUTO</v>
      </c>
    </row>
    <row r="587" spans="1:27" x14ac:dyDescent="0.3">
      <c r="A587" t="s">
        <v>5358</v>
      </c>
      <c r="B587" t="s">
        <v>101</v>
      </c>
      <c r="C587" s="1">
        <v>46052</v>
      </c>
      <c r="D587" s="2">
        <v>2003183843</v>
      </c>
      <c r="E587" t="s">
        <v>5015</v>
      </c>
      <c r="G587" t="s">
        <v>103</v>
      </c>
      <c r="H587" t="s">
        <v>24</v>
      </c>
      <c r="I587">
        <v>133.77000000000001</v>
      </c>
      <c r="J587">
        <v>2</v>
      </c>
      <c r="K587">
        <v>0</v>
      </c>
      <c r="L587">
        <v>267.54000000000002</v>
      </c>
      <c r="M587">
        <v>8.7799999999999994</v>
      </c>
      <c r="N587">
        <v>0</v>
      </c>
      <c r="O587">
        <v>9.52</v>
      </c>
      <c r="P587">
        <v>0</v>
      </c>
      <c r="Q587">
        <v>0</v>
      </c>
      <c r="R587">
        <v>0</v>
      </c>
      <c r="S587">
        <v>0</v>
      </c>
      <c r="T587">
        <v>279</v>
      </c>
      <c r="U587" s="36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 s="36">
        <v>83843</v>
      </c>
      <c r="Y587" t="str">
        <f>VLOOKUP(Tabela1[[#This Row],[CÓD PRODUTO ]],[1]fornnecedor!$A:$G,7,0)</f>
        <v>BASES POLIÉSTER</v>
      </c>
      <c r="Z587">
        <v>496842</v>
      </c>
      <c r="AA587" t="str">
        <f>Tabela1[[#This Row],[DESCRIÇÃO]]</f>
        <v>AKZO NOBEL LTDA AUTO</v>
      </c>
    </row>
    <row r="588" spans="1:27" x14ac:dyDescent="0.3">
      <c r="A588" t="s">
        <v>5359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2</v>
      </c>
      <c r="K588">
        <v>0</v>
      </c>
      <c r="L588">
        <v>480.05</v>
      </c>
      <c r="M588">
        <v>15.76</v>
      </c>
      <c r="N588">
        <v>0</v>
      </c>
      <c r="O588">
        <v>17.079999999999998</v>
      </c>
      <c r="P588">
        <v>0</v>
      </c>
      <c r="Q588">
        <v>0</v>
      </c>
      <c r="R588">
        <v>0</v>
      </c>
      <c r="S588">
        <v>0</v>
      </c>
      <c r="T588">
        <v>500.61</v>
      </c>
      <c r="U588" s="36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 s="36">
        <v>9876</v>
      </c>
      <c r="Y588" t="str">
        <f>VLOOKUP(Tabela1[[#This Row],[CÓD PRODUTO ]],[1]fornnecedor!$A:$G,7,0)</f>
        <v>BASES POLIÉSTER</v>
      </c>
      <c r="Z588">
        <v>496843</v>
      </c>
      <c r="AA588" t="str">
        <f>Tabela1[[#This Row],[DESCRIÇÃO]]</f>
        <v>AKZO NOBEL LTDA AUTO</v>
      </c>
    </row>
    <row r="589" spans="1:27" x14ac:dyDescent="0.3">
      <c r="A589" t="s">
        <v>5360</v>
      </c>
      <c r="B589" t="s">
        <v>101</v>
      </c>
      <c r="C589" s="1">
        <v>46052</v>
      </c>
      <c r="D589" s="2">
        <v>2003421489</v>
      </c>
      <c r="E589" t="s">
        <v>256</v>
      </c>
      <c r="G589" t="s">
        <v>103</v>
      </c>
      <c r="H589" t="s">
        <v>24</v>
      </c>
      <c r="I589">
        <v>122.18</v>
      </c>
      <c r="J589">
        <v>8</v>
      </c>
      <c r="K589">
        <v>0</v>
      </c>
      <c r="L589">
        <v>977.46</v>
      </c>
      <c r="M589">
        <v>32.08</v>
      </c>
      <c r="N589">
        <v>0</v>
      </c>
      <c r="O589">
        <v>34.770000000000003</v>
      </c>
      <c r="P589">
        <v>0</v>
      </c>
      <c r="Q589">
        <v>0</v>
      </c>
      <c r="R589">
        <v>0</v>
      </c>
      <c r="S589">
        <v>0</v>
      </c>
      <c r="T589" s="3">
        <v>1019.31</v>
      </c>
      <c r="U589" s="36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 s="36">
        <v>21489</v>
      </c>
      <c r="Y589" t="str">
        <f>VLOOKUP(Tabela1[[#This Row],[CÓD PRODUTO ]],[1]fornnecedor!$A:$G,7,0)</f>
        <v>VERNIZ AUTOMOTIVO</v>
      </c>
      <c r="Z589">
        <v>496844</v>
      </c>
      <c r="AA589" t="str">
        <f>Tabela1[[#This Row],[DESCRIÇÃO]]</f>
        <v>AKZO NOBEL LTDA AUTO</v>
      </c>
    </row>
    <row r="590" spans="1:27" x14ac:dyDescent="0.3">
      <c r="A590" t="s">
        <v>5360</v>
      </c>
      <c r="B590" t="s">
        <v>101</v>
      </c>
      <c r="C590" s="1">
        <v>46052</v>
      </c>
      <c r="D590" s="2">
        <v>2003421073</v>
      </c>
      <c r="E590" t="s">
        <v>217</v>
      </c>
      <c r="G590" t="s">
        <v>103</v>
      </c>
      <c r="H590" t="s">
        <v>24</v>
      </c>
      <c r="I590">
        <v>29.88</v>
      </c>
      <c r="J590">
        <v>36</v>
      </c>
      <c r="K590">
        <v>0</v>
      </c>
      <c r="L590" s="3">
        <v>1075.78</v>
      </c>
      <c r="M590">
        <v>35.31</v>
      </c>
      <c r="N590">
        <v>0</v>
      </c>
      <c r="O590">
        <v>38.28</v>
      </c>
      <c r="P590">
        <v>0</v>
      </c>
      <c r="Q590">
        <v>0</v>
      </c>
      <c r="R590">
        <v>0</v>
      </c>
      <c r="S590">
        <v>0</v>
      </c>
      <c r="T590" s="3">
        <v>1121.8499999999999</v>
      </c>
      <c r="U590" s="36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 s="36">
        <v>21073</v>
      </c>
      <c r="Y590" t="str">
        <f>VLOOKUP(Tabela1[[#This Row],[CÓD PRODUTO ]],[1]fornnecedor!$A:$G,7,0)</f>
        <v>VERNIZ AUTOMOTIVO</v>
      </c>
      <c r="Z590">
        <v>496844</v>
      </c>
      <c r="AA590" t="str">
        <f>Tabela1[[#This Row],[DESCRIÇÃO]]</f>
        <v>AKZO NOBEL LTDA AUTO</v>
      </c>
    </row>
    <row r="591" spans="1:27" x14ac:dyDescent="0.3">
      <c r="A591" t="s">
        <v>328</v>
      </c>
      <c r="B591" t="s">
        <v>322</v>
      </c>
      <c r="C591" s="1">
        <v>46034</v>
      </c>
      <c r="D591" s="2">
        <v>2000220375</v>
      </c>
      <c r="E591" t="s">
        <v>329</v>
      </c>
      <c r="G591" t="s">
        <v>324</v>
      </c>
      <c r="H591" t="s">
        <v>24</v>
      </c>
      <c r="I591">
        <v>23.93</v>
      </c>
      <c r="J591">
        <v>6</v>
      </c>
      <c r="K591">
        <v>0</v>
      </c>
      <c r="L591">
        <v>143.58000000000001</v>
      </c>
      <c r="M591">
        <v>4.67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148.25</v>
      </c>
      <c r="U591" s="36">
        <v>35</v>
      </c>
      <c r="V591" t="str">
        <f>VLOOKUP(Tabela1[[#This Row],[CÓD FORNECEDOR]],'[1]BASE FORNECEDORES'!$A:$N,11,0)</f>
        <v>60.872.306/0008-36</v>
      </c>
      <c r="W591" t="str">
        <f>VLOOKUP(Tabela1[[#This Row],[CNPJ]],'[1]BASE FORNECEDORES'!$K:$R,8,0)</f>
        <v>SHERWIN - WILLIAMS DO BRASIL IND. E COM. LTDA</v>
      </c>
      <c r="X591" s="36">
        <v>20375</v>
      </c>
      <c r="Y591" t="str">
        <f>VLOOKUP(Tabela1[[#This Row],[CÓD PRODUTO ]],[1]fornnecedor!$A:$G,7,0)</f>
        <v>TINTAS POLIÉSTER</v>
      </c>
      <c r="Z591">
        <v>332920</v>
      </c>
      <c r="AA591" t="str">
        <f>Tabela1[[#This Row],[DESCRIÇÃO]]</f>
        <v>SHERWIN - WILLIAMS DO BRASIL IND. E COM. LTDA</v>
      </c>
    </row>
    <row r="592" spans="1:27" x14ac:dyDescent="0.3">
      <c r="A592" t="s">
        <v>328</v>
      </c>
      <c r="B592" t="s">
        <v>322</v>
      </c>
      <c r="C592" s="1">
        <v>46034</v>
      </c>
      <c r="D592" s="2">
        <v>2000221820</v>
      </c>
      <c r="E592" t="s">
        <v>330</v>
      </c>
      <c r="G592" t="s">
        <v>324</v>
      </c>
      <c r="H592" t="s">
        <v>24</v>
      </c>
      <c r="I592">
        <v>25.89</v>
      </c>
      <c r="J592">
        <v>6</v>
      </c>
      <c r="K592">
        <v>0</v>
      </c>
      <c r="L592">
        <v>155.34</v>
      </c>
      <c r="M592">
        <v>5.05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160.38999999999999</v>
      </c>
      <c r="U592" s="36">
        <v>35</v>
      </c>
      <c r="V592" t="str">
        <f>VLOOKUP(Tabela1[[#This Row],[CÓD FORNECEDOR]],'[1]BASE FORNECEDORES'!$A:$N,11,0)</f>
        <v>60.872.306/0008-36</v>
      </c>
      <c r="W592" t="str">
        <f>VLOOKUP(Tabela1[[#This Row],[CNPJ]],'[1]BASE FORNECEDORES'!$K:$R,8,0)</f>
        <v>SHERWIN - WILLIAMS DO BRASIL IND. E COM. LTDA</v>
      </c>
      <c r="X592" s="36">
        <v>21820</v>
      </c>
      <c r="Y592" t="str">
        <f>VLOOKUP(Tabela1[[#This Row],[CÓD PRODUTO ]],[1]fornnecedor!$A:$G,7,0)</f>
        <v>TINTAS POLIÉSTER</v>
      </c>
      <c r="Z592">
        <v>332920</v>
      </c>
      <c r="AA592" t="str">
        <f>Tabela1[[#This Row],[DESCRIÇÃO]]</f>
        <v>SHERWIN - WILLIAMS DO BRASIL IND. E COM. LTDA</v>
      </c>
    </row>
    <row r="593" spans="1:27" x14ac:dyDescent="0.3">
      <c r="A593" t="s">
        <v>328</v>
      </c>
      <c r="B593" t="s">
        <v>322</v>
      </c>
      <c r="C593" s="1">
        <v>46034</v>
      </c>
      <c r="D593" s="2">
        <v>2000220382</v>
      </c>
      <c r="E593" t="s">
        <v>331</v>
      </c>
      <c r="G593" t="s">
        <v>324</v>
      </c>
      <c r="H593" t="s">
        <v>24</v>
      </c>
      <c r="I593">
        <v>21.72</v>
      </c>
      <c r="J593">
        <v>36</v>
      </c>
      <c r="K593">
        <v>0</v>
      </c>
      <c r="L593">
        <v>781.92</v>
      </c>
      <c r="M593">
        <v>25.41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807.33</v>
      </c>
      <c r="U593" s="36">
        <v>35</v>
      </c>
      <c r="V593" t="str">
        <f>VLOOKUP(Tabela1[[#This Row],[CÓD FORNECEDOR]],'[1]BASE FORNECEDORES'!$A:$N,11,0)</f>
        <v>60.872.306/0008-36</v>
      </c>
      <c r="W593" t="str">
        <f>VLOOKUP(Tabela1[[#This Row],[CNPJ]],'[1]BASE FORNECEDORES'!$K:$R,8,0)</f>
        <v>SHERWIN - WILLIAMS DO BRASIL IND. E COM. LTDA</v>
      </c>
      <c r="X593" s="36">
        <v>20382</v>
      </c>
      <c r="Y593" t="str">
        <f>VLOOKUP(Tabela1[[#This Row],[CÓD PRODUTO ]],[1]fornnecedor!$A:$G,7,0)</f>
        <v>TINTAS POLIÉSTER</v>
      </c>
      <c r="Z593">
        <v>332920</v>
      </c>
      <c r="AA593" t="str">
        <f>Tabela1[[#This Row],[DESCRIÇÃO]]</f>
        <v>SHERWIN - WILLIAMS DO BRASIL IND. E COM. LTDA</v>
      </c>
    </row>
    <row r="594" spans="1:27" x14ac:dyDescent="0.3">
      <c r="A594" t="s">
        <v>328</v>
      </c>
      <c r="B594" t="s">
        <v>322</v>
      </c>
      <c r="C594" s="1">
        <v>46034</v>
      </c>
      <c r="D594" s="2">
        <v>2000220383</v>
      </c>
      <c r="E594" t="s">
        <v>332</v>
      </c>
      <c r="G594" t="s">
        <v>324</v>
      </c>
      <c r="H594" t="s">
        <v>24</v>
      </c>
      <c r="I594">
        <v>22.65</v>
      </c>
      <c r="J594">
        <v>12</v>
      </c>
      <c r="K594">
        <v>0</v>
      </c>
      <c r="L594">
        <v>271.8</v>
      </c>
      <c r="M594">
        <v>8.83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280.63</v>
      </c>
      <c r="U594" s="36">
        <v>35</v>
      </c>
      <c r="V594" t="str">
        <f>VLOOKUP(Tabela1[[#This Row],[CÓD FORNECEDOR]],'[1]BASE FORNECEDORES'!$A:$N,11,0)</f>
        <v>60.872.306/0008-36</v>
      </c>
      <c r="W594" t="str">
        <f>VLOOKUP(Tabela1[[#This Row],[CNPJ]],'[1]BASE FORNECEDORES'!$K:$R,8,0)</f>
        <v>SHERWIN - WILLIAMS DO BRASIL IND. E COM. LTDA</v>
      </c>
      <c r="X594" s="36">
        <v>20383</v>
      </c>
      <c r="Y594" t="str">
        <f>VLOOKUP(Tabela1[[#This Row],[CÓD PRODUTO ]],[1]fornnecedor!$A:$G,7,0)</f>
        <v>TINTAS POLIÉSTER</v>
      </c>
      <c r="Z594">
        <v>332920</v>
      </c>
      <c r="AA594" t="str">
        <f>Tabela1[[#This Row],[DESCRIÇÃO]]</f>
        <v>SHERWIN - WILLIAMS DO BRASIL IND. E COM. LTDA</v>
      </c>
    </row>
    <row r="595" spans="1:27" x14ac:dyDescent="0.3">
      <c r="A595" t="s">
        <v>328</v>
      </c>
      <c r="B595" t="s">
        <v>322</v>
      </c>
      <c r="C595" s="1">
        <v>46034</v>
      </c>
      <c r="D595" s="2">
        <v>2000285587</v>
      </c>
      <c r="E595" t="s">
        <v>333</v>
      </c>
      <c r="G595" t="s">
        <v>324</v>
      </c>
      <c r="H595" t="s">
        <v>24</v>
      </c>
      <c r="I595">
        <v>32.61</v>
      </c>
      <c r="J595">
        <v>12</v>
      </c>
      <c r="K595">
        <v>0</v>
      </c>
      <c r="L595">
        <v>391.32</v>
      </c>
      <c r="M595">
        <v>12.72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404.04</v>
      </c>
      <c r="U595" s="36">
        <v>35</v>
      </c>
      <c r="V595" t="str">
        <f>VLOOKUP(Tabela1[[#This Row],[CÓD FORNECEDOR]],'[1]BASE FORNECEDORES'!$A:$N,11,0)</f>
        <v>60.872.306/0008-36</v>
      </c>
      <c r="W595" t="str">
        <f>VLOOKUP(Tabela1[[#This Row],[CNPJ]],'[1]BASE FORNECEDORES'!$K:$R,8,0)</f>
        <v>SHERWIN - WILLIAMS DO BRASIL IND. E COM. LTDA</v>
      </c>
      <c r="X595" s="36">
        <v>85587</v>
      </c>
      <c r="Y595" t="str">
        <f>VLOOKUP(Tabela1[[#This Row],[CÓD PRODUTO ]],[1]fornnecedor!$A:$G,7,0)</f>
        <v>TINTAS POLIÉSTER</v>
      </c>
      <c r="Z595">
        <v>332920</v>
      </c>
      <c r="AA595" t="str">
        <f>Tabela1[[#This Row],[DESCRIÇÃO]]</f>
        <v>SHERWIN - WILLIAMS DO BRASIL IND. E COM. LTDA</v>
      </c>
    </row>
    <row r="596" spans="1:27" x14ac:dyDescent="0.3">
      <c r="A596" t="s">
        <v>328</v>
      </c>
      <c r="B596" t="s">
        <v>322</v>
      </c>
      <c r="C596" s="1">
        <v>46034</v>
      </c>
      <c r="D596" s="2">
        <v>2003423602</v>
      </c>
      <c r="E596" t="s">
        <v>334</v>
      </c>
      <c r="G596" t="s">
        <v>324</v>
      </c>
      <c r="H596" t="s">
        <v>24</v>
      </c>
      <c r="I596">
        <v>27.5</v>
      </c>
      <c r="J596">
        <v>216</v>
      </c>
      <c r="K596">
        <v>0</v>
      </c>
      <c r="L596" s="3">
        <v>5940</v>
      </c>
      <c r="M596">
        <v>193.05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s="3">
        <v>6133.05</v>
      </c>
      <c r="U596" s="36">
        <v>35</v>
      </c>
      <c r="V596" t="str">
        <f>VLOOKUP(Tabela1[[#This Row],[CÓD FORNECEDOR]],'[1]BASE FORNECEDORES'!$A:$N,11,0)</f>
        <v>60.872.306/0008-36</v>
      </c>
      <c r="W596" t="str">
        <f>VLOOKUP(Tabela1[[#This Row],[CNPJ]],'[1]BASE FORNECEDORES'!$K:$R,8,0)</f>
        <v>SHERWIN - WILLIAMS DO BRASIL IND. E COM. LTDA</v>
      </c>
      <c r="X596" s="36">
        <v>23602</v>
      </c>
      <c r="Y596" t="str">
        <f>VLOOKUP(Tabela1[[#This Row],[CÓD PRODUTO ]],[1]fornnecedor!$A:$G,7,0)</f>
        <v>VERNIZ AUTOMOTIVO</v>
      </c>
      <c r="Z596">
        <v>332920</v>
      </c>
      <c r="AA596" t="str">
        <f>Tabela1[[#This Row],[DESCRIÇÃO]]</f>
        <v>SHERWIN - WILLIAMS DO BRASIL IND. E COM. LTDA</v>
      </c>
    </row>
    <row r="597" spans="1:27" x14ac:dyDescent="0.3">
      <c r="A597" t="s">
        <v>328</v>
      </c>
      <c r="B597" t="s">
        <v>322</v>
      </c>
      <c r="C597" s="1">
        <v>46034</v>
      </c>
      <c r="D597" s="2">
        <v>2003420455</v>
      </c>
      <c r="E597" t="s">
        <v>335</v>
      </c>
      <c r="G597" t="s">
        <v>324</v>
      </c>
      <c r="H597" t="s">
        <v>24</v>
      </c>
      <c r="I597">
        <v>21.05</v>
      </c>
      <c r="J597">
        <v>99</v>
      </c>
      <c r="K597">
        <v>0</v>
      </c>
      <c r="L597" s="3">
        <v>2083.9499999999998</v>
      </c>
      <c r="M597">
        <v>67.73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 s="3">
        <v>2151.6799999999998</v>
      </c>
      <c r="U597" s="36">
        <v>35</v>
      </c>
      <c r="V597" t="str">
        <f>VLOOKUP(Tabela1[[#This Row],[CÓD FORNECEDOR]],'[1]BASE FORNECEDORES'!$A:$N,11,0)</f>
        <v>60.872.306/0008-36</v>
      </c>
      <c r="W597" t="str">
        <f>VLOOKUP(Tabela1[[#This Row],[CNPJ]],'[1]BASE FORNECEDORES'!$K:$R,8,0)</f>
        <v>SHERWIN - WILLIAMS DO BRASIL IND. E COM. LTDA</v>
      </c>
      <c r="X597" s="36">
        <v>20455</v>
      </c>
      <c r="Y597" t="str">
        <f>VLOOKUP(Tabela1[[#This Row],[CÓD PRODUTO ]],[1]fornnecedor!$A:$G,7,0)</f>
        <v>VERNIZ AUTOMOTIVO</v>
      </c>
      <c r="Z597">
        <v>332920</v>
      </c>
      <c r="AA597" t="str">
        <f>Tabela1[[#This Row],[DESCRIÇÃO]]</f>
        <v>SHERWIN - WILLIAMS DO BRASIL IND. E COM. LTDA</v>
      </c>
    </row>
    <row r="598" spans="1:27" x14ac:dyDescent="0.3">
      <c r="A598" t="s">
        <v>328</v>
      </c>
      <c r="B598" t="s">
        <v>322</v>
      </c>
      <c r="C598" s="1">
        <v>46034</v>
      </c>
      <c r="D598" s="2">
        <v>2003420399</v>
      </c>
      <c r="E598" t="s">
        <v>336</v>
      </c>
      <c r="G598" t="s">
        <v>324</v>
      </c>
      <c r="H598" t="s">
        <v>24</v>
      </c>
      <c r="I598">
        <v>25.18</v>
      </c>
      <c r="J598">
        <v>36</v>
      </c>
      <c r="K598">
        <v>0</v>
      </c>
      <c r="L598">
        <v>906.48</v>
      </c>
      <c r="M598">
        <v>29.46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935.94</v>
      </c>
      <c r="U598" s="36">
        <v>35</v>
      </c>
      <c r="V598" t="str">
        <f>VLOOKUP(Tabela1[[#This Row],[CÓD FORNECEDOR]],'[1]BASE FORNECEDORES'!$A:$N,11,0)</f>
        <v>60.872.306/0008-36</v>
      </c>
      <c r="W598" t="str">
        <f>VLOOKUP(Tabela1[[#This Row],[CNPJ]],'[1]BASE FORNECEDORES'!$K:$R,8,0)</f>
        <v>SHERWIN - WILLIAMS DO BRASIL IND. E COM. LTDA</v>
      </c>
      <c r="X598" s="36">
        <v>20399</v>
      </c>
      <c r="Y598" t="str">
        <f>VLOOKUP(Tabela1[[#This Row],[CÓD PRODUTO ]],[1]fornnecedor!$A:$G,7,0)</f>
        <v>VERNIZ AUTOMOTIVO</v>
      </c>
      <c r="Z598">
        <v>332920</v>
      </c>
      <c r="AA598" t="str">
        <f>Tabela1[[#This Row],[DESCRIÇÃO]]</f>
        <v>SHERWIN - WILLIAMS DO BRASIL IND. E COM. LTDA</v>
      </c>
    </row>
    <row r="599" spans="1:27" x14ac:dyDescent="0.3">
      <c r="A599" t="s">
        <v>328</v>
      </c>
      <c r="B599" t="s">
        <v>322</v>
      </c>
      <c r="C599" s="1">
        <v>46034</v>
      </c>
      <c r="D599" s="2">
        <v>2003420454</v>
      </c>
      <c r="E599" t="s">
        <v>337</v>
      </c>
      <c r="G599" t="s">
        <v>324</v>
      </c>
      <c r="H599" t="s">
        <v>24</v>
      </c>
      <c r="I599">
        <v>131.43</v>
      </c>
      <c r="J599">
        <v>4</v>
      </c>
      <c r="K599">
        <v>0</v>
      </c>
      <c r="L599">
        <v>525.72</v>
      </c>
      <c r="M599">
        <v>17.09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542.80999999999995</v>
      </c>
      <c r="U599" s="36">
        <v>35</v>
      </c>
      <c r="V599" t="str">
        <f>VLOOKUP(Tabela1[[#This Row],[CÓD FORNECEDOR]],'[1]BASE FORNECEDORES'!$A:$N,11,0)</f>
        <v>60.872.306/0008-36</v>
      </c>
      <c r="W599" t="str">
        <f>VLOOKUP(Tabela1[[#This Row],[CNPJ]],'[1]BASE FORNECEDORES'!$K:$R,8,0)</f>
        <v>SHERWIN - WILLIAMS DO BRASIL IND. E COM. LTDA</v>
      </c>
      <c r="X599" s="36">
        <v>20454</v>
      </c>
      <c r="Y599" t="str">
        <f>VLOOKUP(Tabela1[[#This Row],[CÓD PRODUTO ]],[1]fornnecedor!$A:$G,7,0)</f>
        <v>VERNIZ AUTOMOTIVO</v>
      </c>
      <c r="Z599">
        <v>332920</v>
      </c>
      <c r="AA599" t="str">
        <f>Tabela1[[#This Row],[DESCRIÇÃO]]</f>
        <v>SHERWIN - WILLIAMS DO BRASIL IND. E COM. LTDA</v>
      </c>
    </row>
    <row r="600" spans="1:27" x14ac:dyDescent="0.3">
      <c r="A600" t="s">
        <v>328</v>
      </c>
      <c r="B600" t="s">
        <v>322</v>
      </c>
      <c r="C600" s="1">
        <v>46034</v>
      </c>
      <c r="D600" s="2">
        <v>2000421078</v>
      </c>
      <c r="E600" t="s">
        <v>338</v>
      </c>
      <c r="G600" t="s">
        <v>324</v>
      </c>
      <c r="H600" t="s">
        <v>24</v>
      </c>
      <c r="I600">
        <v>17.88</v>
      </c>
      <c r="J600">
        <v>120</v>
      </c>
      <c r="K600">
        <v>0</v>
      </c>
      <c r="L600" s="3">
        <v>2145.6</v>
      </c>
      <c r="M600">
        <v>27.89</v>
      </c>
      <c r="N600">
        <v>0</v>
      </c>
      <c r="O600">
        <v>0</v>
      </c>
      <c r="P600">
        <v>0</v>
      </c>
      <c r="Q600">
        <v>0</v>
      </c>
      <c r="R600">
        <v>85.82</v>
      </c>
      <c r="S600">
        <v>0</v>
      </c>
      <c r="T600" s="3">
        <v>2173.4899999999998</v>
      </c>
      <c r="U600" s="36">
        <v>35</v>
      </c>
      <c r="V600" t="str">
        <f>VLOOKUP(Tabela1[[#This Row],[CÓD FORNECEDOR]],'[1]BASE FORNECEDORES'!$A:$N,11,0)</f>
        <v>60.872.306/0008-36</v>
      </c>
      <c r="W600" t="str">
        <f>VLOOKUP(Tabela1[[#This Row],[CNPJ]],'[1]BASE FORNECEDORES'!$K:$R,8,0)</f>
        <v>SHERWIN - WILLIAMS DO BRASIL IND. E COM. LTDA</v>
      </c>
      <c r="X600" s="36">
        <v>21078</v>
      </c>
      <c r="Y600" t="str">
        <f>VLOOKUP(Tabela1[[#This Row],[CÓD PRODUTO ]],[1]fornnecedor!$A:$G,7,0)</f>
        <v>MASSA POLIÉSTER</v>
      </c>
      <c r="Z600">
        <v>332920</v>
      </c>
      <c r="AA600" t="str">
        <f>Tabela1[[#This Row],[DESCRIÇÃO]]</f>
        <v>SHERWIN - WILLIAMS DO BRASIL IND. E COM. LTDA</v>
      </c>
    </row>
    <row r="601" spans="1:27" x14ac:dyDescent="0.3">
      <c r="A601" t="s">
        <v>328</v>
      </c>
      <c r="B601" t="s">
        <v>322</v>
      </c>
      <c r="C601" s="1">
        <v>46034</v>
      </c>
      <c r="D601" s="2">
        <v>2000421077</v>
      </c>
      <c r="E601" t="s">
        <v>339</v>
      </c>
      <c r="G601" t="s">
        <v>324</v>
      </c>
      <c r="H601" t="s">
        <v>24</v>
      </c>
      <c r="I601">
        <v>32.51</v>
      </c>
      <c r="J601">
        <v>240</v>
      </c>
      <c r="K601">
        <v>0</v>
      </c>
      <c r="L601" s="3">
        <v>7802.4</v>
      </c>
      <c r="M601">
        <v>101.43</v>
      </c>
      <c r="N601">
        <v>0</v>
      </c>
      <c r="O601">
        <v>0</v>
      </c>
      <c r="P601">
        <v>0</v>
      </c>
      <c r="Q601">
        <v>0</v>
      </c>
      <c r="R601">
        <v>312.10000000000002</v>
      </c>
      <c r="S601">
        <v>0</v>
      </c>
      <c r="T601" s="3">
        <v>7903.83</v>
      </c>
      <c r="U601" s="36">
        <v>35</v>
      </c>
      <c r="V601" t="str">
        <f>VLOOKUP(Tabela1[[#This Row],[CÓD FORNECEDOR]],'[1]BASE FORNECEDORES'!$A:$N,11,0)</f>
        <v>60.872.306/0008-36</v>
      </c>
      <c r="W601" t="str">
        <f>VLOOKUP(Tabela1[[#This Row],[CNPJ]],'[1]BASE FORNECEDORES'!$K:$R,8,0)</f>
        <v>SHERWIN - WILLIAMS DO BRASIL IND. E COM. LTDA</v>
      </c>
      <c r="X601" s="36">
        <v>21077</v>
      </c>
      <c r="Y601" t="str">
        <f>VLOOKUP(Tabela1[[#This Row],[CÓD PRODUTO ]],[1]fornnecedor!$A:$G,7,0)</f>
        <v>MASSA POLIÉSTER</v>
      </c>
      <c r="Z601">
        <v>332920</v>
      </c>
      <c r="AA601" t="str">
        <f>Tabela1[[#This Row],[DESCRIÇÃO]]</f>
        <v>SHERWIN - WILLIAMS DO BRASIL IND. E COM. LTDA</v>
      </c>
    </row>
    <row r="602" spans="1:27" x14ac:dyDescent="0.3">
      <c r="A602" t="s">
        <v>328</v>
      </c>
      <c r="B602" t="s">
        <v>322</v>
      </c>
      <c r="C602" s="1">
        <v>46034</v>
      </c>
      <c r="D602" s="2">
        <v>2001420525</v>
      </c>
      <c r="E602" t="s">
        <v>340</v>
      </c>
      <c r="G602" t="s">
        <v>324</v>
      </c>
      <c r="H602" t="s">
        <v>24</v>
      </c>
      <c r="I602">
        <v>9.93</v>
      </c>
      <c r="J602">
        <v>120</v>
      </c>
      <c r="K602">
        <v>0</v>
      </c>
      <c r="L602" s="3">
        <v>1191.5999999999999</v>
      </c>
      <c r="M602">
        <v>15.49</v>
      </c>
      <c r="N602">
        <v>0</v>
      </c>
      <c r="O602">
        <v>0</v>
      </c>
      <c r="P602">
        <v>0</v>
      </c>
      <c r="Q602">
        <v>0</v>
      </c>
      <c r="R602">
        <v>83.41</v>
      </c>
      <c r="S602">
        <v>0</v>
      </c>
      <c r="T602" s="3">
        <v>1207.0899999999999</v>
      </c>
      <c r="U602" s="36">
        <v>35</v>
      </c>
      <c r="V602" t="str">
        <f>VLOOKUP(Tabela1[[#This Row],[CÓD FORNECEDOR]],'[1]BASE FORNECEDORES'!$A:$N,11,0)</f>
        <v>60.872.306/0008-36</v>
      </c>
      <c r="W602" t="str">
        <f>VLOOKUP(Tabela1[[#This Row],[CNPJ]],'[1]BASE FORNECEDORES'!$K:$R,8,0)</f>
        <v>SHERWIN - WILLIAMS DO BRASIL IND. E COM. LTDA</v>
      </c>
      <c r="X602" s="36">
        <v>20525</v>
      </c>
      <c r="Y602" t="str">
        <f>VLOOKUP(Tabela1[[#This Row],[CÓD PRODUTO ]],[1]fornnecedor!$A:$G,7,0)</f>
        <v>MASSA DE PEQUENOS REPAROS</v>
      </c>
      <c r="Z602">
        <v>332920</v>
      </c>
      <c r="AA602" t="str">
        <f>Tabela1[[#This Row],[DESCRIÇÃO]]</f>
        <v>SHERWIN - WILLIAMS DO BRASIL IND. E COM. LTDA</v>
      </c>
    </row>
    <row r="603" spans="1:27" x14ac:dyDescent="0.3">
      <c r="A603" t="s">
        <v>328</v>
      </c>
      <c r="B603" t="s">
        <v>322</v>
      </c>
      <c r="C603" s="1">
        <v>46034</v>
      </c>
      <c r="D603" s="2">
        <v>2004521039</v>
      </c>
      <c r="E603" t="s">
        <v>341</v>
      </c>
      <c r="G603" t="s">
        <v>324</v>
      </c>
      <c r="H603" t="s">
        <v>24</v>
      </c>
      <c r="I603">
        <v>20.170000000000002</v>
      </c>
      <c r="J603">
        <v>30</v>
      </c>
      <c r="K603">
        <v>0</v>
      </c>
      <c r="L603">
        <v>605.1</v>
      </c>
      <c r="M603">
        <v>19.670000000000002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624.77</v>
      </c>
      <c r="U603" s="36">
        <v>35</v>
      </c>
      <c r="V603" t="str">
        <f>VLOOKUP(Tabela1[[#This Row],[CÓD FORNECEDOR]],'[1]BASE FORNECEDORES'!$A:$N,11,0)</f>
        <v>60.872.306/0008-36</v>
      </c>
      <c r="W603" t="str">
        <f>VLOOKUP(Tabela1[[#This Row],[CNPJ]],'[1]BASE FORNECEDORES'!$K:$R,8,0)</f>
        <v>SHERWIN - WILLIAMS DO BRASIL IND. E COM. LTDA</v>
      </c>
      <c r="X603" s="36">
        <v>21039</v>
      </c>
      <c r="Y603" t="str">
        <f>VLOOKUP(Tabela1[[#This Row],[CÓD PRODUTO ]],[1]fornnecedor!$A:$G,7,0)</f>
        <v>PRETO FOSCO VINÍLICO</v>
      </c>
      <c r="Z603">
        <v>332920</v>
      </c>
      <c r="AA603" t="str">
        <f>Tabela1[[#This Row],[DESCRIÇÃO]]</f>
        <v>SHERWIN - WILLIAMS DO BRASIL IND. E COM. LTDA</v>
      </c>
    </row>
    <row r="604" spans="1:27" x14ac:dyDescent="0.3">
      <c r="A604" t="s">
        <v>328</v>
      </c>
      <c r="B604" t="s">
        <v>322</v>
      </c>
      <c r="C604" s="1">
        <v>46034</v>
      </c>
      <c r="D604" s="2">
        <v>2004520464</v>
      </c>
      <c r="E604" t="s">
        <v>342</v>
      </c>
      <c r="G604" t="s">
        <v>324</v>
      </c>
      <c r="H604" t="s">
        <v>24</v>
      </c>
      <c r="I604">
        <v>8.5399999999999991</v>
      </c>
      <c r="J604">
        <v>30</v>
      </c>
      <c r="K604">
        <v>0</v>
      </c>
      <c r="L604">
        <v>256.2</v>
      </c>
      <c r="M604">
        <v>16.649999999999999</v>
      </c>
      <c r="N604">
        <v>0</v>
      </c>
      <c r="O604">
        <v>0</v>
      </c>
      <c r="P604">
        <v>0</v>
      </c>
      <c r="Q604">
        <v>0</v>
      </c>
      <c r="R604">
        <v>17.93</v>
      </c>
      <c r="S604">
        <v>0</v>
      </c>
      <c r="T604">
        <v>272.85000000000002</v>
      </c>
      <c r="U604" s="36">
        <v>35</v>
      </c>
      <c r="V604" t="str">
        <f>VLOOKUP(Tabela1[[#This Row],[CÓD FORNECEDOR]],'[1]BASE FORNECEDORES'!$A:$N,11,0)</f>
        <v>60.872.306/0008-36</v>
      </c>
      <c r="W604" t="str">
        <f>VLOOKUP(Tabela1[[#This Row],[CNPJ]],'[1]BASE FORNECEDORES'!$K:$R,8,0)</f>
        <v>SHERWIN - WILLIAMS DO BRASIL IND. E COM. LTDA</v>
      </c>
      <c r="X604" s="36">
        <v>20464</v>
      </c>
      <c r="Y604" t="str">
        <f>VLOOKUP(Tabela1[[#This Row],[CÓD PRODUTO ]],[1]fornnecedor!$A:$G,7,0)</f>
        <v>PRETO FOSCO VINÍLICO</v>
      </c>
      <c r="Z604">
        <v>332920</v>
      </c>
      <c r="AA604" t="str">
        <f>Tabela1[[#This Row],[DESCRIÇÃO]]</f>
        <v>SHERWIN - WILLIAMS DO BRASIL IND. E COM. LTDA</v>
      </c>
    </row>
    <row r="605" spans="1:27" x14ac:dyDescent="0.3">
      <c r="A605" t="s">
        <v>328</v>
      </c>
      <c r="B605" t="s">
        <v>322</v>
      </c>
      <c r="C605" s="1">
        <v>46034</v>
      </c>
      <c r="D605" s="2">
        <v>2003524247</v>
      </c>
      <c r="E605" t="s">
        <v>343</v>
      </c>
      <c r="G605" t="s">
        <v>324</v>
      </c>
      <c r="H605" t="s">
        <v>24</v>
      </c>
      <c r="I605">
        <v>15.86</v>
      </c>
      <c r="J605">
        <v>420</v>
      </c>
      <c r="K605">
        <v>0</v>
      </c>
      <c r="L605" s="3">
        <v>6661.2</v>
      </c>
      <c r="M605">
        <v>216.49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 s="3">
        <v>6877.69</v>
      </c>
      <c r="U605" s="36">
        <v>35</v>
      </c>
      <c r="V605" t="str">
        <f>VLOOKUP(Tabela1[[#This Row],[CÓD FORNECEDOR]],'[1]BASE FORNECEDORES'!$A:$N,11,0)</f>
        <v>60.872.306/0008-36</v>
      </c>
      <c r="W605" t="str">
        <f>VLOOKUP(Tabela1[[#This Row],[CNPJ]],'[1]BASE FORNECEDORES'!$K:$R,8,0)</f>
        <v>SHERWIN - WILLIAMS DO BRASIL IND. E COM. LTDA</v>
      </c>
      <c r="X605" s="36">
        <v>24247</v>
      </c>
      <c r="Y605" t="str">
        <f>VLOOKUP(Tabela1[[#This Row],[CÓD PRODUTO ]],[1]fornnecedor!$A:$G,7,0)</f>
        <v>PRIMER AUTOMOTIVO</v>
      </c>
      <c r="Z605">
        <v>332920</v>
      </c>
      <c r="AA605" t="str">
        <f>Tabela1[[#This Row],[DESCRIÇÃO]]</f>
        <v>SHERWIN - WILLIAMS DO BRASIL IND. E COM. LTDA</v>
      </c>
    </row>
    <row r="606" spans="1:27" x14ac:dyDescent="0.3">
      <c r="A606" t="s">
        <v>328</v>
      </c>
      <c r="B606" t="s">
        <v>322</v>
      </c>
      <c r="C606" s="1">
        <v>46034</v>
      </c>
      <c r="D606" s="2">
        <v>2003509771</v>
      </c>
      <c r="E606" t="s">
        <v>344</v>
      </c>
      <c r="G606" t="s">
        <v>324</v>
      </c>
      <c r="H606" t="s">
        <v>24</v>
      </c>
      <c r="I606">
        <v>21.47</v>
      </c>
      <c r="J606">
        <v>12</v>
      </c>
      <c r="K606">
        <v>0</v>
      </c>
      <c r="L606">
        <v>257.64</v>
      </c>
      <c r="M606">
        <v>8.3699999999999992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266.01</v>
      </c>
      <c r="U606" s="36">
        <v>35</v>
      </c>
      <c r="V606" t="str">
        <f>VLOOKUP(Tabela1[[#This Row],[CÓD FORNECEDOR]],'[1]BASE FORNECEDORES'!$A:$N,11,0)</f>
        <v>60.872.306/0008-36</v>
      </c>
      <c r="W606" t="str">
        <f>VLOOKUP(Tabela1[[#This Row],[CNPJ]],'[1]BASE FORNECEDORES'!$K:$R,8,0)</f>
        <v>SHERWIN - WILLIAMS DO BRASIL IND. E COM. LTDA</v>
      </c>
      <c r="X606" s="36">
        <v>9771</v>
      </c>
      <c r="Y606" t="str">
        <f>VLOOKUP(Tabela1[[#This Row],[CÓD PRODUTO ]],[1]fornnecedor!$A:$G,7,0)</f>
        <v>PRIMER AUTOMOTIVO</v>
      </c>
      <c r="Z606">
        <v>332920</v>
      </c>
      <c r="AA606" t="str">
        <f>Tabela1[[#This Row],[DESCRIÇÃO]]</f>
        <v>SHERWIN - WILLIAMS DO BRASIL IND. E COM. LTDA</v>
      </c>
    </row>
    <row r="607" spans="1:27" x14ac:dyDescent="0.3">
      <c r="A607" t="s">
        <v>328</v>
      </c>
      <c r="B607" t="s">
        <v>322</v>
      </c>
      <c r="C607" s="1">
        <v>46034</v>
      </c>
      <c r="D607" s="2">
        <v>2001520052</v>
      </c>
      <c r="E607" t="s">
        <v>345</v>
      </c>
      <c r="G607" t="s">
        <v>324</v>
      </c>
      <c r="H607" t="s">
        <v>24</v>
      </c>
      <c r="I607">
        <v>39.32</v>
      </c>
      <c r="J607">
        <v>6</v>
      </c>
      <c r="K607">
        <v>0</v>
      </c>
      <c r="L607">
        <v>235.92</v>
      </c>
      <c r="M607">
        <v>7.67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243.59</v>
      </c>
      <c r="U607" s="36">
        <v>35</v>
      </c>
      <c r="V607" t="str">
        <f>VLOOKUP(Tabela1[[#This Row],[CÓD FORNECEDOR]],'[1]BASE FORNECEDORES'!$A:$N,11,0)</f>
        <v>60.872.306/0008-36</v>
      </c>
      <c r="W607" t="str">
        <f>VLOOKUP(Tabela1[[#This Row],[CNPJ]],'[1]BASE FORNECEDORES'!$K:$R,8,0)</f>
        <v>SHERWIN - WILLIAMS DO BRASIL IND. E COM. LTDA</v>
      </c>
      <c r="X607" s="36">
        <v>20052</v>
      </c>
      <c r="Y607" t="str">
        <f>VLOOKUP(Tabela1[[#This Row],[CÓD PRODUTO ]],[1]fornnecedor!$A:$G,7,0)</f>
        <v>CATALISADORES INDIVIDUAS</v>
      </c>
      <c r="Z607">
        <v>332920</v>
      </c>
      <c r="AA607" t="str">
        <f>Tabela1[[#This Row],[DESCRIÇÃO]]</f>
        <v>SHERWIN - WILLIAMS DO BRASIL IND. E COM. LTDA</v>
      </c>
    </row>
    <row r="608" spans="1:27" x14ac:dyDescent="0.3">
      <c r="A608" t="s">
        <v>328</v>
      </c>
      <c r="B608" t="s">
        <v>322</v>
      </c>
      <c r="C608" s="1">
        <v>46034</v>
      </c>
      <c r="D608" s="2">
        <v>2003524248</v>
      </c>
      <c r="E608" t="s">
        <v>346</v>
      </c>
      <c r="G608" t="s">
        <v>324</v>
      </c>
      <c r="H608" t="s">
        <v>24</v>
      </c>
      <c r="I608">
        <v>5.93</v>
      </c>
      <c r="J608">
        <v>420</v>
      </c>
      <c r="K608">
        <v>0</v>
      </c>
      <c r="L608" s="3">
        <v>2490.6</v>
      </c>
      <c r="M608">
        <v>161.88999999999999</v>
      </c>
      <c r="N608">
        <v>0</v>
      </c>
      <c r="O608">
        <v>0</v>
      </c>
      <c r="P608">
        <v>0</v>
      </c>
      <c r="Q608">
        <v>0</v>
      </c>
      <c r="R608">
        <v>174.34</v>
      </c>
      <c r="S608">
        <v>0</v>
      </c>
      <c r="T608" s="3">
        <v>2652.49</v>
      </c>
      <c r="U608" s="36">
        <v>35</v>
      </c>
      <c r="V608" t="str">
        <f>VLOOKUP(Tabela1[[#This Row],[CÓD FORNECEDOR]],'[1]BASE FORNECEDORES'!$A:$N,11,0)</f>
        <v>60.872.306/0008-36</v>
      </c>
      <c r="W608" t="str">
        <f>VLOOKUP(Tabela1[[#This Row],[CNPJ]],'[1]BASE FORNECEDORES'!$K:$R,8,0)</f>
        <v>SHERWIN - WILLIAMS DO BRASIL IND. E COM. LTDA</v>
      </c>
      <c r="X608" s="36">
        <v>24248</v>
      </c>
      <c r="Y608" t="str">
        <f>VLOOKUP(Tabela1[[#This Row],[CÓD PRODUTO ]],[1]fornnecedor!$A:$G,7,0)</f>
        <v>PRIMER AUTOMOTIVO</v>
      </c>
      <c r="Z608">
        <v>332920</v>
      </c>
      <c r="AA608" t="str">
        <f>Tabela1[[#This Row],[DESCRIÇÃO]]</f>
        <v>SHERWIN - WILLIAMS DO BRASIL IND. E COM. LTDA</v>
      </c>
    </row>
    <row r="609" spans="1:27" x14ac:dyDescent="0.3">
      <c r="A609" t="s">
        <v>328</v>
      </c>
      <c r="B609" t="s">
        <v>322</v>
      </c>
      <c r="C609" s="1">
        <v>46034</v>
      </c>
      <c r="D609" s="2">
        <v>2003520145</v>
      </c>
      <c r="E609" t="s">
        <v>347</v>
      </c>
      <c r="G609" t="s">
        <v>324</v>
      </c>
      <c r="H609" t="s">
        <v>24</v>
      </c>
      <c r="I609">
        <v>7.02</v>
      </c>
      <c r="J609">
        <v>12</v>
      </c>
      <c r="K609">
        <v>0</v>
      </c>
      <c r="L609">
        <v>84.24</v>
      </c>
      <c r="M609">
        <v>5.48</v>
      </c>
      <c r="N609">
        <v>0</v>
      </c>
      <c r="O609">
        <v>0</v>
      </c>
      <c r="P609">
        <v>0</v>
      </c>
      <c r="Q609">
        <v>0</v>
      </c>
      <c r="R609">
        <v>5.9</v>
      </c>
      <c r="S609">
        <v>0</v>
      </c>
      <c r="T609">
        <v>89.72</v>
      </c>
      <c r="U609" s="36">
        <v>35</v>
      </c>
      <c r="V609" t="str">
        <f>VLOOKUP(Tabela1[[#This Row],[CÓD FORNECEDOR]],'[1]BASE FORNECEDORES'!$A:$N,11,0)</f>
        <v>60.872.306/0008-36</v>
      </c>
      <c r="W609" t="str">
        <f>VLOOKUP(Tabela1[[#This Row],[CNPJ]],'[1]BASE FORNECEDORES'!$K:$R,8,0)</f>
        <v>SHERWIN - WILLIAMS DO BRASIL IND. E COM. LTDA</v>
      </c>
      <c r="X609" s="36">
        <v>20145</v>
      </c>
      <c r="Y609" t="str">
        <f>VLOOKUP(Tabela1[[#This Row],[CÓD PRODUTO ]],[1]fornnecedor!$A:$G,7,0)</f>
        <v>PRIMER AUTOMOTIVO</v>
      </c>
      <c r="Z609">
        <v>332920</v>
      </c>
      <c r="AA609" t="str">
        <f>Tabela1[[#This Row],[DESCRIÇÃO]]</f>
        <v>SHERWIN - WILLIAMS DO BRASIL IND. E COM. LTDA</v>
      </c>
    </row>
    <row r="610" spans="1:27" x14ac:dyDescent="0.3">
      <c r="A610" t="s">
        <v>328</v>
      </c>
      <c r="B610" t="s">
        <v>322</v>
      </c>
      <c r="C610" s="1">
        <v>46034</v>
      </c>
      <c r="D610" s="2">
        <v>2000121316</v>
      </c>
      <c r="E610" t="s">
        <v>348</v>
      </c>
      <c r="G610" t="s">
        <v>324</v>
      </c>
      <c r="H610" t="s">
        <v>24</v>
      </c>
      <c r="I610">
        <v>85.9</v>
      </c>
      <c r="J610">
        <v>24</v>
      </c>
      <c r="K610">
        <v>0</v>
      </c>
      <c r="L610" s="3">
        <v>2061.6</v>
      </c>
      <c r="M610">
        <v>134</v>
      </c>
      <c r="N610">
        <v>0</v>
      </c>
      <c r="O610">
        <v>0</v>
      </c>
      <c r="P610">
        <v>0</v>
      </c>
      <c r="Q610">
        <v>0</v>
      </c>
      <c r="R610">
        <v>144.31</v>
      </c>
      <c r="S610">
        <v>0</v>
      </c>
      <c r="T610" s="3">
        <v>2195.6</v>
      </c>
      <c r="U610" s="36">
        <v>35</v>
      </c>
      <c r="V610" t="str">
        <f>VLOOKUP(Tabela1[[#This Row],[CÓD FORNECEDOR]],'[1]BASE FORNECEDORES'!$A:$N,11,0)</f>
        <v>60.872.306/0008-36</v>
      </c>
      <c r="W610" t="str">
        <f>VLOOKUP(Tabela1[[#This Row],[CNPJ]],'[1]BASE FORNECEDORES'!$K:$R,8,0)</f>
        <v>SHERWIN - WILLIAMS DO BRASIL IND. E COM. LTDA</v>
      </c>
      <c r="X610" s="36">
        <v>21316</v>
      </c>
      <c r="Y610" t="str">
        <f>VLOOKUP(Tabela1[[#This Row],[CÓD PRODUTO ]],[1]fornnecedor!$A:$G,7,0)</f>
        <v>DILUENTE</v>
      </c>
      <c r="Z610">
        <v>332920</v>
      </c>
      <c r="AA610" t="str">
        <f>Tabela1[[#This Row],[DESCRIÇÃO]]</f>
        <v>SHERWIN - WILLIAMS DO BRASIL IND. E COM. LTDA</v>
      </c>
    </row>
    <row r="611" spans="1:27" x14ac:dyDescent="0.3">
      <c r="A611" t="s">
        <v>328</v>
      </c>
      <c r="B611" t="s">
        <v>322</v>
      </c>
      <c r="C611" s="1">
        <v>46034</v>
      </c>
      <c r="D611" s="2">
        <v>2000120414</v>
      </c>
      <c r="E611" t="s">
        <v>349</v>
      </c>
      <c r="G611" t="s">
        <v>324</v>
      </c>
      <c r="H611" t="s">
        <v>24</v>
      </c>
      <c r="I611">
        <v>16.41</v>
      </c>
      <c r="J611">
        <v>320</v>
      </c>
      <c r="K611">
        <v>0</v>
      </c>
      <c r="L611" s="3">
        <v>5251.2</v>
      </c>
      <c r="M611">
        <v>341.33</v>
      </c>
      <c r="N611">
        <v>0</v>
      </c>
      <c r="O611">
        <v>0</v>
      </c>
      <c r="P611">
        <v>0</v>
      </c>
      <c r="Q611">
        <v>0</v>
      </c>
      <c r="R611">
        <v>367.58</v>
      </c>
      <c r="S611">
        <v>0</v>
      </c>
      <c r="T611" s="3">
        <v>5592.53</v>
      </c>
      <c r="U611" s="36">
        <v>35</v>
      </c>
      <c r="V611" t="str">
        <f>VLOOKUP(Tabela1[[#This Row],[CÓD FORNECEDOR]],'[1]BASE FORNECEDORES'!$A:$N,11,0)</f>
        <v>60.872.306/0008-36</v>
      </c>
      <c r="W611" t="str">
        <f>VLOOKUP(Tabela1[[#This Row],[CNPJ]],'[1]BASE FORNECEDORES'!$K:$R,8,0)</f>
        <v>SHERWIN - WILLIAMS DO BRASIL IND. E COM. LTDA</v>
      </c>
      <c r="X611" s="36">
        <v>20414</v>
      </c>
      <c r="Y611" t="str">
        <f>VLOOKUP(Tabela1[[#This Row],[CÓD PRODUTO ]],[1]fornnecedor!$A:$G,7,0)</f>
        <v>DILUENTE</v>
      </c>
      <c r="Z611">
        <v>332920</v>
      </c>
      <c r="AA611" t="str">
        <f>Tabela1[[#This Row],[DESCRIÇÃO]]</f>
        <v>SHERWIN - WILLIAMS DO BRASIL IND. E COM. LTDA</v>
      </c>
    </row>
    <row r="612" spans="1:27" x14ac:dyDescent="0.3">
      <c r="A612" t="s">
        <v>328</v>
      </c>
      <c r="B612" t="s">
        <v>322</v>
      </c>
      <c r="C612" s="1">
        <v>46034</v>
      </c>
      <c r="D612" s="2">
        <v>2003420431</v>
      </c>
      <c r="E612" t="s">
        <v>350</v>
      </c>
      <c r="G612" t="s">
        <v>324</v>
      </c>
      <c r="H612" t="s">
        <v>24</v>
      </c>
      <c r="I612">
        <v>28.45</v>
      </c>
      <c r="J612">
        <v>144</v>
      </c>
      <c r="K612">
        <v>0</v>
      </c>
      <c r="L612" s="3">
        <v>4096.8</v>
      </c>
      <c r="M612">
        <v>133.15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 s="3">
        <v>4229.95</v>
      </c>
      <c r="U612" s="36">
        <v>35</v>
      </c>
      <c r="V612" t="str">
        <f>VLOOKUP(Tabela1[[#This Row],[CÓD FORNECEDOR]],'[1]BASE FORNECEDORES'!$A:$N,11,0)</f>
        <v>60.872.306/0008-36</v>
      </c>
      <c r="W612" t="str">
        <f>VLOOKUP(Tabela1[[#This Row],[CNPJ]],'[1]BASE FORNECEDORES'!$K:$R,8,0)</f>
        <v>SHERWIN - WILLIAMS DO BRASIL IND. E COM. LTDA</v>
      </c>
      <c r="X612" s="36">
        <v>20431</v>
      </c>
      <c r="Y612" t="str">
        <f>VLOOKUP(Tabela1[[#This Row],[CÓD PRODUTO ]],[1]fornnecedor!$A:$G,7,0)</f>
        <v>VERNIZ AUTOMOTIVO</v>
      </c>
      <c r="Z612">
        <v>332920</v>
      </c>
      <c r="AA612" t="str">
        <f>Tabela1[[#This Row],[DESCRIÇÃO]]</f>
        <v>SHERWIN - WILLIAMS DO BRASIL IND. E COM. LTDA</v>
      </c>
    </row>
    <row r="613" spans="1:27" x14ac:dyDescent="0.3">
      <c r="A613" t="s">
        <v>328</v>
      </c>
      <c r="B613" t="s">
        <v>322</v>
      </c>
      <c r="C613" s="1">
        <v>46034</v>
      </c>
      <c r="D613" s="2">
        <v>2003420433</v>
      </c>
      <c r="E613" t="s">
        <v>351</v>
      </c>
      <c r="G613" t="s">
        <v>324</v>
      </c>
      <c r="H613" t="s">
        <v>24</v>
      </c>
      <c r="I613">
        <v>22.27</v>
      </c>
      <c r="J613">
        <v>24</v>
      </c>
      <c r="K613">
        <v>0</v>
      </c>
      <c r="L613">
        <v>534.48</v>
      </c>
      <c r="M613">
        <v>34.74</v>
      </c>
      <c r="N613">
        <v>0</v>
      </c>
      <c r="O613">
        <v>0</v>
      </c>
      <c r="P613">
        <v>0</v>
      </c>
      <c r="Q613">
        <v>0</v>
      </c>
      <c r="R613">
        <v>37.409999999999997</v>
      </c>
      <c r="S613">
        <v>0</v>
      </c>
      <c r="T613">
        <v>569.22</v>
      </c>
      <c r="U613" s="36">
        <v>35</v>
      </c>
      <c r="V613" t="str">
        <f>VLOOKUP(Tabela1[[#This Row],[CÓD FORNECEDOR]],'[1]BASE FORNECEDORES'!$A:$N,11,0)</f>
        <v>60.872.306/0008-36</v>
      </c>
      <c r="W613" t="str">
        <f>VLOOKUP(Tabela1[[#This Row],[CNPJ]],'[1]BASE FORNECEDORES'!$K:$R,8,0)</f>
        <v>SHERWIN - WILLIAMS DO BRASIL IND. E COM. LTDA</v>
      </c>
      <c r="X613" s="36">
        <v>20433</v>
      </c>
      <c r="Y613" t="str">
        <f>VLOOKUP(Tabela1[[#This Row],[CÓD PRODUTO ]],[1]fornnecedor!$A:$G,7,0)</f>
        <v>VERNIZ AUTOMOTIVO</v>
      </c>
      <c r="Z613">
        <v>332920</v>
      </c>
      <c r="AA613" t="str">
        <f>Tabela1[[#This Row],[DESCRIÇÃO]]</f>
        <v>SHERWIN - WILLIAMS DO BRASIL IND. E COM. LTDA</v>
      </c>
    </row>
    <row r="614" spans="1:27" x14ac:dyDescent="0.3">
      <c r="A614" t="s">
        <v>328</v>
      </c>
      <c r="B614" t="s">
        <v>322</v>
      </c>
      <c r="C614" s="1">
        <v>46034</v>
      </c>
      <c r="D614" s="2">
        <v>2003420461</v>
      </c>
      <c r="E614" t="s">
        <v>323</v>
      </c>
      <c r="G614" t="s">
        <v>324</v>
      </c>
      <c r="H614" t="s">
        <v>24</v>
      </c>
      <c r="I614">
        <v>39.6</v>
      </c>
      <c r="J614">
        <v>12</v>
      </c>
      <c r="K614">
        <v>0</v>
      </c>
      <c r="L614">
        <v>475.2</v>
      </c>
      <c r="M614">
        <v>30.89</v>
      </c>
      <c r="N614">
        <v>0</v>
      </c>
      <c r="O614">
        <v>0</v>
      </c>
      <c r="P614">
        <v>0</v>
      </c>
      <c r="Q614">
        <v>0</v>
      </c>
      <c r="R614">
        <v>33.26</v>
      </c>
      <c r="S614">
        <v>0</v>
      </c>
      <c r="T614">
        <v>506.09</v>
      </c>
      <c r="U614" s="36">
        <v>35</v>
      </c>
      <c r="V614" t="str">
        <f>VLOOKUP(Tabela1[[#This Row],[CÓD FORNECEDOR]],'[1]BASE FORNECEDORES'!$A:$N,11,0)</f>
        <v>60.872.306/0008-36</v>
      </c>
      <c r="W614" t="str">
        <f>VLOOKUP(Tabela1[[#This Row],[CNPJ]],'[1]BASE FORNECEDORES'!$K:$R,8,0)</f>
        <v>SHERWIN - WILLIAMS DO BRASIL IND. E COM. LTDA</v>
      </c>
      <c r="X614" s="36">
        <v>20461</v>
      </c>
      <c r="Y614" t="str">
        <f>VLOOKUP(Tabela1[[#This Row],[CÓD PRODUTO ]],[1]fornnecedor!$A:$G,7,0)</f>
        <v>VERNIZ AUTOMOTIVO</v>
      </c>
      <c r="Z614">
        <v>332920</v>
      </c>
      <c r="AA614" t="str">
        <f>Tabela1[[#This Row],[DESCRIÇÃO]]</f>
        <v>SHERWIN - WILLIAMS DO BRASIL IND. E COM. LTDA</v>
      </c>
    </row>
    <row r="615" spans="1:27" x14ac:dyDescent="0.3">
      <c r="A615" t="s">
        <v>328</v>
      </c>
      <c r="B615" t="s">
        <v>322</v>
      </c>
      <c r="C615" s="1">
        <v>46034</v>
      </c>
      <c r="D615" s="2">
        <v>2001523365</v>
      </c>
      <c r="E615" t="s">
        <v>352</v>
      </c>
      <c r="G615" t="s">
        <v>324</v>
      </c>
      <c r="H615" t="s">
        <v>24</v>
      </c>
      <c r="I615">
        <v>41.97</v>
      </c>
      <c r="J615">
        <v>12</v>
      </c>
      <c r="K615">
        <v>0</v>
      </c>
      <c r="L615">
        <v>503.64</v>
      </c>
      <c r="M615">
        <v>32.74</v>
      </c>
      <c r="N615">
        <v>0</v>
      </c>
      <c r="O615">
        <v>0</v>
      </c>
      <c r="P615">
        <v>0</v>
      </c>
      <c r="Q615">
        <v>0</v>
      </c>
      <c r="R615">
        <v>35.25</v>
      </c>
      <c r="S615">
        <v>0</v>
      </c>
      <c r="T615">
        <v>536.38</v>
      </c>
      <c r="U615" s="36">
        <v>35</v>
      </c>
      <c r="V615" t="str">
        <f>VLOOKUP(Tabela1[[#This Row],[CÓD FORNECEDOR]],'[1]BASE FORNECEDORES'!$A:$N,11,0)</f>
        <v>60.872.306/0008-36</v>
      </c>
      <c r="W615" t="str">
        <f>VLOOKUP(Tabela1[[#This Row],[CNPJ]],'[1]BASE FORNECEDORES'!$K:$R,8,0)</f>
        <v>SHERWIN - WILLIAMS DO BRASIL IND. E COM. LTDA</v>
      </c>
      <c r="X615" s="36">
        <v>23365</v>
      </c>
      <c r="Y615" t="str">
        <f>VLOOKUP(Tabela1[[#This Row],[CÓD PRODUTO ]],[1]fornnecedor!$A:$G,7,0)</f>
        <v>CATALISADORES INDIVIDUAS</v>
      </c>
      <c r="Z615">
        <v>332920</v>
      </c>
      <c r="AA615" t="str">
        <f>Tabela1[[#This Row],[DESCRIÇÃO]]</f>
        <v>SHERWIN - WILLIAMS DO BRASIL IND. E COM. LTDA</v>
      </c>
    </row>
    <row r="616" spans="1:27" x14ac:dyDescent="0.3">
      <c r="A616" t="s">
        <v>328</v>
      </c>
      <c r="B616" t="s">
        <v>322</v>
      </c>
      <c r="C616" s="1">
        <v>46034</v>
      </c>
      <c r="D616" s="2">
        <v>2002185592</v>
      </c>
      <c r="E616" t="s">
        <v>353</v>
      </c>
      <c r="G616" t="s">
        <v>324</v>
      </c>
      <c r="H616" t="s">
        <v>24</v>
      </c>
      <c r="I616">
        <v>21.87</v>
      </c>
      <c r="J616">
        <v>12</v>
      </c>
      <c r="K616">
        <v>0</v>
      </c>
      <c r="L616">
        <v>262.44</v>
      </c>
      <c r="M616">
        <v>8.5299999999999994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270.97000000000003</v>
      </c>
      <c r="U616" s="36">
        <v>35</v>
      </c>
      <c r="V616" t="str">
        <f>VLOOKUP(Tabela1[[#This Row],[CÓD FORNECEDOR]],'[1]BASE FORNECEDORES'!$A:$N,11,0)</f>
        <v>60.872.306/0008-36</v>
      </c>
      <c r="W616" t="str">
        <f>VLOOKUP(Tabela1[[#This Row],[CNPJ]],'[1]BASE FORNECEDORES'!$K:$R,8,0)</f>
        <v>SHERWIN - WILLIAMS DO BRASIL IND. E COM. LTDA</v>
      </c>
      <c r="X616" s="36">
        <v>85592</v>
      </c>
      <c r="Y616" t="str">
        <f>VLOOKUP(Tabela1[[#This Row],[CÓD PRODUTO ]],[1]fornnecedor!$A:$G,7,0)</f>
        <v xml:space="preserve">SPRAYS </v>
      </c>
      <c r="Z616">
        <v>332920</v>
      </c>
      <c r="AA616" t="str">
        <f>Tabela1[[#This Row],[DESCRIÇÃO]]</f>
        <v>SHERWIN - WILLIAMS DO BRASIL IND. E COM. LTDA</v>
      </c>
    </row>
    <row r="617" spans="1:27" x14ac:dyDescent="0.3">
      <c r="A617" t="s">
        <v>328</v>
      </c>
      <c r="B617" t="s">
        <v>322</v>
      </c>
      <c r="C617" s="1">
        <v>46034</v>
      </c>
      <c r="D617" s="2">
        <v>2002124333</v>
      </c>
      <c r="E617" t="s">
        <v>354</v>
      </c>
      <c r="G617" t="s">
        <v>324</v>
      </c>
      <c r="H617" t="s">
        <v>24</v>
      </c>
      <c r="I617">
        <v>17.46</v>
      </c>
      <c r="J617">
        <v>12</v>
      </c>
      <c r="K617">
        <v>0</v>
      </c>
      <c r="L617">
        <v>209.52</v>
      </c>
      <c r="M617">
        <v>6.81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216.33</v>
      </c>
      <c r="U617" s="36">
        <v>35</v>
      </c>
      <c r="V617" t="str">
        <f>VLOOKUP(Tabela1[[#This Row],[CÓD FORNECEDOR]],'[1]BASE FORNECEDORES'!$A:$N,11,0)</f>
        <v>60.872.306/0008-36</v>
      </c>
      <c r="W617" t="str">
        <f>VLOOKUP(Tabela1[[#This Row],[CNPJ]],'[1]BASE FORNECEDORES'!$K:$R,8,0)</f>
        <v>SHERWIN - WILLIAMS DO BRASIL IND. E COM. LTDA</v>
      </c>
      <c r="X617" s="36">
        <v>24333</v>
      </c>
      <c r="Y617" t="str">
        <f>VLOOKUP(Tabela1[[#This Row],[CÓD PRODUTO ]],[1]fornnecedor!$A:$G,7,0)</f>
        <v xml:space="preserve">SPRAYS </v>
      </c>
      <c r="Z617">
        <v>332920</v>
      </c>
      <c r="AA617" t="str">
        <f>Tabela1[[#This Row],[DESCRIÇÃO]]</f>
        <v>SHERWIN - WILLIAMS DO BRASIL IND. E COM. LTDA</v>
      </c>
    </row>
    <row r="618" spans="1:27" x14ac:dyDescent="0.3">
      <c r="A618" t="s">
        <v>328</v>
      </c>
      <c r="B618" t="s">
        <v>322</v>
      </c>
      <c r="C618" s="1">
        <v>46034</v>
      </c>
      <c r="D618" s="2">
        <v>2002121756</v>
      </c>
      <c r="E618" t="s">
        <v>355</v>
      </c>
      <c r="G618" t="s">
        <v>324</v>
      </c>
      <c r="H618" t="s">
        <v>24</v>
      </c>
      <c r="I618">
        <v>17</v>
      </c>
      <c r="J618">
        <v>12</v>
      </c>
      <c r="K618">
        <v>0</v>
      </c>
      <c r="L618">
        <v>204</v>
      </c>
      <c r="M618">
        <v>6.63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210.63</v>
      </c>
      <c r="U618" s="36">
        <v>35</v>
      </c>
      <c r="V618" t="str">
        <f>VLOOKUP(Tabela1[[#This Row],[CÓD FORNECEDOR]],'[1]BASE FORNECEDORES'!$A:$N,11,0)</f>
        <v>60.872.306/0008-36</v>
      </c>
      <c r="W618" t="str">
        <f>VLOOKUP(Tabela1[[#This Row],[CNPJ]],'[1]BASE FORNECEDORES'!$K:$R,8,0)</f>
        <v>SHERWIN - WILLIAMS DO BRASIL IND. E COM. LTDA</v>
      </c>
      <c r="X618" s="36">
        <v>21756</v>
      </c>
      <c r="Y618" t="str">
        <f>VLOOKUP(Tabela1[[#This Row],[CÓD PRODUTO ]],[1]fornnecedor!$A:$G,7,0)</f>
        <v xml:space="preserve">SPRAYS </v>
      </c>
      <c r="Z618">
        <v>332920</v>
      </c>
      <c r="AA618" t="str">
        <f>Tabela1[[#This Row],[DESCRIÇÃO]]</f>
        <v>SHERWIN - WILLIAMS DO BRASIL IND. E COM. LTDA</v>
      </c>
    </row>
    <row r="619" spans="1:27" x14ac:dyDescent="0.3">
      <c r="A619" t="s">
        <v>328</v>
      </c>
      <c r="B619" t="s">
        <v>322</v>
      </c>
      <c r="C619" s="1">
        <v>46034</v>
      </c>
      <c r="D619" s="2">
        <v>2002121757</v>
      </c>
      <c r="E619" t="s">
        <v>356</v>
      </c>
      <c r="G619" t="s">
        <v>324</v>
      </c>
      <c r="H619" t="s">
        <v>24</v>
      </c>
      <c r="I619">
        <v>11.46</v>
      </c>
      <c r="J619">
        <v>36</v>
      </c>
      <c r="K619">
        <v>0</v>
      </c>
      <c r="L619">
        <v>412.56</v>
      </c>
      <c r="M619">
        <v>13.41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425.97</v>
      </c>
      <c r="U619" s="36">
        <v>35</v>
      </c>
      <c r="V619" t="str">
        <f>VLOOKUP(Tabela1[[#This Row],[CÓD FORNECEDOR]],'[1]BASE FORNECEDORES'!$A:$N,11,0)</f>
        <v>60.872.306/0008-36</v>
      </c>
      <c r="W619" t="str">
        <f>VLOOKUP(Tabela1[[#This Row],[CNPJ]],'[1]BASE FORNECEDORES'!$K:$R,8,0)</f>
        <v>SHERWIN - WILLIAMS DO BRASIL IND. E COM. LTDA</v>
      </c>
      <c r="X619" s="36">
        <v>21757</v>
      </c>
      <c r="Y619" t="str">
        <f>VLOOKUP(Tabela1[[#This Row],[CÓD PRODUTO ]],[1]fornnecedor!$A:$G,7,0)</f>
        <v xml:space="preserve">SPRAYS </v>
      </c>
      <c r="Z619">
        <v>332920</v>
      </c>
      <c r="AA619" t="str">
        <f>Tabela1[[#This Row],[DESCRIÇÃO]]</f>
        <v>SHERWIN - WILLIAMS DO BRASIL IND. E COM. LTDA</v>
      </c>
    </row>
    <row r="620" spans="1:27" x14ac:dyDescent="0.3">
      <c r="A620" t="s">
        <v>328</v>
      </c>
      <c r="B620" t="s">
        <v>322</v>
      </c>
      <c r="C620" s="1">
        <v>46034</v>
      </c>
      <c r="D620" s="2">
        <v>2002121968</v>
      </c>
      <c r="E620" t="s">
        <v>357</v>
      </c>
      <c r="G620" t="s">
        <v>324</v>
      </c>
      <c r="H620" t="s">
        <v>24</v>
      </c>
      <c r="I620">
        <v>11.62</v>
      </c>
      <c r="J620">
        <v>24</v>
      </c>
      <c r="K620">
        <v>0</v>
      </c>
      <c r="L620">
        <v>278.88</v>
      </c>
      <c r="M620">
        <v>9.06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287.94</v>
      </c>
      <c r="U620" s="36">
        <v>35</v>
      </c>
      <c r="V620" t="str">
        <f>VLOOKUP(Tabela1[[#This Row],[CÓD FORNECEDOR]],'[1]BASE FORNECEDORES'!$A:$N,11,0)</f>
        <v>60.872.306/0008-36</v>
      </c>
      <c r="W620" t="str">
        <f>VLOOKUP(Tabela1[[#This Row],[CNPJ]],'[1]BASE FORNECEDORES'!$K:$R,8,0)</f>
        <v>SHERWIN - WILLIAMS DO BRASIL IND. E COM. LTDA</v>
      </c>
      <c r="X620" s="36">
        <v>21968</v>
      </c>
      <c r="Y620" t="str">
        <f>VLOOKUP(Tabela1[[#This Row],[CÓD PRODUTO ]],[1]fornnecedor!$A:$G,7,0)</f>
        <v xml:space="preserve">SPRAYS </v>
      </c>
      <c r="Z620">
        <v>332920</v>
      </c>
      <c r="AA620" t="str">
        <f>Tabela1[[#This Row],[DESCRIÇÃO]]</f>
        <v>SHERWIN - WILLIAMS DO BRASIL IND. E COM. LTDA</v>
      </c>
    </row>
    <row r="621" spans="1:27" x14ac:dyDescent="0.3">
      <c r="A621" t="s">
        <v>328</v>
      </c>
      <c r="B621" t="s">
        <v>322</v>
      </c>
      <c r="C621" s="1">
        <v>46034</v>
      </c>
      <c r="D621" s="2">
        <v>2002123677</v>
      </c>
      <c r="E621" t="s">
        <v>358</v>
      </c>
      <c r="G621" t="s">
        <v>324</v>
      </c>
      <c r="H621" t="s">
        <v>24</v>
      </c>
      <c r="I621">
        <v>17.18</v>
      </c>
      <c r="J621">
        <v>12</v>
      </c>
      <c r="K621">
        <v>0</v>
      </c>
      <c r="L621">
        <v>206.16</v>
      </c>
      <c r="M621">
        <v>6.7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212.86</v>
      </c>
      <c r="U621" s="36">
        <v>35</v>
      </c>
      <c r="V621" t="str">
        <f>VLOOKUP(Tabela1[[#This Row],[CÓD FORNECEDOR]],'[1]BASE FORNECEDORES'!$A:$N,11,0)</f>
        <v>60.872.306/0008-36</v>
      </c>
      <c r="W621" t="str">
        <f>VLOOKUP(Tabela1[[#This Row],[CNPJ]],'[1]BASE FORNECEDORES'!$K:$R,8,0)</f>
        <v>SHERWIN - WILLIAMS DO BRASIL IND. E COM. LTDA</v>
      </c>
      <c r="X621" s="36">
        <v>23677</v>
      </c>
      <c r="Y621" t="str">
        <f>VLOOKUP(Tabela1[[#This Row],[CÓD PRODUTO ]],[1]fornnecedor!$A:$G,7,0)</f>
        <v xml:space="preserve">SPRAYS </v>
      </c>
      <c r="Z621">
        <v>332920</v>
      </c>
      <c r="AA621" t="str">
        <f>Tabela1[[#This Row],[DESCRIÇÃO]]</f>
        <v>SHERWIN - WILLIAMS DO BRASIL IND. E COM. LTDA</v>
      </c>
    </row>
    <row r="622" spans="1:27" x14ac:dyDescent="0.3">
      <c r="A622" t="s">
        <v>328</v>
      </c>
      <c r="B622" t="s">
        <v>322</v>
      </c>
      <c r="C622" s="1">
        <v>46034</v>
      </c>
      <c r="D622" s="2">
        <v>2002121755</v>
      </c>
      <c r="E622" t="s">
        <v>359</v>
      </c>
      <c r="G622" t="s">
        <v>324</v>
      </c>
      <c r="H622" t="s">
        <v>24</v>
      </c>
      <c r="I622">
        <v>11.46</v>
      </c>
      <c r="J622">
        <v>120</v>
      </c>
      <c r="K622">
        <v>0</v>
      </c>
      <c r="L622" s="3">
        <v>1375.2</v>
      </c>
      <c r="M622">
        <v>44.69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s="3">
        <v>1419.89</v>
      </c>
      <c r="U622" s="36">
        <v>35</v>
      </c>
      <c r="V622" t="str">
        <f>VLOOKUP(Tabela1[[#This Row],[CÓD FORNECEDOR]],'[1]BASE FORNECEDORES'!$A:$N,11,0)</f>
        <v>60.872.306/0008-36</v>
      </c>
      <c r="W622" t="str">
        <f>VLOOKUP(Tabela1[[#This Row],[CNPJ]],'[1]BASE FORNECEDORES'!$K:$R,8,0)</f>
        <v>SHERWIN - WILLIAMS DO BRASIL IND. E COM. LTDA</v>
      </c>
      <c r="X622" s="36">
        <v>21755</v>
      </c>
      <c r="Y622" t="str">
        <f>VLOOKUP(Tabela1[[#This Row],[CÓD PRODUTO ]],[1]fornnecedor!$A:$G,7,0)</f>
        <v xml:space="preserve">SPRAYS </v>
      </c>
      <c r="Z622">
        <v>332920</v>
      </c>
      <c r="AA622" t="str">
        <f>Tabela1[[#This Row],[DESCRIÇÃO]]</f>
        <v>SHERWIN - WILLIAMS DO BRASIL IND. E COM. LTDA</v>
      </c>
    </row>
    <row r="623" spans="1:27" x14ac:dyDescent="0.3">
      <c r="A623" t="s">
        <v>328</v>
      </c>
      <c r="B623" t="s">
        <v>322</v>
      </c>
      <c r="C623" s="1">
        <v>46034</v>
      </c>
      <c r="D623" s="2">
        <v>2002121753</v>
      </c>
      <c r="E623" t="s">
        <v>360</v>
      </c>
      <c r="G623" t="s">
        <v>324</v>
      </c>
      <c r="H623" t="s">
        <v>24</v>
      </c>
      <c r="I623">
        <v>11.8</v>
      </c>
      <c r="J623">
        <v>36</v>
      </c>
      <c r="K623">
        <v>0</v>
      </c>
      <c r="L623">
        <v>424.8</v>
      </c>
      <c r="M623">
        <v>13.81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438.61</v>
      </c>
      <c r="U623" s="36">
        <v>35</v>
      </c>
      <c r="V623" t="str">
        <f>VLOOKUP(Tabela1[[#This Row],[CÓD FORNECEDOR]],'[1]BASE FORNECEDORES'!$A:$N,11,0)</f>
        <v>60.872.306/0008-36</v>
      </c>
      <c r="W623" t="str">
        <f>VLOOKUP(Tabela1[[#This Row],[CNPJ]],'[1]BASE FORNECEDORES'!$K:$R,8,0)</f>
        <v>SHERWIN - WILLIAMS DO BRASIL IND. E COM. LTDA</v>
      </c>
      <c r="X623" s="36">
        <v>21753</v>
      </c>
      <c r="Y623" t="str">
        <f>VLOOKUP(Tabela1[[#This Row],[CÓD PRODUTO ]],[1]fornnecedor!$A:$G,7,0)</f>
        <v xml:space="preserve">SPRAYS </v>
      </c>
      <c r="Z623">
        <v>332920</v>
      </c>
      <c r="AA623" t="str">
        <f>Tabela1[[#This Row],[DESCRIÇÃO]]</f>
        <v>SHERWIN - WILLIAMS DO BRASIL IND. E COM. LTDA</v>
      </c>
    </row>
    <row r="624" spans="1:27" x14ac:dyDescent="0.3">
      <c r="A624" t="s">
        <v>328</v>
      </c>
      <c r="B624" t="s">
        <v>322</v>
      </c>
      <c r="C624" s="1">
        <v>46034</v>
      </c>
      <c r="D624" s="2">
        <v>2002121754</v>
      </c>
      <c r="E624" t="s">
        <v>361</v>
      </c>
      <c r="G624" t="s">
        <v>324</v>
      </c>
      <c r="H624" t="s">
        <v>24</v>
      </c>
      <c r="I624">
        <v>13.46</v>
      </c>
      <c r="J624">
        <v>12</v>
      </c>
      <c r="K624">
        <v>0</v>
      </c>
      <c r="L624">
        <v>161.52000000000001</v>
      </c>
      <c r="M624">
        <v>5.25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166.77</v>
      </c>
      <c r="U624" s="36">
        <v>35</v>
      </c>
      <c r="V624" t="str">
        <f>VLOOKUP(Tabela1[[#This Row],[CÓD FORNECEDOR]],'[1]BASE FORNECEDORES'!$A:$N,11,0)</f>
        <v>60.872.306/0008-36</v>
      </c>
      <c r="W624" t="str">
        <f>VLOOKUP(Tabela1[[#This Row],[CNPJ]],'[1]BASE FORNECEDORES'!$K:$R,8,0)</f>
        <v>SHERWIN - WILLIAMS DO BRASIL IND. E COM. LTDA</v>
      </c>
      <c r="X624" s="36">
        <v>21754</v>
      </c>
      <c r="Y624" t="str">
        <f>VLOOKUP(Tabela1[[#This Row],[CÓD PRODUTO ]],[1]fornnecedor!$A:$G,7,0)</f>
        <v xml:space="preserve">SPRAYS </v>
      </c>
      <c r="Z624">
        <v>332920</v>
      </c>
      <c r="AA624" t="str">
        <f>Tabela1[[#This Row],[DESCRIÇÃO]]</f>
        <v>SHERWIN - WILLIAMS DO BRASIL IND. E COM. LTDA</v>
      </c>
    </row>
    <row r="625" spans="1:27" x14ac:dyDescent="0.3">
      <c r="A625" t="s">
        <v>328</v>
      </c>
      <c r="B625" t="s">
        <v>322</v>
      </c>
      <c r="C625" s="1">
        <v>46034</v>
      </c>
      <c r="D625" s="2">
        <v>2001710342</v>
      </c>
      <c r="E625" t="s">
        <v>362</v>
      </c>
      <c r="G625" t="s">
        <v>324</v>
      </c>
      <c r="H625" t="s">
        <v>24</v>
      </c>
      <c r="I625">
        <v>115.05</v>
      </c>
      <c r="J625">
        <v>15</v>
      </c>
      <c r="K625">
        <v>0</v>
      </c>
      <c r="L625" s="3">
        <v>1725.75</v>
      </c>
      <c r="M625">
        <v>56.09</v>
      </c>
      <c r="N625">
        <v>0</v>
      </c>
      <c r="O625">
        <v>0</v>
      </c>
      <c r="P625">
        <v>0</v>
      </c>
      <c r="Q625">
        <v>0</v>
      </c>
      <c r="R625">
        <v>120.8</v>
      </c>
      <c r="S625">
        <v>0</v>
      </c>
      <c r="T625" s="3">
        <v>1781.84</v>
      </c>
      <c r="U625" s="36">
        <v>35</v>
      </c>
      <c r="V625" t="str">
        <f>VLOOKUP(Tabela1[[#This Row],[CÓD FORNECEDOR]],'[1]BASE FORNECEDORES'!$A:$N,11,0)</f>
        <v>60.872.306/0008-36</v>
      </c>
      <c r="W625" t="str">
        <f>VLOOKUP(Tabela1[[#This Row],[CNPJ]],'[1]BASE FORNECEDORES'!$K:$R,8,0)</f>
        <v>SHERWIN - WILLIAMS DO BRASIL IND. E COM. LTDA</v>
      </c>
      <c r="X625" s="36">
        <v>10342</v>
      </c>
      <c r="Y625" t="str">
        <f>VLOOKUP(Tabela1[[#This Row],[CÓD PRODUTO ]],[1]fornnecedor!$A:$G,7,0)</f>
        <v xml:space="preserve">MASCARAMENTO </v>
      </c>
      <c r="Z625">
        <v>332920</v>
      </c>
      <c r="AA625" t="str">
        <f>Tabela1[[#This Row],[DESCRIÇÃO]]</f>
        <v>SHERWIN - WILLIAMS DO BRASIL IND. E COM. LTDA</v>
      </c>
    </row>
    <row r="626" spans="1:27" x14ac:dyDescent="0.3">
      <c r="A626" t="s">
        <v>328</v>
      </c>
      <c r="B626" t="s">
        <v>322</v>
      </c>
      <c r="C626" s="1">
        <v>46034</v>
      </c>
      <c r="D626" s="2">
        <v>2003021274</v>
      </c>
      <c r="E626" t="s">
        <v>363</v>
      </c>
      <c r="G626" t="s">
        <v>324</v>
      </c>
      <c r="H626" t="s">
        <v>24</v>
      </c>
      <c r="I626">
        <v>0.49</v>
      </c>
      <c r="J626">
        <v>100</v>
      </c>
      <c r="K626">
        <v>0</v>
      </c>
      <c r="L626">
        <v>49</v>
      </c>
      <c r="M626">
        <v>4.78</v>
      </c>
      <c r="N626">
        <v>0</v>
      </c>
      <c r="O626">
        <v>0</v>
      </c>
      <c r="P626">
        <v>0</v>
      </c>
      <c r="Q626">
        <v>0</v>
      </c>
      <c r="R626">
        <v>1.96</v>
      </c>
      <c r="S626">
        <v>0</v>
      </c>
      <c r="T626">
        <v>53.78</v>
      </c>
      <c r="U626" s="36">
        <v>35</v>
      </c>
      <c r="V626" t="str">
        <f>VLOOKUP(Tabela1[[#This Row],[CÓD FORNECEDOR]],'[1]BASE FORNECEDORES'!$A:$N,11,0)</f>
        <v>60.872.306/0008-36</v>
      </c>
      <c r="W626" t="str">
        <f>VLOOKUP(Tabela1[[#This Row],[CNPJ]],'[1]BASE FORNECEDORES'!$K:$R,8,0)</f>
        <v>SHERWIN - WILLIAMS DO BRASIL IND. E COM. LTDA</v>
      </c>
      <c r="X626" s="36">
        <v>21274</v>
      </c>
      <c r="Y626" t="str">
        <f>VLOOKUP(Tabela1[[#This Row],[CÓD PRODUTO ]],[1]fornnecedor!$A:$G,7,0)</f>
        <v>COADORES</v>
      </c>
      <c r="Z626">
        <v>332920</v>
      </c>
      <c r="AA626" t="str">
        <f>Tabela1[[#This Row],[DESCRIÇÃO]]</f>
        <v>SHERWIN - WILLIAMS DO BRASIL IND. E COM. LTDA</v>
      </c>
    </row>
    <row r="627" spans="1:27" x14ac:dyDescent="0.3">
      <c r="A627" t="s">
        <v>5361</v>
      </c>
      <c r="B627" t="s">
        <v>322</v>
      </c>
      <c r="C627" s="1">
        <v>46049</v>
      </c>
      <c r="D627" s="2">
        <v>2000285498</v>
      </c>
      <c r="E627" t="s">
        <v>3593</v>
      </c>
      <c r="G627" t="s">
        <v>324</v>
      </c>
      <c r="H627" t="s">
        <v>66</v>
      </c>
      <c r="I627">
        <v>28.24</v>
      </c>
      <c r="J627">
        <v>6</v>
      </c>
      <c r="K627">
        <v>0</v>
      </c>
      <c r="L627">
        <v>169.44</v>
      </c>
      <c r="M627">
        <v>5.51</v>
      </c>
      <c r="N627">
        <v>0</v>
      </c>
      <c r="O627">
        <v>5.25</v>
      </c>
      <c r="P627">
        <v>0</v>
      </c>
      <c r="Q627">
        <v>0</v>
      </c>
      <c r="R627">
        <v>0</v>
      </c>
      <c r="S627">
        <v>0</v>
      </c>
      <c r="T627">
        <v>174.95</v>
      </c>
      <c r="U627" s="36">
        <v>35</v>
      </c>
      <c r="V627" t="str">
        <f>VLOOKUP(Tabela1[[#This Row],[CÓD FORNECEDOR]],'[1]BASE FORNECEDORES'!$A:$N,11,0)</f>
        <v>60.872.306/0008-36</v>
      </c>
      <c r="W627" t="str">
        <f>VLOOKUP(Tabela1[[#This Row],[CNPJ]],'[1]BASE FORNECEDORES'!$K:$R,8,0)</f>
        <v>SHERWIN - WILLIAMS DO BRASIL IND. E COM. LTDA</v>
      </c>
      <c r="X627" s="36">
        <v>85498</v>
      </c>
      <c r="Y627" t="str">
        <f>VLOOKUP(Tabela1[[#This Row],[CÓD PRODUTO ]],[1]fornnecedor!$A:$G,7,0)</f>
        <v>TINTAS POLIÉSTER</v>
      </c>
      <c r="Z627">
        <v>335272</v>
      </c>
      <c r="AA627" t="str">
        <f>Tabela1[[#This Row],[DESCRIÇÃO]]</f>
        <v>SHERWIN - WILLIAMS DO BRASIL IND. E COM. LTDA</v>
      </c>
    </row>
    <row r="628" spans="1:27" x14ac:dyDescent="0.3">
      <c r="A628" t="s">
        <v>5361</v>
      </c>
      <c r="B628" t="s">
        <v>322</v>
      </c>
      <c r="C628" s="1">
        <v>46049</v>
      </c>
      <c r="D628" s="2">
        <v>2000220384</v>
      </c>
      <c r="E628" t="s">
        <v>4313</v>
      </c>
      <c r="G628" t="s">
        <v>324</v>
      </c>
      <c r="H628" t="s">
        <v>24</v>
      </c>
      <c r="I628">
        <v>21.68</v>
      </c>
      <c r="J628">
        <v>18</v>
      </c>
      <c r="K628">
        <v>0</v>
      </c>
      <c r="L628">
        <v>390.24</v>
      </c>
      <c r="M628">
        <v>12.68</v>
      </c>
      <c r="N628">
        <v>0</v>
      </c>
      <c r="O628">
        <v>12.1</v>
      </c>
      <c r="P628">
        <v>0</v>
      </c>
      <c r="Q628">
        <v>0</v>
      </c>
      <c r="R628">
        <v>0</v>
      </c>
      <c r="S628">
        <v>0</v>
      </c>
      <c r="T628">
        <v>402.92</v>
      </c>
      <c r="U628" s="36">
        <v>35</v>
      </c>
      <c r="V628" t="str">
        <f>VLOOKUP(Tabela1[[#This Row],[CÓD FORNECEDOR]],'[1]BASE FORNECEDORES'!$A:$N,11,0)</f>
        <v>60.872.306/0008-36</v>
      </c>
      <c r="W628" t="str">
        <f>VLOOKUP(Tabela1[[#This Row],[CNPJ]],'[1]BASE FORNECEDORES'!$K:$R,8,0)</f>
        <v>SHERWIN - WILLIAMS DO BRASIL IND. E COM. LTDA</v>
      </c>
      <c r="X628" s="36">
        <v>20384</v>
      </c>
      <c r="Y628" t="str">
        <f>VLOOKUP(Tabela1[[#This Row],[CÓD PRODUTO ]],[1]fornnecedor!$A:$G,7,0)</f>
        <v>TINTAS POLIÉSTER</v>
      </c>
      <c r="Z628">
        <v>335272</v>
      </c>
      <c r="AA628" t="str">
        <f>Tabela1[[#This Row],[DESCRIÇÃO]]</f>
        <v>SHERWIN - WILLIAMS DO BRASIL IND. E COM. LTDA</v>
      </c>
    </row>
    <row r="629" spans="1:27" x14ac:dyDescent="0.3">
      <c r="A629" t="s">
        <v>5361</v>
      </c>
      <c r="B629" t="s">
        <v>322</v>
      </c>
      <c r="C629" s="1">
        <v>46049</v>
      </c>
      <c r="D629" s="2">
        <v>2000220318</v>
      </c>
      <c r="E629" t="s">
        <v>3212</v>
      </c>
      <c r="G629" t="s">
        <v>324</v>
      </c>
      <c r="H629" t="s">
        <v>24</v>
      </c>
      <c r="I629">
        <v>22.76</v>
      </c>
      <c r="J629">
        <v>30</v>
      </c>
      <c r="K629">
        <v>0</v>
      </c>
      <c r="L629">
        <v>682.8</v>
      </c>
      <c r="M629">
        <v>22.19</v>
      </c>
      <c r="N629">
        <v>0</v>
      </c>
      <c r="O629">
        <v>21.17</v>
      </c>
      <c r="P629">
        <v>0</v>
      </c>
      <c r="Q629">
        <v>0</v>
      </c>
      <c r="R629">
        <v>0</v>
      </c>
      <c r="S629">
        <v>0</v>
      </c>
      <c r="T629">
        <v>704.99</v>
      </c>
      <c r="U629" s="36">
        <v>35</v>
      </c>
      <c r="V629" t="str">
        <f>VLOOKUP(Tabela1[[#This Row],[CÓD FORNECEDOR]],'[1]BASE FORNECEDORES'!$A:$N,11,0)</f>
        <v>60.872.306/0008-36</v>
      </c>
      <c r="W629" t="str">
        <f>VLOOKUP(Tabela1[[#This Row],[CNPJ]],'[1]BASE FORNECEDORES'!$K:$R,8,0)</f>
        <v>SHERWIN - WILLIAMS DO BRASIL IND. E COM. LTDA</v>
      </c>
      <c r="X629" s="36">
        <v>20318</v>
      </c>
      <c r="Y629" t="str">
        <f>VLOOKUP(Tabela1[[#This Row],[CÓD PRODUTO ]],[1]fornnecedor!$A:$G,7,0)</f>
        <v>TINTAS POLIÉSTER</v>
      </c>
      <c r="Z629">
        <v>335272</v>
      </c>
      <c r="AA629" t="str">
        <f>Tabela1[[#This Row],[DESCRIÇÃO]]</f>
        <v>SHERWIN - WILLIAMS DO BRASIL IND. E COM. LTDA</v>
      </c>
    </row>
    <row r="630" spans="1:27" x14ac:dyDescent="0.3">
      <c r="A630" t="s">
        <v>5361</v>
      </c>
      <c r="B630" t="s">
        <v>322</v>
      </c>
      <c r="C630" s="1">
        <v>46049</v>
      </c>
      <c r="D630" s="2">
        <v>2000221820</v>
      </c>
      <c r="E630" t="s">
        <v>330</v>
      </c>
      <c r="G630" t="s">
        <v>324</v>
      </c>
      <c r="H630" t="s">
        <v>24</v>
      </c>
      <c r="I630">
        <v>25.89</v>
      </c>
      <c r="J630">
        <v>18</v>
      </c>
      <c r="K630">
        <v>0</v>
      </c>
      <c r="L630">
        <v>466.02</v>
      </c>
      <c r="M630">
        <v>15.15</v>
      </c>
      <c r="N630">
        <v>0</v>
      </c>
      <c r="O630">
        <v>14.45</v>
      </c>
      <c r="P630">
        <v>0</v>
      </c>
      <c r="Q630">
        <v>0</v>
      </c>
      <c r="R630">
        <v>0</v>
      </c>
      <c r="S630">
        <v>0</v>
      </c>
      <c r="T630">
        <v>481.17</v>
      </c>
      <c r="U630" s="36">
        <v>35</v>
      </c>
      <c r="V630" t="str">
        <f>VLOOKUP(Tabela1[[#This Row],[CÓD FORNECEDOR]],'[1]BASE FORNECEDORES'!$A:$N,11,0)</f>
        <v>60.872.306/0008-36</v>
      </c>
      <c r="W630" t="str">
        <f>VLOOKUP(Tabela1[[#This Row],[CNPJ]],'[1]BASE FORNECEDORES'!$K:$R,8,0)</f>
        <v>SHERWIN - WILLIAMS DO BRASIL IND. E COM. LTDA</v>
      </c>
      <c r="X630" s="36">
        <v>21820</v>
      </c>
      <c r="Y630" t="str">
        <f>VLOOKUP(Tabela1[[#This Row],[CÓD PRODUTO ]],[1]fornnecedor!$A:$G,7,0)</f>
        <v>TINTAS POLIÉSTER</v>
      </c>
      <c r="Z630">
        <v>335272</v>
      </c>
      <c r="AA630" t="str">
        <f>Tabela1[[#This Row],[DESCRIÇÃO]]</f>
        <v>SHERWIN - WILLIAMS DO BRASIL IND. E COM. LTDA</v>
      </c>
    </row>
    <row r="631" spans="1:27" x14ac:dyDescent="0.3">
      <c r="A631" t="s">
        <v>5361</v>
      </c>
      <c r="B631" t="s">
        <v>322</v>
      </c>
      <c r="C631" s="1">
        <v>46049</v>
      </c>
      <c r="D631" s="2">
        <v>2000220382</v>
      </c>
      <c r="E631" t="s">
        <v>331</v>
      </c>
      <c r="G631" t="s">
        <v>324</v>
      </c>
      <c r="H631" t="s">
        <v>24</v>
      </c>
      <c r="I631">
        <v>21.72</v>
      </c>
      <c r="J631">
        <v>48</v>
      </c>
      <c r="K631">
        <v>0</v>
      </c>
      <c r="L631" s="3">
        <v>1042.56</v>
      </c>
      <c r="M631">
        <v>33.880000000000003</v>
      </c>
      <c r="N631">
        <v>0</v>
      </c>
      <c r="O631">
        <v>32.33</v>
      </c>
      <c r="P631">
        <v>0</v>
      </c>
      <c r="Q631">
        <v>0</v>
      </c>
      <c r="R631">
        <v>0</v>
      </c>
      <c r="S631">
        <v>0</v>
      </c>
      <c r="T631" s="3">
        <v>1076.44</v>
      </c>
      <c r="U631" s="36">
        <v>35</v>
      </c>
      <c r="V631" t="str">
        <f>VLOOKUP(Tabela1[[#This Row],[CÓD FORNECEDOR]],'[1]BASE FORNECEDORES'!$A:$N,11,0)</f>
        <v>60.872.306/0008-36</v>
      </c>
      <c r="W631" t="str">
        <f>VLOOKUP(Tabela1[[#This Row],[CNPJ]],'[1]BASE FORNECEDORES'!$K:$R,8,0)</f>
        <v>SHERWIN - WILLIAMS DO BRASIL IND. E COM. LTDA</v>
      </c>
      <c r="X631" s="36">
        <v>20382</v>
      </c>
      <c r="Y631" t="str">
        <f>VLOOKUP(Tabela1[[#This Row],[CÓD PRODUTO ]],[1]fornnecedor!$A:$G,7,0)</f>
        <v>TINTAS POLIÉSTER</v>
      </c>
      <c r="Z631">
        <v>335272</v>
      </c>
      <c r="AA631" t="str">
        <f>Tabela1[[#This Row],[DESCRIÇÃO]]</f>
        <v>SHERWIN - WILLIAMS DO BRASIL IND. E COM. LTDA</v>
      </c>
    </row>
    <row r="632" spans="1:27" x14ac:dyDescent="0.3">
      <c r="A632" t="s">
        <v>5361</v>
      </c>
      <c r="B632" t="s">
        <v>322</v>
      </c>
      <c r="C632" s="1">
        <v>46049</v>
      </c>
      <c r="D632" s="2">
        <v>2000220383</v>
      </c>
      <c r="E632" t="s">
        <v>332</v>
      </c>
      <c r="G632" t="s">
        <v>324</v>
      </c>
      <c r="H632" t="s">
        <v>24</v>
      </c>
      <c r="I632">
        <v>22.65</v>
      </c>
      <c r="J632">
        <v>12</v>
      </c>
      <c r="K632">
        <v>0</v>
      </c>
      <c r="L632">
        <v>271.8</v>
      </c>
      <c r="M632">
        <v>8.83</v>
      </c>
      <c r="N632">
        <v>0</v>
      </c>
      <c r="O632">
        <v>8.43</v>
      </c>
      <c r="P632">
        <v>0</v>
      </c>
      <c r="Q632">
        <v>0</v>
      </c>
      <c r="R632">
        <v>0</v>
      </c>
      <c r="S632">
        <v>0</v>
      </c>
      <c r="T632">
        <v>280.63</v>
      </c>
      <c r="U632" s="36">
        <v>35</v>
      </c>
      <c r="V632" t="str">
        <f>VLOOKUP(Tabela1[[#This Row],[CÓD FORNECEDOR]],'[1]BASE FORNECEDORES'!$A:$N,11,0)</f>
        <v>60.872.306/0008-36</v>
      </c>
      <c r="W632" t="str">
        <f>VLOOKUP(Tabela1[[#This Row],[CNPJ]],'[1]BASE FORNECEDORES'!$K:$R,8,0)</f>
        <v>SHERWIN - WILLIAMS DO BRASIL IND. E COM. LTDA</v>
      </c>
      <c r="X632" s="36">
        <v>20383</v>
      </c>
      <c r="Y632" t="str">
        <f>VLOOKUP(Tabela1[[#This Row],[CÓD PRODUTO ]],[1]fornnecedor!$A:$G,7,0)</f>
        <v>TINTAS POLIÉSTER</v>
      </c>
      <c r="Z632">
        <v>335272</v>
      </c>
      <c r="AA632" t="str">
        <f>Tabela1[[#This Row],[DESCRIÇÃO]]</f>
        <v>SHERWIN - WILLIAMS DO BRASIL IND. E COM. LTDA</v>
      </c>
    </row>
    <row r="633" spans="1:27" x14ac:dyDescent="0.3">
      <c r="A633" t="s">
        <v>5361</v>
      </c>
      <c r="B633" t="s">
        <v>322</v>
      </c>
      <c r="C633" s="1">
        <v>46049</v>
      </c>
      <c r="D633" s="2">
        <v>2000285587</v>
      </c>
      <c r="E633" t="s">
        <v>333</v>
      </c>
      <c r="G633" t="s">
        <v>324</v>
      </c>
      <c r="H633" t="s">
        <v>24</v>
      </c>
      <c r="I633">
        <v>32.61</v>
      </c>
      <c r="J633">
        <v>6</v>
      </c>
      <c r="K633">
        <v>0</v>
      </c>
      <c r="L633">
        <v>195.66</v>
      </c>
      <c r="M633">
        <v>6.36</v>
      </c>
      <c r="N633">
        <v>0</v>
      </c>
      <c r="O633">
        <v>6.07</v>
      </c>
      <c r="P633">
        <v>0</v>
      </c>
      <c r="Q633">
        <v>0</v>
      </c>
      <c r="R633">
        <v>0</v>
      </c>
      <c r="S633">
        <v>0</v>
      </c>
      <c r="T633">
        <v>202.02</v>
      </c>
      <c r="U633" s="36">
        <v>35</v>
      </c>
      <c r="V633" t="str">
        <f>VLOOKUP(Tabela1[[#This Row],[CÓD FORNECEDOR]],'[1]BASE FORNECEDORES'!$A:$N,11,0)</f>
        <v>60.872.306/0008-36</v>
      </c>
      <c r="W633" t="str">
        <f>VLOOKUP(Tabela1[[#This Row],[CNPJ]],'[1]BASE FORNECEDORES'!$K:$R,8,0)</f>
        <v>SHERWIN - WILLIAMS DO BRASIL IND. E COM. LTDA</v>
      </c>
      <c r="X633" s="36">
        <v>85587</v>
      </c>
      <c r="Y633" t="str">
        <f>VLOOKUP(Tabela1[[#This Row],[CÓD PRODUTO ]],[1]fornnecedor!$A:$G,7,0)</f>
        <v>TINTAS POLIÉSTER</v>
      </c>
      <c r="Z633">
        <v>335272</v>
      </c>
      <c r="AA633" t="str">
        <f>Tabela1[[#This Row],[DESCRIÇÃO]]</f>
        <v>SHERWIN - WILLIAMS DO BRASIL IND. E COM. LTDA</v>
      </c>
    </row>
    <row r="634" spans="1:27" x14ac:dyDescent="0.3">
      <c r="A634" t="s">
        <v>5361</v>
      </c>
      <c r="B634" t="s">
        <v>322</v>
      </c>
      <c r="C634" s="1">
        <v>46049</v>
      </c>
      <c r="D634" s="2">
        <v>2000220321</v>
      </c>
      <c r="E634" t="s">
        <v>3240</v>
      </c>
      <c r="G634" t="s">
        <v>324</v>
      </c>
      <c r="H634" t="s">
        <v>24</v>
      </c>
      <c r="I634">
        <v>23.2</v>
      </c>
      <c r="J634">
        <v>12</v>
      </c>
      <c r="K634">
        <v>0</v>
      </c>
      <c r="L634">
        <v>278.39999999999998</v>
      </c>
      <c r="M634">
        <v>9.0500000000000007</v>
      </c>
      <c r="N634">
        <v>0</v>
      </c>
      <c r="O634">
        <v>8.6300000000000008</v>
      </c>
      <c r="P634">
        <v>0</v>
      </c>
      <c r="Q634">
        <v>0</v>
      </c>
      <c r="R634">
        <v>0</v>
      </c>
      <c r="S634">
        <v>0</v>
      </c>
      <c r="T634">
        <v>287.45</v>
      </c>
      <c r="U634" s="36">
        <v>35</v>
      </c>
      <c r="V634" t="str">
        <f>VLOOKUP(Tabela1[[#This Row],[CÓD FORNECEDOR]],'[1]BASE FORNECEDORES'!$A:$N,11,0)</f>
        <v>60.872.306/0008-36</v>
      </c>
      <c r="W634" t="str">
        <f>VLOOKUP(Tabela1[[#This Row],[CNPJ]],'[1]BASE FORNECEDORES'!$K:$R,8,0)</f>
        <v>SHERWIN - WILLIAMS DO BRASIL IND. E COM. LTDA</v>
      </c>
      <c r="X634" s="36">
        <v>20321</v>
      </c>
      <c r="Y634" t="str">
        <f>VLOOKUP(Tabela1[[#This Row],[CÓD PRODUTO ]],[1]fornnecedor!$A:$G,7,0)</f>
        <v>TINTAS POLIÉSTER</v>
      </c>
      <c r="Z634">
        <v>335272</v>
      </c>
      <c r="AA634" t="str">
        <f>Tabela1[[#This Row],[DESCRIÇÃO]]</f>
        <v>SHERWIN - WILLIAMS DO BRASIL IND. E COM. LTDA</v>
      </c>
    </row>
    <row r="635" spans="1:27" x14ac:dyDescent="0.3">
      <c r="A635" t="s">
        <v>5361</v>
      </c>
      <c r="B635" t="s">
        <v>322</v>
      </c>
      <c r="C635" s="1">
        <v>46049</v>
      </c>
      <c r="D635" s="2">
        <v>2000220936</v>
      </c>
      <c r="E635" t="s">
        <v>3485</v>
      </c>
      <c r="G635" t="s">
        <v>324</v>
      </c>
      <c r="H635" t="s">
        <v>24</v>
      </c>
      <c r="I635">
        <v>21.68</v>
      </c>
      <c r="J635">
        <v>24</v>
      </c>
      <c r="K635">
        <v>0</v>
      </c>
      <c r="L635">
        <v>520.32000000000005</v>
      </c>
      <c r="M635">
        <v>16.91</v>
      </c>
      <c r="N635">
        <v>0</v>
      </c>
      <c r="O635">
        <v>16.14</v>
      </c>
      <c r="P635">
        <v>0</v>
      </c>
      <c r="Q635">
        <v>0</v>
      </c>
      <c r="R635">
        <v>0</v>
      </c>
      <c r="S635">
        <v>0</v>
      </c>
      <c r="T635">
        <v>537.23</v>
      </c>
      <c r="U635" s="36">
        <v>35</v>
      </c>
      <c r="V635" t="str">
        <f>VLOOKUP(Tabela1[[#This Row],[CÓD FORNECEDOR]],'[1]BASE FORNECEDORES'!$A:$N,11,0)</f>
        <v>60.872.306/0008-36</v>
      </c>
      <c r="W635" t="str">
        <f>VLOOKUP(Tabela1[[#This Row],[CNPJ]],'[1]BASE FORNECEDORES'!$K:$R,8,0)</f>
        <v>SHERWIN - WILLIAMS DO BRASIL IND. E COM. LTDA</v>
      </c>
      <c r="X635" s="36">
        <v>20936</v>
      </c>
      <c r="Y635" t="str">
        <f>VLOOKUP(Tabela1[[#This Row],[CÓD PRODUTO ]],[1]fornnecedor!$A:$G,7,0)</f>
        <v>TINTAS POLIÉSTER</v>
      </c>
      <c r="Z635">
        <v>335272</v>
      </c>
      <c r="AA635" t="str">
        <f>Tabela1[[#This Row],[DESCRIÇÃO]]</f>
        <v>SHERWIN - WILLIAMS DO BRASIL IND. E COM. LTDA</v>
      </c>
    </row>
    <row r="636" spans="1:27" x14ac:dyDescent="0.3">
      <c r="A636" t="s">
        <v>5361</v>
      </c>
      <c r="B636" t="s">
        <v>322</v>
      </c>
      <c r="C636" s="1">
        <v>46049</v>
      </c>
      <c r="D636" s="2">
        <v>2003423602</v>
      </c>
      <c r="E636" t="s">
        <v>334</v>
      </c>
      <c r="G636" t="s">
        <v>324</v>
      </c>
      <c r="H636" t="s">
        <v>24</v>
      </c>
      <c r="I636">
        <v>27.5</v>
      </c>
      <c r="J636">
        <v>90</v>
      </c>
      <c r="K636">
        <v>0</v>
      </c>
      <c r="L636" s="3">
        <v>2475</v>
      </c>
      <c r="M636">
        <v>80.44</v>
      </c>
      <c r="N636">
        <v>0</v>
      </c>
      <c r="O636">
        <v>76.75</v>
      </c>
      <c r="P636">
        <v>0</v>
      </c>
      <c r="Q636">
        <v>0</v>
      </c>
      <c r="R636">
        <v>0</v>
      </c>
      <c r="S636">
        <v>0</v>
      </c>
      <c r="T636" s="3">
        <v>2555.44</v>
      </c>
      <c r="U636" s="36">
        <v>35</v>
      </c>
      <c r="V636" t="str">
        <f>VLOOKUP(Tabela1[[#This Row],[CÓD FORNECEDOR]],'[1]BASE FORNECEDORES'!$A:$N,11,0)</f>
        <v>60.872.306/0008-36</v>
      </c>
      <c r="W636" t="str">
        <f>VLOOKUP(Tabela1[[#This Row],[CNPJ]],'[1]BASE FORNECEDORES'!$K:$R,8,0)</f>
        <v>SHERWIN - WILLIAMS DO BRASIL IND. E COM. LTDA</v>
      </c>
      <c r="X636" s="36">
        <v>23602</v>
      </c>
      <c r="Y636" t="str">
        <f>VLOOKUP(Tabela1[[#This Row],[CÓD PRODUTO ]],[1]fornnecedor!$A:$G,7,0)</f>
        <v>VERNIZ AUTOMOTIVO</v>
      </c>
      <c r="Z636">
        <v>335272</v>
      </c>
      <c r="AA636" t="str">
        <f>Tabela1[[#This Row],[DESCRIÇÃO]]</f>
        <v>SHERWIN - WILLIAMS DO BRASIL IND. E COM. LTDA</v>
      </c>
    </row>
    <row r="637" spans="1:27" x14ac:dyDescent="0.3">
      <c r="A637" t="s">
        <v>5361</v>
      </c>
      <c r="B637" t="s">
        <v>322</v>
      </c>
      <c r="C637" s="1">
        <v>46049</v>
      </c>
      <c r="D637" s="2">
        <v>2003420455</v>
      </c>
      <c r="E637" t="s">
        <v>335</v>
      </c>
      <c r="G637" t="s">
        <v>324</v>
      </c>
      <c r="H637" t="s">
        <v>24</v>
      </c>
      <c r="I637">
        <v>21.05</v>
      </c>
      <c r="J637">
        <v>135</v>
      </c>
      <c r="K637">
        <v>0</v>
      </c>
      <c r="L637" s="3">
        <v>2841.75</v>
      </c>
      <c r="M637">
        <v>92.36</v>
      </c>
      <c r="N637">
        <v>0</v>
      </c>
      <c r="O637">
        <v>88.13</v>
      </c>
      <c r="P637">
        <v>0</v>
      </c>
      <c r="Q637">
        <v>0</v>
      </c>
      <c r="R637">
        <v>0</v>
      </c>
      <c r="S637">
        <v>0</v>
      </c>
      <c r="T637" s="3">
        <v>2934.11</v>
      </c>
      <c r="U637" s="36">
        <v>35</v>
      </c>
      <c r="V637" t="str">
        <f>VLOOKUP(Tabela1[[#This Row],[CÓD FORNECEDOR]],'[1]BASE FORNECEDORES'!$A:$N,11,0)</f>
        <v>60.872.306/0008-36</v>
      </c>
      <c r="W637" t="str">
        <f>VLOOKUP(Tabela1[[#This Row],[CNPJ]],'[1]BASE FORNECEDORES'!$K:$R,8,0)</f>
        <v>SHERWIN - WILLIAMS DO BRASIL IND. E COM. LTDA</v>
      </c>
      <c r="X637" s="36">
        <v>20455</v>
      </c>
      <c r="Y637" t="str">
        <f>VLOOKUP(Tabela1[[#This Row],[CÓD PRODUTO ]],[1]fornnecedor!$A:$G,7,0)</f>
        <v>VERNIZ AUTOMOTIVO</v>
      </c>
      <c r="Z637">
        <v>335272</v>
      </c>
      <c r="AA637" t="str">
        <f>Tabela1[[#This Row],[DESCRIÇÃO]]</f>
        <v>SHERWIN - WILLIAMS DO BRASIL IND. E COM. LTDA</v>
      </c>
    </row>
    <row r="638" spans="1:27" x14ac:dyDescent="0.3">
      <c r="A638" t="s">
        <v>5361</v>
      </c>
      <c r="B638" t="s">
        <v>322</v>
      </c>
      <c r="C638" s="1">
        <v>46049</v>
      </c>
      <c r="D638" s="2">
        <v>2003420399</v>
      </c>
      <c r="E638" t="s">
        <v>336</v>
      </c>
      <c r="G638" t="s">
        <v>324</v>
      </c>
      <c r="H638" t="s">
        <v>24</v>
      </c>
      <c r="I638">
        <v>25.18</v>
      </c>
      <c r="J638">
        <v>60</v>
      </c>
      <c r="K638">
        <v>0</v>
      </c>
      <c r="L638" s="3">
        <v>1510.8</v>
      </c>
      <c r="M638">
        <v>49.1</v>
      </c>
      <c r="N638">
        <v>0</v>
      </c>
      <c r="O638">
        <v>46.85</v>
      </c>
      <c r="P638">
        <v>0</v>
      </c>
      <c r="Q638">
        <v>0</v>
      </c>
      <c r="R638">
        <v>0</v>
      </c>
      <c r="S638">
        <v>0</v>
      </c>
      <c r="T638" s="3">
        <v>1559.9</v>
      </c>
      <c r="U638" s="36">
        <v>35</v>
      </c>
      <c r="V638" t="str">
        <f>VLOOKUP(Tabela1[[#This Row],[CÓD FORNECEDOR]],'[1]BASE FORNECEDORES'!$A:$N,11,0)</f>
        <v>60.872.306/0008-36</v>
      </c>
      <c r="W638" t="str">
        <f>VLOOKUP(Tabela1[[#This Row],[CNPJ]],'[1]BASE FORNECEDORES'!$K:$R,8,0)</f>
        <v>SHERWIN - WILLIAMS DO BRASIL IND. E COM. LTDA</v>
      </c>
      <c r="X638" s="36">
        <v>20399</v>
      </c>
      <c r="Y638" t="str">
        <f>VLOOKUP(Tabela1[[#This Row],[CÓD PRODUTO ]],[1]fornnecedor!$A:$G,7,0)</f>
        <v>VERNIZ AUTOMOTIVO</v>
      </c>
      <c r="Z638">
        <v>335272</v>
      </c>
      <c r="AA638" t="str">
        <f>Tabela1[[#This Row],[DESCRIÇÃO]]</f>
        <v>SHERWIN - WILLIAMS DO BRASIL IND. E COM. LTDA</v>
      </c>
    </row>
    <row r="639" spans="1:27" x14ac:dyDescent="0.3">
      <c r="A639" t="s">
        <v>5361</v>
      </c>
      <c r="B639" t="s">
        <v>322</v>
      </c>
      <c r="C639" s="1">
        <v>46049</v>
      </c>
      <c r="D639" s="2">
        <v>2003420454</v>
      </c>
      <c r="E639" t="s">
        <v>337</v>
      </c>
      <c r="G639" t="s">
        <v>324</v>
      </c>
      <c r="H639" t="s">
        <v>24</v>
      </c>
      <c r="I639">
        <v>131.43</v>
      </c>
      <c r="J639">
        <v>20</v>
      </c>
      <c r="K639">
        <v>0</v>
      </c>
      <c r="L639" s="3">
        <v>2628.6</v>
      </c>
      <c r="M639">
        <v>85.43</v>
      </c>
      <c r="N639">
        <v>0</v>
      </c>
      <c r="O639">
        <v>81.52</v>
      </c>
      <c r="P639">
        <v>0</v>
      </c>
      <c r="Q639">
        <v>0</v>
      </c>
      <c r="R639">
        <v>0</v>
      </c>
      <c r="S639">
        <v>0</v>
      </c>
      <c r="T639" s="3">
        <v>2714.03</v>
      </c>
      <c r="U639" s="36">
        <v>35</v>
      </c>
      <c r="V639" t="str">
        <f>VLOOKUP(Tabela1[[#This Row],[CÓD FORNECEDOR]],'[1]BASE FORNECEDORES'!$A:$N,11,0)</f>
        <v>60.872.306/0008-36</v>
      </c>
      <c r="W639" t="str">
        <f>VLOOKUP(Tabela1[[#This Row],[CNPJ]],'[1]BASE FORNECEDORES'!$K:$R,8,0)</f>
        <v>SHERWIN - WILLIAMS DO BRASIL IND. E COM. LTDA</v>
      </c>
      <c r="X639" s="36">
        <v>20454</v>
      </c>
      <c r="Y639" t="str">
        <f>VLOOKUP(Tabela1[[#This Row],[CÓD PRODUTO ]],[1]fornnecedor!$A:$G,7,0)</f>
        <v>VERNIZ AUTOMOTIVO</v>
      </c>
      <c r="Z639">
        <v>335272</v>
      </c>
      <c r="AA639" t="str">
        <f>Tabela1[[#This Row],[DESCRIÇÃO]]</f>
        <v>SHERWIN - WILLIAMS DO BRASIL IND. E COM. LTDA</v>
      </c>
    </row>
    <row r="640" spans="1:27" x14ac:dyDescent="0.3">
      <c r="A640" t="s">
        <v>5361</v>
      </c>
      <c r="B640" t="s">
        <v>322</v>
      </c>
      <c r="C640" s="1">
        <v>46049</v>
      </c>
      <c r="D640" s="2">
        <v>2000423647</v>
      </c>
      <c r="E640" t="s">
        <v>3763</v>
      </c>
      <c r="G640" t="s">
        <v>324</v>
      </c>
      <c r="H640" t="s">
        <v>24</v>
      </c>
      <c r="I640">
        <v>24.86</v>
      </c>
      <c r="J640">
        <v>12</v>
      </c>
      <c r="K640">
        <v>0</v>
      </c>
      <c r="L640">
        <v>298.32</v>
      </c>
      <c r="M640">
        <v>3.88</v>
      </c>
      <c r="N640">
        <v>0</v>
      </c>
      <c r="O640">
        <v>9.25</v>
      </c>
      <c r="P640">
        <v>0</v>
      </c>
      <c r="Q640">
        <v>0</v>
      </c>
      <c r="R640">
        <v>20.88</v>
      </c>
      <c r="S640">
        <v>0</v>
      </c>
      <c r="T640">
        <v>302.2</v>
      </c>
      <c r="U640" s="36">
        <v>35</v>
      </c>
      <c r="V640" t="str">
        <f>VLOOKUP(Tabela1[[#This Row],[CÓD FORNECEDOR]],'[1]BASE FORNECEDORES'!$A:$N,11,0)</f>
        <v>60.872.306/0008-36</v>
      </c>
      <c r="W640" t="str">
        <f>VLOOKUP(Tabela1[[#This Row],[CNPJ]],'[1]BASE FORNECEDORES'!$K:$R,8,0)</f>
        <v>SHERWIN - WILLIAMS DO BRASIL IND. E COM. LTDA</v>
      </c>
      <c r="X640" s="36">
        <v>23647</v>
      </c>
      <c r="Y640" t="str">
        <f>VLOOKUP(Tabela1[[#This Row],[CÓD PRODUTO ]],[1]fornnecedor!$A:$G,7,0)</f>
        <v>MASSA POLIÉSTER</v>
      </c>
      <c r="Z640">
        <v>335272</v>
      </c>
      <c r="AA640" t="str">
        <f>Tabela1[[#This Row],[DESCRIÇÃO]]</f>
        <v>SHERWIN - WILLIAMS DO BRASIL IND. E COM. LTDA</v>
      </c>
    </row>
    <row r="641" spans="1:27" x14ac:dyDescent="0.3">
      <c r="A641" t="s">
        <v>5361</v>
      </c>
      <c r="B641" t="s">
        <v>322</v>
      </c>
      <c r="C641" s="1">
        <v>46049</v>
      </c>
      <c r="D641" s="2">
        <v>2000421078</v>
      </c>
      <c r="E641" t="s">
        <v>338</v>
      </c>
      <c r="G641" t="s">
        <v>324</v>
      </c>
      <c r="H641" t="s">
        <v>24</v>
      </c>
      <c r="I641">
        <v>17.88</v>
      </c>
      <c r="J641">
        <v>180</v>
      </c>
      <c r="K641">
        <v>0</v>
      </c>
      <c r="L641" s="3">
        <v>3218.4</v>
      </c>
      <c r="M641">
        <v>41.84</v>
      </c>
      <c r="N641">
        <v>0</v>
      </c>
      <c r="O641">
        <v>99.81</v>
      </c>
      <c r="P641">
        <v>0</v>
      </c>
      <c r="Q641">
        <v>0</v>
      </c>
      <c r="R641">
        <v>128.74</v>
      </c>
      <c r="S641">
        <v>0</v>
      </c>
      <c r="T641" s="3">
        <v>3260.24</v>
      </c>
      <c r="U641" s="36">
        <v>35</v>
      </c>
      <c r="V641" t="str">
        <f>VLOOKUP(Tabela1[[#This Row],[CÓD FORNECEDOR]],'[1]BASE FORNECEDORES'!$A:$N,11,0)</f>
        <v>60.872.306/0008-36</v>
      </c>
      <c r="W641" t="str">
        <f>VLOOKUP(Tabela1[[#This Row],[CNPJ]],'[1]BASE FORNECEDORES'!$K:$R,8,0)</f>
        <v>SHERWIN - WILLIAMS DO BRASIL IND. E COM. LTDA</v>
      </c>
      <c r="X641" s="36">
        <v>21078</v>
      </c>
      <c r="Y641" t="str">
        <f>VLOOKUP(Tabela1[[#This Row],[CÓD PRODUTO ]],[1]fornnecedor!$A:$G,7,0)</f>
        <v>MASSA POLIÉSTER</v>
      </c>
      <c r="Z641">
        <v>335272</v>
      </c>
      <c r="AA641" t="str">
        <f>Tabela1[[#This Row],[DESCRIÇÃO]]</f>
        <v>SHERWIN - WILLIAMS DO BRASIL IND. E COM. LTDA</v>
      </c>
    </row>
    <row r="642" spans="1:27" x14ac:dyDescent="0.3">
      <c r="A642" t="s">
        <v>5361</v>
      </c>
      <c r="B642" t="s">
        <v>322</v>
      </c>
      <c r="C642" s="1">
        <v>46049</v>
      </c>
      <c r="D642" s="2">
        <v>2000421077</v>
      </c>
      <c r="E642" t="s">
        <v>339</v>
      </c>
      <c r="G642" t="s">
        <v>324</v>
      </c>
      <c r="H642" t="s">
        <v>24</v>
      </c>
      <c r="I642">
        <v>32.51</v>
      </c>
      <c r="J642">
        <v>96</v>
      </c>
      <c r="K642">
        <v>0</v>
      </c>
      <c r="L642" s="3">
        <v>3120.96</v>
      </c>
      <c r="M642">
        <v>40.57</v>
      </c>
      <c r="N642">
        <v>0</v>
      </c>
      <c r="O642">
        <v>96.78</v>
      </c>
      <c r="P642">
        <v>0</v>
      </c>
      <c r="Q642">
        <v>0</v>
      </c>
      <c r="R642">
        <v>124.84</v>
      </c>
      <c r="S642">
        <v>0</v>
      </c>
      <c r="T642" s="3">
        <v>3161.53</v>
      </c>
      <c r="U642" s="36">
        <v>35</v>
      </c>
      <c r="V642" t="str">
        <f>VLOOKUP(Tabela1[[#This Row],[CÓD FORNECEDOR]],'[1]BASE FORNECEDORES'!$A:$N,11,0)</f>
        <v>60.872.306/0008-36</v>
      </c>
      <c r="W642" t="str">
        <f>VLOOKUP(Tabela1[[#This Row],[CNPJ]],'[1]BASE FORNECEDORES'!$K:$R,8,0)</f>
        <v>SHERWIN - WILLIAMS DO BRASIL IND. E COM. LTDA</v>
      </c>
      <c r="X642" s="36">
        <v>21077</v>
      </c>
      <c r="Y642" t="str">
        <f>VLOOKUP(Tabela1[[#This Row],[CÓD PRODUTO ]],[1]fornnecedor!$A:$G,7,0)</f>
        <v>MASSA POLIÉSTER</v>
      </c>
      <c r="Z642">
        <v>335272</v>
      </c>
      <c r="AA642" t="str">
        <f>Tabela1[[#This Row],[DESCRIÇÃO]]</f>
        <v>SHERWIN - WILLIAMS DO BRASIL IND. E COM. LTDA</v>
      </c>
    </row>
    <row r="643" spans="1:27" x14ac:dyDescent="0.3">
      <c r="A643" t="s">
        <v>5361</v>
      </c>
      <c r="B643" t="s">
        <v>322</v>
      </c>
      <c r="C643" s="1">
        <v>46049</v>
      </c>
      <c r="D643" s="2">
        <v>2000420583</v>
      </c>
      <c r="E643" t="s">
        <v>3748</v>
      </c>
      <c r="G643" t="s">
        <v>324</v>
      </c>
      <c r="H643" t="s">
        <v>24</v>
      </c>
      <c r="I643">
        <v>18.989999999999998</v>
      </c>
      <c r="J643">
        <v>16</v>
      </c>
      <c r="K643">
        <v>0</v>
      </c>
      <c r="L643">
        <v>303.83999999999997</v>
      </c>
      <c r="M643">
        <v>3.95</v>
      </c>
      <c r="N643">
        <v>0</v>
      </c>
      <c r="O643">
        <v>9.42</v>
      </c>
      <c r="P643">
        <v>0</v>
      </c>
      <c r="Q643">
        <v>0</v>
      </c>
      <c r="R643">
        <v>21.27</v>
      </c>
      <c r="S643">
        <v>0</v>
      </c>
      <c r="T643">
        <v>307.79000000000002</v>
      </c>
      <c r="U643" s="36">
        <v>35</v>
      </c>
      <c r="V643" t="str">
        <f>VLOOKUP(Tabela1[[#This Row],[CÓD FORNECEDOR]],'[1]BASE FORNECEDORES'!$A:$N,11,0)</f>
        <v>60.872.306/0008-36</v>
      </c>
      <c r="W643" t="str">
        <f>VLOOKUP(Tabela1[[#This Row],[CNPJ]],'[1]BASE FORNECEDORES'!$K:$R,8,0)</f>
        <v>SHERWIN - WILLIAMS DO BRASIL IND. E COM. LTDA</v>
      </c>
      <c r="X643" s="36">
        <v>20583</v>
      </c>
      <c r="Y643" t="str">
        <f>VLOOKUP(Tabela1[[#This Row],[CÓD PRODUTO ]],[1]fornnecedor!$A:$G,7,0)</f>
        <v>MASSA POLIÉSTER</v>
      </c>
      <c r="Z643">
        <v>335272</v>
      </c>
      <c r="AA643" t="str">
        <f>Tabela1[[#This Row],[DESCRIÇÃO]]</f>
        <v>SHERWIN - WILLIAMS DO BRASIL IND. E COM. LTDA</v>
      </c>
    </row>
    <row r="644" spans="1:27" x14ac:dyDescent="0.3">
      <c r="A644" t="s">
        <v>5361</v>
      </c>
      <c r="B644" t="s">
        <v>322</v>
      </c>
      <c r="C644" s="1">
        <v>46049</v>
      </c>
      <c r="D644" s="2">
        <v>2001420525</v>
      </c>
      <c r="E644" t="s">
        <v>340</v>
      </c>
      <c r="G644" t="s">
        <v>324</v>
      </c>
      <c r="H644" t="s">
        <v>24</v>
      </c>
      <c r="I644">
        <v>9.93</v>
      </c>
      <c r="J644">
        <v>60</v>
      </c>
      <c r="K644">
        <v>0</v>
      </c>
      <c r="L644">
        <v>595.79999999999995</v>
      </c>
      <c r="M644">
        <v>7.75</v>
      </c>
      <c r="N644">
        <v>0</v>
      </c>
      <c r="O644">
        <v>18.48</v>
      </c>
      <c r="P644">
        <v>0</v>
      </c>
      <c r="Q644">
        <v>0</v>
      </c>
      <c r="R644">
        <v>41.71</v>
      </c>
      <c r="S644">
        <v>0</v>
      </c>
      <c r="T644">
        <v>603.54999999999995</v>
      </c>
      <c r="U644" s="36">
        <v>35</v>
      </c>
      <c r="V644" t="str">
        <f>VLOOKUP(Tabela1[[#This Row],[CÓD FORNECEDOR]],'[1]BASE FORNECEDORES'!$A:$N,11,0)</f>
        <v>60.872.306/0008-36</v>
      </c>
      <c r="W644" t="str">
        <f>VLOOKUP(Tabela1[[#This Row],[CNPJ]],'[1]BASE FORNECEDORES'!$K:$R,8,0)</f>
        <v>SHERWIN - WILLIAMS DO BRASIL IND. E COM. LTDA</v>
      </c>
      <c r="X644" s="36">
        <v>20525</v>
      </c>
      <c r="Y644" t="str">
        <f>VLOOKUP(Tabela1[[#This Row],[CÓD PRODUTO ]],[1]fornnecedor!$A:$G,7,0)</f>
        <v>MASSA DE PEQUENOS REPAROS</v>
      </c>
      <c r="Z644">
        <v>335272</v>
      </c>
      <c r="AA644" t="str">
        <f>Tabela1[[#This Row],[DESCRIÇÃO]]</f>
        <v>SHERWIN - WILLIAMS DO BRASIL IND. E COM. LTDA</v>
      </c>
    </row>
    <row r="645" spans="1:27" x14ac:dyDescent="0.3">
      <c r="A645" t="s">
        <v>5361</v>
      </c>
      <c r="B645" t="s">
        <v>322</v>
      </c>
      <c r="C645" s="1">
        <v>46049</v>
      </c>
      <c r="D645" s="2">
        <v>2003521038</v>
      </c>
      <c r="E645" t="s">
        <v>3661</v>
      </c>
      <c r="G645" t="s">
        <v>324</v>
      </c>
      <c r="H645">
        <v>5</v>
      </c>
      <c r="I645">
        <v>21</v>
      </c>
      <c r="J645">
        <v>24</v>
      </c>
      <c r="K645">
        <v>0</v>
      </c>
      <c r="L645">
        <v>504</v>
      </c>
      <c r="M645">
        <v>16.38</v>
      </c>
      <c r="N645">
        <v>0</v>
      </c>
      <c r="O645">
        <v>15.63</v>
      </c>
      <c r="P645">
        <v>0</v>
      </c>
      <c r="Q645">
        <v>0</v>
      </c>
      <c r="R645">
        <v>0</v>
      </c>
      <c r="S645">
        <v>0</v>
      </c>
      <c r="T645">
        <v>520.38</v>
      </c>
      <c r="U645" s="36">
        <v>35</v>
      </c>
      <c r="V645" t="str">
        <f>VLOOKUP(Tabela1[[#This Row],[CÓD FORNECEDOR]],'[1]BASE FORNECEDORES'!$A:$N,11,0)</f>
        <v>60.872.306/0008-36</v>
      </c>
      <c r="W645" t="str">
        <f>VLOOKUP(Tabela1[[#This Row],[CNPJ]],'[1]BASE FORNECEDORES'!$K:$R,8,0)</f>
        <v>SHERWIN - WILLIAMS DO BRASIL IND. E COM. LTDA</v>
      </c>
      <c r="X645" s="36">
        <v>21038</v>
      </c>
      <c r="Y645" t="str">
        <f>VLOOKUP(Tabela1[[#This Row],[CÓD PRODUTO ]],[1]fornnecedor!$A:$G,7,0)</f>
        <v>PRIMER AUTOMOTIVO</v>
      </c>
      <c r="Z645">
        <v>335272</v>
      </c>
      <c r="AA645" t="str">
        <f>Tabela1[[#This Row],[DESCRIÇÃO]]</f>
        <v>SHERWIN - WILLIAMS DO BRASIL IND. E COM. LTDA</v>
      </c>
    </row>
    <row r="646" spans="1:27" x14ac:dyDescent="0.3">
      <c r="A646" t="s">
        <v>5361</v>
      </c>
      <c r="B646" t="s">
        <v>322</v>
      </c>
      <c r="C646" s="1">
        <v>46049</v>
      </c>
      <c r="D646" s="2">
        <v>2004521039</v>
      </c>
      <c r="E646" t="s">
        <v>341</v>
      </c>
      <c r="G646" t="s">
        <v>324</v>
      </c>
      <c r="H646" t="s">
        <v>24</v>
      </c>
      <c r="I646">
        <v>20.170000000000002</v>
      </c>
      <c r="J646">
        <v>48</v>
      </c>
      <c r="K646">
        <v>0</v>
      </c>
      <c r="L646">
        <v>968.16</v>
      </c>
      <c r="M646">
        <v>31.47</v>
      </c>
      <c r="N646">
        <v>0</v>
      </c>
      <c r="O646">
        <v>30.02</v>
      </c>
      <c r="P646">
        <v>0</v>
      </c>
      <c r="Q646">
        <v>0</v>
      </c>
      <c r="R646">
        <v>0</v>
      </c>
      <c r="S646">
        <v>0</v>
      </c>
      <c r="T646">
        <v>999.63</v>
      </c>
      <c r="U646" s="36">
        <v>35</v>
      </c>
      <c r="V646" t="str">
        <f>VLOOKUP(Tabela1[[#This Row],[CÓD FORNECEDOR]],'[1]BASE FORNECEDORES'!$A:$N,11,0)</f>
        <v>60.872.306/0008-36</v>
      </c>
      <c r="W646" t="str">
        <f>VLOOKUP(Tabela1[[#This Row],[CNPJ]],'[1]BASE FORNECEDORES'!$K:$R,8,0)</f>
        <v>SHERWIN - WILLIAMS DO BRASIL IND. E COM. LTDA</v>
      </c>
      <c r="X646" s="36">
        <v>21039</v>
      </c>
      <c r="Y646" t="str">
        <f>VLOOKUP(Tabela1[[#This Row],[CÓD PRODUTO ]],[1]fornnecedor!$A:$G,7,0)</f>
        <v>PRETO FOSCO VINÍLICO</v>
      </c>
      <c r="Z646">
        <v>335272</v>
      </c>
      <c r="AA646" t="str">
        <f>Tabela1[[#This Row],[DESCRIÇÃO]]</f>
        <v>SHERWIN - WILLIAMS DO BRASIL IND. E COM. LTDA</v>
      </c>
    </row>
    <row r="647" spans="1:27" x14ac:dyDescent="0.3">
      <c r="A647" t="s">
        <v>5361</v>
      </c>
      <c r="B647" t="s">
        <v>322</v>
      </c>
      <c r="C647" s="1">
        <v>46049</v>
      </c>
      <c r="D647" s="2">
        <v>2004520464</v>
      </c>
      <c r="E647" t="s">
        <v>342</v>
      </c>
      <c r="G647" t="s">
        <v>324</v>
      </c>
      <c r="H647" t="s">
        <v>24</v>
      </c>
      <c r="I647">
        <v>8.5399999999999991</v>
      </c>
      <c r="J647">
        <v>72</v>
      </c>
      <c r="K647">
        <v>0</v>
      </c>
      <c r="L647">
        <v>614.88</v>
      </c>
      <c r="M647">
        <v>39.97</v>
      </c>
      <c r="N647">
        <v>0</v>
      </c>
      <c r="O647">
        <v>19.07</v>
      </c>
      <c r="P647">
        <v>0</v>
      </c>
      <c r="Q647">
        <v>0</v>
      </c>
      <c r="R647">
        <v>43.04</v>
      </c>
      <c r="S647">
        <v>0</v>
      </c>
      <c r="T647">
        <v>654.85</v>
      </c>
      <c r="U647" s="36">
        <v>35</v>
      </c>
      <c r="V647" t="str">
        <f>VLOOKUP(Tabela1[[#This Row],[CÓD FORNECEDOR]],'[1]BASE FORNECEDORES'!$A:$N,11,0)</f>
        <v>60.872.306/0008-36</v>
      </c>
      <c r="W647" t="str">
        <f>VLOOKUP(Tabela1[[#This Row],[CNPJ]],'[1]BASE FORNECEDORES'!$K:$R,8,0)</f>
        <v>SHERWIN - WILLIAMS DO BRASIL IND. E COM. LTDA</v>
      </c>
      <c r="X647" s="36">
        <v>20464</v>
      </c>
      <c r="Y647" t="str">
        <f>VLOOKUP(Tabela1[[#This Row],[CÓD PRODUTO ]],[1]fornnecedor!$A:$G,7,0)</f>
        <v>PRETO FOSCO VINÍLICO</v>
      </c>
      <c r="Z647">
        <v>335272</v>
      </c>
      <c r="AA647" t="str">
        <f>Tabela1[[#This Row],[DESCRIÇÃO]]</f>
        <v>SHERWIN - WILLIAMS DO BRASIL IND. E COM. LTDA</v>
      </c>
    </row>
    <row r="648" spans="1:27" x14ac:dyDescent="0.3">
      <c r="A648" t="s">
        <v>5361</v>
      </c>
      <c r="B648" t="s">
        <v>322</v>
      </c>
      <c r="C648" s="1">
        <v>46049</v>
      </c>
      <c r="D648" s="2">
        <v>2003524247</v>
      </c>
      <c r="E648" t="s">
        <v>343</v>
      </c>
      <c r="G648" t="s">
        <v>324</v>
      </c>
      <c r="H648" t="s">
        <v>24</v>
      </c>
      <c r="I648">
        <v>15.86</v>
      </c>
      <c r="J648">
        <v>420</v>
      </c>
      <c r="K648">
        <v>0</v>
      </c>
      <c r="L648" s="3">
        <v>6661.2</v>
      </c>
      <c r="M648">
        <v>216.49</v>
      </c>
      <c r="N648">
        <v>0</v>
      </c>
      <c r="O648">
        <v>206.57</v>
      </c>
      <c r="P648">
        <v>0</v>
      </c>
      <c r="Q648">
        <v>0</v>
      </c>
      <c r="R648">
        <v>0</v>
      </c>
      <c r="S648">
        <v>0</v>
      </c>
      <c r="T648" s="3">
        <v>6877.69</v>
      </c>
      <c r="U648" s="36">
        <v>35</v>
      </c>
      <c r="V648" t="str">
        <f>VLOOKUP(Tabela1[[#This Row],[CÓD FORNECEDOR]],'[1]BASE FORNECEDORES'!$A:$N,11,0)</f>
        <v>60.872.306/0008-36</v>
      </c>
      <c r="W648" t="str">
        <f>VLOOKUP(Tabela1[[#This Row],[CNPJ]],'[1]BASE FORNECEDORES'!$K:$R,8,0)</f>
        <v>SHERWIN - WILLIAMS DO BRASIL IND. E COM. LTDA</v>
      </c>
      <c r="X648" s="36">
        <v>24247</v>
      </c>
      <c r="Y648" t="str">
        <f>VLOOKUP(Tabela1[[#This Row],[CÓD PRODUTO ]],[1]fornnecedor!$A:$G,7,0)</f>
        <v>PRIMER AUTOMOTIVO</v>
      </c>
      <c r="Z648">
        <v>335272</v>
      </c>
      <c r="AA648" t="str">
        <f>Tabela1[[#This Row],[DESCRIÇÃO]]</f>
        <v>SHERWIN - WILLIAMS DO BRASIL IND. E COM. LTDA</v>
      </c>
    </row>
    <row r="649" spans="1:27" x14ac:dyDescent="0.3">
      <c r="A649" t="s">
        <v>5361</v>
      </c>
      <c r="B649" t="s">
        <v>322</v>
      </c>
      <c r="C649" s="1">
        <v>46049</v>
      </c>
      <c r="D649" s="2">
        <v>2003509771</v>
      </c>
      <c r="E649" t="s">
        <v>344</v>
      </c>
      <c r="G649" t="s">
        <v>324</v>
      </c>
      <c r="H649" t="s">
        <v>24</v>
      </c>
      <c r="I649">
        <v>21.47</v>
      </c>
      <c r="J649">
        <v>24</v>
      </c>
      <c r="K649">
        <v>0</v>
      </c>
      <c r="L649">
        <v>515.28</v>
      </c>
      <c r="M649">
        <v>16.75</v>
      </c>
      <c r="N649">
        <v>0</v>
      </c>
      <c r="O649">
        <v>15.98</v>
      </c>
      <c r="P649">
        <v>0</v>
      </c>
      <c r="Q649">
        <v>0</v>
      </c>
      <c r="R649">
        <v>0</v>
      </c>
      <c r="S649">
        <v>0</v>
      </c>
      <c r="T649">
        <v>532.03</v>
      </c>
      <c r="U649" s="36">
        <v>35</v>
      </c>
      <c r="V649" t="str">
        <f>VLOOKUP(Tabela1[[#This Row],[CÓD FORNECEDOR]],'[1]BASE FORNECEDORES'!$A:$N,11,0)</f>
        <v>60.872.306/0008-36</v>
      </c>
      <c r="W649" t="str">
        <f>VLOOKUP(Tabela1[[#This Row],[CNPJ]],'[1]BASE FORNECEDORES'!$K:$R,8,0)</f>
        <v>SHERWIN - WILLIAMS DO BRASIL IND. E COM. LTDA</v>
      </c>
      <c r="X649" s="36">
        <v>9771</v>
      </c>
      <c r="Y649" t="str">
        <f>VLOOKUP(Tabela1[[#This Row],[CÓD PRODUTO ]],[1]fornnecedor!$A:$G,7,0)</f>
        <v>PRIMER AUTOMOTIVO</v>
      </c>
      <c r="Z649">
        <v>335272</v>
      </c>
      <c r="AA649" t="str">
        <f>Tabela1[[#This Row],[DESCRIÇÃO]]</f>
        <v>SHERWIN - WILLIAMS DO BRASIL IND. E COM. LTDA</v>
      </c>
    </row>
    <row r="650" spans="1:27" x14ac:dyDescent="0.3">
      <c r="A650" t="s">
        <v>5361</v>
      </c>
      <c r="B650" t="s">
        <v>322</v>
      </c>
      <c r="C650" s="1">
        <v>46049</v>
      </c>
      <c r="D650" s="2">
        <v>2001520052</v>
      </c>
      <c r="E650" t="s">
        <v>345</v>
      </c>
      <c r="G650" t="s">
        <v>324</v>
      </c>
      <c r="H650" t="s">
        <v>24</v>
      </c>
      <c r="I650">
        <v>39.32</v>
      </c>
      <c r="J650">
        <v>12</v>
      </c>
      <c r="K650">
        <v>0</v>
      </c>
      <c r="L650">
        <v>471.84</v>
      </c>
      <c r="M650">
        <v>15.33</v>
      </c>
      <c r="N650">
        <v>0</v>
      </c>
      <c r="O650">
        <v>14.63</v>
      </c>
      <c r="P650">
        <v>0</v>
      </c>
      <c r="Q650">
        <v>0</v>
      </c>
      <c r="R650">
        <v>0</v>
      </c>
      <c r="S650">
        <v>0</v>
      </c>
      <c r="T650">
        <v>487.17</v>
      </c>
      <c r="U650" s="36">
        <v>35</v>
      </c>
      <c r="V650" t="str">
        <f>VLOOKUP(Tabela1[[#This Row],[CÓD FORNECEDOR]],'[1]BASE FORNECEDORES'!$A:$N,11,0)</f>
        <v>60.872.306/0008-36</v>
      </c>
      <c r="W650" t="str">
        <f>VLOOKUP(Tabela1[[#This Row],[CNPJ]],'[1]BASE FORNECEDORES'!$K:$R,8,0)</f>
        <v>SHERWIN - WILLIAMS DO BRASIL IND. E COM. LTDA</v>
      </c>
      <c r="X650" s="36">
        <v>20052</v>
      </c>
      <c r="Y650" t="str">
        <f>VLOOKUP(Tabela1[[#This Row],[CÓD PRODUTO ]],[1]fornnecedor!$A:$G,7,0)</f>
        <v>CATALISADORES INDIVIDUAS</v>
      </c>
      <c r="Z650">
        <v>335272</v>
      </c>
      <c r="AA650" t="str">
        <f>Tabela1[[#This Row],[DESCRIÇÃO]]</f>
        <v>SHERWIN - WILLIAMS DO BRASIL IND. E COM. LTDA</v>
      </c>
    </row>
    <row r="651" spans="1:27" x14ac:dyDescent="0.3">
      <c r="A651" t="s">
        <v>5361</v>
      </c>
      <c r="B651" t="s">
        <v>322</v>
      </c>
      <c r="C651" s="1">
        <v>46049</v>
      </c>
      <c r="D651" s="2">
        <v>2003524248</v>
      </c>
      <c r="E651" t="s">
        <v>346</v>
      </c>
      <c r="G651" t="s">
        <v>324</v>
      </c>
      <c r="H651" t="s">
        <v>24</v>
      </c>
      <c r="I651">
        <v>5.93</v>
      </c>
      <c r="J651">
        <v>420</v>
      </c>
      <c r="K651">
        <v>0</v>
      </c>
      <c r="L651" s="3">
        <v>2490.6</v>
      </c>
      <c r="M651">
        <v>161.88999999999999</v>
      </c>
      <c r="N651">
        <v>0</v>
      </c>
      <c r="O651">
        <v>77.239999999999995</v>
      </c>
      <c r="P651">
        <v>0</v>
      </c>
      <c r="Q651">
        <v>0</v>
      </c>
      <c r="R651">
        <v>174.34</v>
      </c>
      <c r="S651">
        <v>0</v>
      </c>
      <c r="T651" s="3">
        <v>2652.49</v>
      </c>
      <c r="U651" s="36">
        <v>35</v>
      </c>
      <c r="V651" t="str">
        <f>VLOOKUP(Tabela1[[#This Row],[CÓD FORNECEDOR]],'[1]BASE FORNECEDORES'!$A:$N,11,0)</f>
        <v>60.872.306/0008-36</v>
      </c>
      <c r="W651" t="str">
        <f>VLOOKUP(Tabela1[[#This Row],[CNPJ]],'[1]BASE FORNECEDORES'!$K:$R,8,0)</f>
        <v>SHERWIN - WILLIAMS DO BRASIL IND. E COM. LTDA</v>
      </c>
      <c r="X651" s="36">
        <v>24248</v>
      </c>
      <c r="Y651" t="str">
        <f>VLOOKUP(Tabela1[[#This Row],[CÓD PRODUTO ]],[1]fornnecedor!$A:$G,7,0)</f>
        <v>PRIMER AUTOMOTIVO</v>
      </c>
      <c r="Z651">
        <v>335272</v>
      </c>
      <c r="AA651" t="str">
        <f>Tabela1[[#This Row],[DESCRIÇÃO]]</f>
        <v>SHERWIN - WILLIAMS DO BRASIL IND. E COM. LTDA</v>
      </c>
    </row>
    <row r="652" spans="1:27" x14ac:dyDescent="0.3">
      <c r="A652" t="s">
        <v>5361</v>
      </c>
      <c r="B652" t="s">
        <v>322</v>
      </c>
      <c r="C652" s="1">
        <v>46049</v>
      </c>
      <c r="D652" s="2">
        <v>2003520145</v>
      </c>
      <c r="E652" t="s">
        <v>347</v>
      </c>
      <c r="G652" t="s">
        <v>324</v>
      </c>
      <c r="H652" t="s">
        <v>24</v>
      </c>
      <c r="I652">
        <v>7.02</v>
      </c>
      <c r="J652">
        <v>24</v>
      </c>
      <c r="K652">
        <v>0</v>
      </c>
      <c r="L652">
        <v>168.48</v>
      </c>
      <c r="M652">
        <v>10.95</v>
      </c>
      <c r="N652">
        <v>0</v>
      </c>
      <c r="O652">
        <v>5.22</v>
      </c>
      <c r="P652">
        <v>0</v>
      </c>
      <c r="Q652">
        <v>0</v>
      </c>
      <c r="R652">
        <v>11.79</v>
      </c>
      <c r="S652">
        <v>0</v>
      </c>
      <c r="T652">
        <v>179.43</v>
      </c>
      <c r="U652" s="36">
        <v>35</v>
      </c>
      <c r="V652" t="str">
        <f>VLOOKUP(Tabela1[[#This Row],[CÓD FORNECEDOR]],'[1]BASE FORNECEDORES'!$A:$N,11,0)</f>
        <v>60.872.306/0008-36</v>
      </c>
      <c r="W652" t="str">
        <f>VLOOKUP(Tabela1[[#This Row],[CNPJ]],'[1]BASE FORNECEDORES'!$K:$R,8,0)</f>
        <v>SHERWIN - WILLIAMS DO BRASIL IND. E COM. LTDA</v>
      </c>
      <c r="X652" s="36">
        <v>20145</v>
      </c>
      <c r="Y652" t="str">
        <f>VLOOKUP(Tabela1[[#This Row],[CÓD PRODUTO ]],[1]fornnecedor!$A:$G,7,0)</f>
        <v>PRIMER AUTOMOTIVO</v>
      </c>
      <c r="Z652">
        <v>335272</v>
      </c>
      <c r="AA652" t="str">
        <f>Tabela1[[#This Row],[DESCRIÇÃO]]</f>
        <v>SHERWIN - WILLIAMS DO BRASIL IND. E COM. LTDA</v>
      </c>
    </row>
    <row r="653" spans="1:27" x14ac:dyDescent="0.3">
      <c r="A653" t="s">
        <v>5361</v>
      </c>
      <c r="B653" t="s">
        <v>322</v>
      </c>
      <c r="C653" s="1">
        <v>46049</v>
      </c>
      <c r="D653" s="2">
        <v>2000121316</v>
      </c>
      <c r="E653" t="s">
        <v>348</v>
      </c>
      <c r="G653" t="s">
        <v>324</v>
      </c>
      <c r="H653" t="s">
        <v>24</v>
      </c>
      <c r="I653">
        <v>85.9</v>
      </c>
      <c r="J653">
        <v>20</v>
      </c>
      <c r="K653">
        <v>0</v>
      </c>
      <c r="L653" s="3">
        <v>1718</v>
      </c>
      <c r="M653">
        <v>111.67</v>
      </c>
      <c r="N653">
        <v>0</v>
      </c>
      <c r="O653">
        <v>53.28</v>
      </c>
      <c r="P653">
        <v>0</v>
      </c>
      <c r="Q653">
        <v>0</v>
      </c>
      <c r="R653">
        <v>120.26</v>
      </c>
      <c r="S653">
        <v>0</v>
      </c>
      <c r="T653" s="3">
        <v>1829.67</v>
      </c>
      <c r="U653" s="36">
        <v>35</v>
      </c>
      <c r="V653" t="str">
        <f>VLOOKUP(Tabela1[[#This Row],[CÓD FORNECEDOR]],'[1]BASE FORNECEDORES'!$A:$N,11,0)</f>
        <v>60.872.306/0008-36</v>
      </c>
      <c r="W653" t="str">
        <f>VLOOKUP(Tabela1[[#This Row],[CNPJ]],'[1]BASE FORNECEDORES'!$K:$R,8,0)</f>
        <v>SHERWIN - WILLIAMS DO BRASIL IND. E COM. LTDA</v>
      </c>
      <c r="X653" s="36">
        <v>21316</v>
      </c>
      <c r="Y653" t="str">
        <f>VLOOKUP(Tabela1[[#This Row],[CÓD PRODUTO ]],[1]fornnecedor!$A:$G,7,0)</f>
        <v>DILUENTE</v>
      </c>
      <c r="Z653">
        <v>335272</v>
      </c>
      <c r="AA653" t="str">
        <f>Tabela1[[#This Row],[DESCRIÇÃO]]</f>
        <v>SHERWIN - WILLIAMS DO BRASIL IND. E COM. LTDA</v>
      </c>
    </row>
    <row r="654" spans="1:27" x14ac:dyDescent="0.3">
      <c r="A654" t="s">
        <v>5361</v>
      </c>
      <c r="B654" t="s">
        <v>322</v>
      </c>
      <c r="C654" s="1">
        <v>46049</v>
      </c>
      <c r="D654" s="2">
        <v>2000120414</v>
      </c>
      <c r="E654" t="s">
        <v>349</v>
      </c>
      <c r="G654" t="s">
        <v>324</v>
      </c>
      <c r="H654" t="s">
        <v>24</v>
      </c>
      <c r="I654">
        <v>16.41</v>
      </c>
      <c r="J654">
        <v>400</v>
      </c>
      <c r="K654">
        <v>0</v>
      </c>
      <c r="L654" s="3">
        <v>6564</v>
      </c>
      <c r="M654">
        <v>426.66</v>
      </c>
      <c r="N654">
        <v>0</v>
      </c>
      <c r="O654">
        <v>203.56</v>
      </c>
      <c r="P654">
        <v>0</v>
      </c>
      <c r="Q654">
        <v>0</v>
      </c>
      <c r="R654">
        <v>459.48</v>
      </c>
      <c r="S654">
        <v>0</v>
      </c>
      <c r="T654" s="3">
        <v>6990.66</v>
      </c>
      <c r="U654" s="36">
        <v>35</v>
      </c>
      <c r="V654" t="str">
        <f>VLOOKUP(Tabela1[[#This Row],[CÓD FORNECEDOR]],'[1]BASE FORNECEDORES'!$A:$N,11,0)</f>
        <v>60.872.306/0008-36</v>
      </c>
      <c r="W654" t="str">
        <f>VLOOKUP(Tabela1[[#This Row],[CNPJ]],'[1]BASE FORNECEDORES'!$K:$R,8,0)</f>
        <v>SHERWIN - WILLIAMS DO BRASIL IND. E COM. LTDA</v>
      </c>
      <c r="X654" s="36">
        <v>20414</v>
      </c>
      <c r="Y654" t="str">
        <f>VLOOKUP(Tabela1[[#This Row],[CÓD PRODUTO ]],[1]fornnecedor!$A:$G,7,0)</f>
        <v>DILUENTE</v>
      </c>
      <c r="Z654">
        <v>335272</v>
      </c>
      <c r="AA654" t="str">
        <f>Tabela1[[#This Row],[DESCRIÇÃO]]</f>
        <v>SHERWIN - WILLIAMS DO BRASIL IND. E COM. LTDA</v>
      </c>
    </row>
    <row r="655" spans="1:27" x14ac:dyDescent="0.3">
      <c r="A655" t="s">
        <v>5361</v>
      </c>
      <c r="B655" t="s">
        <v>322</v>
      </c>
      <c r="C655" s="1">
        <v>46049</v>
      </c>
      <c r="D655" s="2">
        <v>2003420431</v>
      </c>
      <c r="E655" t="s">
        <v>350</v>
      </c>
      <c r="G655" t="s">
        <v>324</v>
      </c>
      <c r="H655" t="s">
        <v>24</v>
      </c>
      <c r="I655">
        <v>28.45</v>
      </c>
      <c r="J655">
        <v>180</v>
      </c>
      <c r="K655">
        <v>0</v>
      </c>
      <c r="L655" s="3">
        <v>5121</v>
      </c>
      <c r="M655">
        <v>166.43</v>
      </c>
      <c r="N655">
        <v>0</v>
      </c>
      <c r="O655">
        <v>158.81</v>
      </c>
      <c r="P655">
        <v>0</v>
      </c>
      <c r="Q655">
        <v>0</v>
      </c>
      <c r="R655">
        <v>0</v>
      </c>
      <c r="S655">
        <v>0</v>
      </c>
      <c r="T655" s="3">
        <v>5287.43</v>
      </c>
      <c r="U655" s="36">
        <v>35</v>
      </c>
      <c r="V655" t="str">
        <f>VLOOKUP(Tabela1[[#This Row],[CÓD FORNECEDOR]],'[1]BASE FORNECEDORES'!$A:$N,11,0)</f>
        <v>60.872.306/0008-36</v>
      </c>
      <c r="W655" t="str">
        <f>VLOOKUP(Tabela1[[#This Row],[CNPJ]],'[1]BASE FORNECEDORES'!$K:$R,8,0)</f>
        <v>SHERWIN - WILLIAMS DO BRASIL IND. E COM. LTDA</v>
      </c>
      <c r="X655" s="36">
        <v>20431</v>
      </c>
      <c r="Y655" t="str">
        <f>VLOOKUP(Tabela1[[#This Row],[CÓD PRODUTO ]],[1]fornnecedor!$A:$G,7,0)</f>
        <v>VERNIZ AUTOMOTIVO</v>
      </c>
      <c r="Z655">
        <v>335272</v>
      </c>
      <c r="AA655" t="str">
        <f>Tabela1[[#This Row],[DESCRIÇÃO]]</f>
        <v>SHERWIN - WILLIAMS DO BRASIL IND. E COM. LTDA</v>
      </c>
    </row>
    <row r="656" spans="1:27" x14ac:dyDescent="0.3">
      <c r="A656" t="s">
        <v>5361</v>
      </c>
      <c r="B656" t="s">
        <v>322</v>
      </c>
      <c r="C656" s="1">
        <v>46049</v>
      </c>
      <c r="D656" s="2">
        <v>2003420433</v>
      </c>
      <c r="E656" t="s">
        <v>351</v>
      </c>
      <c r="G656" t="s">
        <v>324</v>
      </c>
      <c r="H656" t="s">
        <v>24</v>
      </c>
      <c r="I656">
        <v>22.27</v>
      </c>
      <c r="J656">
        <v>60</v>
      </c>
      <c r="K656">
        <v>0</v>
      </c>
      <c r="L656" s="3">
        <v>1336.2</v>
      </c>
      <c r="M656">
        <v>86.85</v>
      </c>
      <c r="N656">
        <v>0</v>
      </c>
      <c r="O656">
        <v>41.44</v>
      </c>
      <c r="P656">
        <v>0</v>
      </c>
      <c r="Q656">
        <v>0</v>
      </c>
      <c r="R656">
        <v>93.53</v>
      </c>
      <c r="S656">
        <v>0</v>
      </c>
      <c r="T656" s="3">
        <v>1423.05</v>
      </c>
      <c r="U656" s="36">
        <v>35</v>
      </c>
      <c r="V656" t="str">
        <f>VLOOKUP(Tabela1[[#This Row],[CÓD FORNECEDOR]],'[1]BASE FORNECEDORES'!$A:$N,11,0)</f>
        <v>60.872.306/0008-36</v>
      </c>
      <c r="W656" t="str">
        <f>VLOOKUP(Tabela1[[#This Row],[CNPJ]],'[1]BASE FORNECEDORES'!$K:$R,8,0)</f>
        <v>SHERWIN - WILLIAMS DO BRASIL IND. E COM. LTDA</v>
      </c>
      <c r="X656" s="36">
        <v>20433</v>
      </c>
      <c r="Y656" t="str">
        <f>VLOOKUP(Tabela1[[#This Row],[CÓD PRODUTO ]],[1]fornnecedor!$A:$G,7,0)</f>
        <v>VERNIZ AUTOMOTIVO</v>
      </c>
      <c r="Z656">
        <v>335272</v>
      </c>
      <c r="AA656" t="str">
        <f>Tabela1[[#This Row],[DESCRIÇÃO]]</f>
        <v>SHERWIN - WILLIAMS DO BRASIL IND. E COM. LTDA</v>
      </c>
    </row>
    <row r="657" spans="1:27" x14ac:dyDescent="0.3">
      <c r="A657" t="s">
        <v>5361</v>
      </c>
      <c r="B657" t="s">
        <v>322</v>
      </c>
      <c r="C657" s="1">
        <v>46049</v>
      </c>
      <c r="D657" s="2">
        <v>2003420461</v>
      </c>
      <c r="E657" t="s">
        <v>323</v>
      </c>
      <c r="G657" t="s">
        <v>324</v>
      </c>
      <c r="H657" t="s">
        <v>24</v>
      </c>
      <c r="I657">
        <v>39.6</v>
      </c>
      <c r="J657">
        <v>42</v>
      </c>
      <c r="K657">
        <v>0</v>
      </c>
      <c r="L657" s="3">
        <v>1663.2</v>
      </c>
      <c r="M657">
        <v>108.11</v>
      </c>
      <c r="N657">
        <v>0</v>
      </c>
      <c r="O657">
        <v>51.58</v>
      </c>
      <c r="P657">
        <v>0</v>
      </c>
      <c r="Q657">
        <v>0</v>
      </c>
      <c r="R657">
        <v>116.42</v>
      </c>
      <c r="S657">
        <v>0</v>
      </c>
      <c r="T657" s="3">
        <v>1771.31</v>
      </c>
      <c r="U657" s="36">
        <v>35</v>
      </c>
      <c r="V657" t="str">
        <f>VLOOKUP(Tabela1[[#This Row],[CÓD FORNECEDOR]],'[1]BASE FORNECEDORES'!$A:$N,11,0)</f>
        <v>60.872.306/0008-36</v>
      </c>
      <c r="W657" t="str">
        <f>VLOOKUP(Tabela1[[#This Row],[CNPJ]],'[1]BASE FORNECEDORES'!$K:$R,8,0)</f>
        <v>SHERWIN - WILLIAMS DO BRASIL IND. E COM. LTDA</v>
      </c>
      <c r="X657" s="36">
        <v>20461</v>
      </c>
      <c r="Y657" t="str">
        <f>VLOOKUP(Tabela1[[#This Row],[CÓD PRODUTO ]],[1]fornnecedor!$A:$G,7,0)</f>
        <v>VERNIZ AUTOMOTIVO</v>
      </c>
      <c r="Z657">
        <v>335272</v>
      </c>
      <c r="AA657" t="str">
        <f>Tabela1[[#This Row],[DESCRIÇÃO]]</f>
        <v>SHERWIN - WILLIAMS DO BRASIL IND. E COM. LTDA</v>
      </c>
    </row>
    <row r="658" spans="1:27" x14ac:dyDescent="0.3">
      <c r="A658" t="s">
        <v>5361</v>
      </c>
      <c r="B658" t="s">
        <v>322</v>
      </c>
      <c r="C658" s="1">
        <v>46049</v>
      </c>
      <c r="D658" s="2">
        <v>2002185591</v>
      </c>
      <c r="E658" t="s">
        <v>4106</v>
      </c>
      <c r="G658" t="s">
        <v>324</v>
      </c>
      <c r="H658" t="s">
        <v>24</v>
      </c>
      <c r="I658">
        <v>23.55</v>
      </c>
      <c r="J658">
        <v>12</v>
      </c>
      <c r="K658">
        <v>0</v>
      </c>
      <c r="L658">
        <v>282.60000000000002</v>
      </c>
      <c r="M658">
        <v>9.18</v>
      </c>
      <c r="N658">
        <v>0</v>
      </c>
      <c r="O658">
        <v>8.76</v>
      </c>
      <c r="P658">
        <v>0</v>
      </c>
      <c r="Q658">
        <v>0</v>
      </c>
      <c r="R658">
        <v>0</v>
      </c>
      <c r="S658">
        <v>0</v>
      </c>
      <c r="T658">
        <v>291.77999999999997</v>
      </c>
      <c r="U658" s="36">
        <v>35</v>
      </c>
      <c r="V658" t="str">
        <f>VLOOKUP(Tabela1[[#This Row],[CÓD FORNECEDOR]],'[1]BASE FORNECEDORES'!$A:$N,11,0)</f>
        <v>60.872.306/0008-36</v>
      </c>
      <c r="W658" t="str">
        <f>VLOOKUP(Tabela1[[#This Row],[CNPJ]],'[1]BASE FORNECEDORES'!$K:$R,8,0)</f>
        <v>SHERWIN - WILLIAMS DO BRASIL IND. E COM. LTDA</v>
      </c>
      <c r="X658" s="36">
        <v>85591</v>
      </c>
      <c r="Y658" t="str">
        <f>VLOOKUP(Tabela1[[#This Row],[CÓD PRODUTO ]],[1]fornnecedor!$A:$G,7,0)</f>
        <v xml:space="preserve">SPRAYS </v>
      </c>
      <c r="Z658">
        <v>335272</v>
      </c>
      <c r="AA658" t="str">
        <f>Tabela1[[#This Row],[DESCRIÇÃO]]</f>
        <v>SHERWIN - WILLIAMS DO BRASIL IND. E COM. LTDA</v>
      </c>
    </row>
    <row r="659" spans="1:27" x14ac:dyDescent="0.3">
      <c r="A659" t="s">
        <v>5361</v>
      </c>
      <c r="B659" t="s">
        <v>322</v>
      </c>
      <c r="C659" s="1">
        <v>46049</v>
      </c>
      <c r="D659" s="2">
        <v>2002121752</v>
      </c>
      <c r="E659" t="s">
        <v>4124</v>
      </c>
      <c r="G659" t="s">
        <v>324</v>
      </c>
      <c r="H659" t="s">
        <v>24</v>
      </c>
      <c r="I659">
        <v>16.39</v>
      </c>
      <c r="J659">
        <v>12</v>
      </c>
      <c r="K659">
        <v>0</v>
      </c>
      <c r="L659">
        <v>196.68</v>
      </c>
      <c r="M659">
        <v>6.39</v>
      </c>
      <c r="N659">
        <v>0</v>
      </c>
      <c r="O659">
        <v>6.1</v>
      </c>
      <c r="P659">
        <v>0</v>
      </c>
      <c r="Q659">
        <v>0</v>
      </c>
      <c r="R659">
        <v>0</v>
      </c>
      <c r="S659">
        <v>0</v>
      </c>
      <c r="T659">
        <v>203.07</v>
      </c>
      <c r="U659" s="36">
        <v>35</v>
      </c>
      <c r="V659" t="str">
        <f>VLOOKUP(Tabela1[[#This Row],[CÓD FORNECEDOR]],'[1]BASE FORNECEDORES'!$A:$N,11,0)</f>
        <v>60.872.306/0008-36</v>
      </c>
      <c r="W659" t="str">
        <f>VLOOKUP(Tabela1[[#This Row],[CNPJ]],'[1]BASE FORNECEDORES'!$K:$R,8,0)</f>
        <v>SHERWIN - WILLIAMS DO BRASIL IND. E COM. LTDA</v>
      </c>
      <c r="X659" s="36">
        <v>21752</v>
      </c>
      <c r="Y659" t="str">
        <f>VLOOKUP(Tabela1[[#This Row],[CÓD PRODUTO ]],[1]fornnecedor!$A:$G,7,0)</f>
        <v xml:space="preserve">SPRAYS </v>
      </c>
      <c r="Z659">
        <v>335272</v>
      </c>
      <c r="AA659" t="str">
        <f>Tabela1[[#This Row],[DESCRIÇÃO]]</f>
        <v>SHERWIN - WILLIAMS DO BRASIL IND. E COM. LTDA</v>
      </c>
    </row>
    <row r="660" spans="1:27" x14ac:dyDescent="0.3">
      <c r="A660" t="s">
        <v>5361</v>
      </c>
      <c r="B660" t="s">
        <v>322</v>
      </c>
      <c r="C660" s="1">
        <v>46049</v>
      </c>
      <c r="D660" s="2">
        <v>2002121434</v>
      </c>
      <c r="E660" t="s">
        <v>4261</v>
      </c>
      <c r="G660" t="s">
        <v>324</v>
      </c>
      <c r="H660" t="s">
        <v>24</v>
      </c>
      <c r="I660">
        <v>12.6</v>
      </c>
      <c r="J660">
        <v>24</v>
      </c>
      <c r="K660">
        <v>0</v>
      </c>
      <c r="L660">
        <v>302.39999999999998</v>
      </c>
      <c r="M660">
        <v>9.83</v>
      </c>
      <c r="N660">
        <v>0</v>
      </c>
      <c r="O660">
        <v>9.3800000000000008</v>
      </c>
      <c r="P660">
        <v>0</v>
      </c>
      <c r="Q660">
        <v>0</v>
      </c>
      <c r="R660">
        <v>0</v>
      </c>
      <c r="S660">
        <v>0</v>
      </c>
      <c r="T660">
        <v>312.23</v>
      </c>
      <c r="U660" s="36">
        <v>35</v>
      </c>
      <c r="V660" t="str">
        <f>VLOOKUP(Tabela1[[#This Row],[CÓD FORNECEDOR]],'[1]BASE FORNECEDORES'!$A:$N,11,0)</f>
        <v>60.872.306/0008-36</v>
      </c>
      <c r="W660" t="str">
        <f>VLOOKUP(Tabela1[[#This Row],[CNPJ]],'[1]BASE FORNECEDORES'!$K:$R,8,0)</f>
        <v>SHERWIN - WILLIAMS DO BRASIL IND. E COM. LTDA</v>
      </c>
      <c r="X660" s="36">
        <v>21434</v>
      </c>
      <c r="Y660" t="str">
        <f>VLOOKUP(Tabela1[[#This Row],[CÓD PRODUTO ]],[1]fornnecedor!$A:$G,7,0)</f>
        <v xml:space="preserve">SPRAYS </v>
      </c>
      <c r="Z660">
        <v>335272</v>
      </c>
      <c r="AA660" t="str">
        <f>Tabela1[[#This Row],[DESCRIÇÃO]]</f>
        <v>SHERWIN - WILLIAMS DO BRASIL IND. E COM. LTDA</v>
      </c>
    </row>
    <row r="661" spans="1:27" x14ac:dyDescent="0.3">
      <c r="A661" t="s">
        <v>5361</v>
      </c>
      <c r="B661" t="s">
        <v>322</v>
      </c>
      <c r="C661" s="1">
        <v>46049</v>
      </c>
      <c r="D661" s="2">
        <v>2002121968</v>
      </c>
      <c r="E661" t="s">
        <v>357</v>
      </c>
      <c r="G661" t="s">
        <v>324</v>
      </c>
      <c r="H661" t="s">
        <v>24</v>
      </c>
      <c r="I661">
        <v>11.62</v>
      </c>
      <c r="J661">
        <v>24</v>
      </c>
      <c r="K661">
        <v>0</v>
      </c>
      <c r="L661">
        <v>278.88</v>
      </c>
      <c r="M661">
        <v>9.06</v>
      </c>
      <c r="N661">
        <v>0</v>
      </c>
      <c r="O661">
        <v>8.65</v>
      </c>
      <c r="P661">
        <v>0</v>
      </c>
      <c r="Q661">
        <v>0</v>
      </c>
      <c r="R661">
        <v>0</v>
      </c>
      <c r="S661">
        <v>0</v>
      </c>
      <c r="T661">
        <v>287.94</v>
      </c>
      <c r="U661" s="36">
        <v>35</v>
      </c>
      <c r="V661" t="str">
        <f>VLOOKUP(Tabela1[[#This Row],[CÓD FORNECEDOR]],'[1]BASE FORNECEDORES'!$A:$N,11,0)</f>
        <v>60.872.306/0008-36</v>
      </c>
      <c r="W661" t="str">
        <f>VLOOKUP(Tabela1[[#This Row],[CNPJ]],'[1]BASE FORNECEDORES'!$K:$R,8,0)</f>
        <v>SHERWIN - WILLIAMS DO BRASIL IND. E COM. LTDA</v>
      </c>
      <c r="X661" s="36">
        <v>21968</v>
      </c>
      <c r="Y661" t="str">
        <f>VLOOKUP(Tabela1[[#This Row],[CÓD PRODUTO ]],[1]fornnecedor!$A:$G,7,0)</f>
        <v xml:space="preserve">SPRAYS </v>
      </c>
      <c r="Z661">
        <v>335272</v>
      </c>
      <c r="AA661" t="str">
        <f>Tabela1[[#This Row],[DESCRIÇÃO]]</f>
        <v>SHERWIN - WILLIAMS DO BRASIL IND. E COM. LTDA</v>
      </c>
    </row>
    <row r="662" spans="1:27" x14ac:dyDescent="0.3">
      <c r="A662" t="s">
        <v>5361</v>
      </c>
      <c r="B662" t="s">
        <v>322</v>
      </c>
      <c r="C662" s="1">
        <v>46049</v>
      </c>
      <c r="D662" s="2">
        <v>2002121969</v>
      </c>
      <c r="E662" t="s">
        <v>3702</v>
      </c>
      <c r="G662" t="s">
        <v>324</v>
      </c>
      <c r="H662" t="s">
        <v>24</v>
      </c>
      <c r="I662">
        <v>11.46</v>
      </c>
      <c r="J662">
        <v>12</v>
      </c>
      <c r="K662">
        <v>0</v>
      </c>
      <c r="L662">
        <v>137.52000000000001</v>
      </c>
      <c r="M662">
        <v>4.47</v>
      </c>
      <c r="N662">
        <v>0</v>
      </c>
      <c r="O662">
        <v>4.26</v>
      </c>
      <c r="P662">
        <v>0</v>
      </c>
      <c r="Q662">
        <v>0</v>
      </c>
      <c r="R662">
        <v>0</v>
      </c>
      <c r="S662">
        <v>0</v>
      </c>
      <c r="T662">
        <v>141.99</v>
      </c>
      <c r="U662" s="36">
        <v>35</v>
      </c>
      <c r="V662" t="str">
        <f>VLOOKUP(Tabela1[[#This Row],[CÓD FORNECEDOR]],'[1]BASE FORNECEDORES'!$A:$N,11,0)</f>
        <v>60.872.306/0008-36</v>
      </c>
      <c r="W662" t="str">
        <f>VLOOKUP(Tabela1[[#This Row],[CNPJ]],'[1]BASE FORNECEDORES'!$K:$R,8,0)</f>
        <v>SHERWIN - WILLIAMS DO BRASIL IND. E COM. LTDA</v>
      </c>
      <c r="X662" s="36">
        <v>21969</v>
      </c>
      <c r="Y662" t="str">
        <f>VLOOKUP(Tabela1[[#This Row],[CÓD PRODUTO ]],[1]fornnecedor!$A:$G,7,0)</f>
        <v xml:space="preserve">SPRAYS </v>
      </c>
      <c r="Z662">
        <v>335272</v>
      </c>
      <c r="AA662" t="str">
        <f>Tabela1[[#This Row],[DESCRIÇÃO]]</f>
        <v>SHERWIN - WILLIAMS DO BRASIL IND. E COM. LTDA</v>
      </c>
    </row>
    <row r="663" spans="1:27" x14ac:dyDescent="0.3">
      <c r="A663" t="s">
        <v>5361</v>
      </c>
      <c r="B663" t="s">
        <v>322</v>
      </c>
      <c r="C663" s="1">
        <v>46049</v>
      </c>
      <c r="D663" s="2">
        <v>2002121953</v>
      </c>
      <c r="E663" t="s">
        <v>4041</v>
      </c>
      <c r="G663" t="s">
        <v>324</v>
      </c>
      <c r="H663" t="s">
        <v>24</v>
      </c>
      <c r="I663">
        <v>11.62</v>
      </c>
      <c r="J663">
        <v>12</v>
      </c>
      <c r="K663">
        <v>0</v>
      </c>
      <c r="L663">
        <v>139.44</v>
      </c>
      <c r="M663">
        <v>4.53</v>
      </c>
      <c r="N663">
        <v>0</v>
      </c>
      <c r="O663">
        <v>4.32</v>
      </c>
      <c r="P663">
        <v>0</v>
      </c>
      <c r="Q663">
        <v>0</v>
      </c>
      <c r="R663">
        <v>0</v>
      </c>
      <c r="S663">
        <v>0</v>
      </c>
      <c r="T663">
        <v>143.97</v>
      </c>
      <c r="U663" s="36">
        <v>35</v>
      </c>
      <c r="V663" t="str">
        <f>VLOOKUP(Tabela1[[#This Row],[CÓD FORNECEDOR]],'[1]BASE FORNECEDORES'!$A:$N,11,0)</f>
        <v>60.872.306/0008-36</v>
      </c>
      <c r="W663" t="str">
        <f>VLOOKUP(Tabela1[[#This Row],[CNPJ]],'[1]BASE FORNECEDORES'!$K:$R,8,0)</f>
        <v>SHERWIN - WILLIAMS DO BRASIL IND. E COM. LTDA</v>
      </c>
      <c r="X663" s="36">
        <v>21953</v>
      </c>
      <c r="Y663" t="str">
        <f>VLOOKUP(Tabela1[[#This Row],[CÓD PRODUTO ]],[1]fornnecedor!$A:$G,7,0)</f>
        <v xml:space="preserve">SPRAYS </v>
      </c>
      <c r="Z663">
        <v>335272</v>
      </c>
      <c r="AA663" t="str">
        <f>Tabela1[[#This Row],[DESCRIÇÃO]]</f>
        <v>SHERWIN - WILLIAMS DO BRASIL IND. E COM. LTDA</v>
      </c>
    </row>
    <row r="664" spans="1:27" x14ac:dyDescent="0.3">
      <c r="A664" t="s">
        <v>5361</v>
      </c>
      <c r="B664" t="s">
        <v>322</v>
      </c>
      <c r="C664" s="1">
        <v>46049</v>
      </c>
      <c r="D664" s="2">
        <v>2002121755</v>
      </c>
      <c r="E664" t="s">
        <v>359</v>
      </c>
      <c r="G664" t="s">
        <v>324</v>
      </c>
      <c r="H664" t="s">
        <v>24</v>
      </c>
      <c r="I664">
        <v>11.46</v>
      </c>
      <c r="J664">
        <v>60</v>
      </c>
      <c r="K664">
        <v>0</v>
      </c>
      <c r="L664">
        <v>687.6</v>
      </c>
      <c r="M664">
        <v>22.35</v>
      </c>
      <c r="N664">
        <v>0</v>
      </c>
      <c r="O664">
        <v>21.32</v>
      </c>
      <c r="P664">
        <v>0</v>
      </c>
      <c r="Q664">
        <v>0</v>
      </c>
      <c r="R664">
        <v>0</v>
      </c>
      <c r="S664">
        <v>0</v>
      </c>
      <c r="T664">
        <v>709.95</v>
      </c>
      <c r="U664" s="36">
        <v>35</v>
      </c>
      <c r="V664" t="str">
        <f>VLOOKUP(Tabela1[[#This Row],[CÓD FORNECEDOR]],'[1]BASE FORNECEDORES'!$A:$N,11,0)</f>
        <v>60.872.306/0008-36</v>
      </c>
      <c r="W664" t="str">
        <f>VLOOKUP(Tabela1[[#This Row],[CNPJ]],'[1]BASE FORNECEDORES'!$K:$R,8,0)</f>
        <v>SHERWIN - WILLIAMS DO BRASIL IND. E COM. LTDA</v>
      </c>
      <c r="X664" s="36">
        <v>21755</v>
      </c>
      <c r="Y664" t="str">
        <f>VLOOKUP(Tabela1[[#This Row],[CÓD PRODUTO ]],[1]fornnecedor!$A:$G,7,0)</f>
        <v xml:space="preserve">SPRAYS </v>
      </c>
      <c r="Z664">
        <v>335272</v>
      </c>
      <c r="AA664" t="str">
        <f>Tabela1[[#This Row],[DESCRIÇÃO]]</f>
        <v>SHERWIN - WILLIAMS DO BRASIL IND. E COM. LTDA</v>
      </c>
    </row>
    <row r="665" spans="1:27" x14ac:dyDescent="0.3">
      <c r="A665" t="s">
        <v>5361</v>
      </c>
      <c r="B665" t="s">
        <v>322</v>
      </c>
      <c r="C665" s="1">
        <v>46049</v>
      </c>
      <c r="D665" s="2">
        <v>2002120474</v>
      </c>
      <c r="E665" t="s">
        <v>3538</v>
      </c>
      <c r="G665" t="s">
        <v>324</v>
      </c>
      <c r="H665" t="s">
        <v>24</v>
      </c>
      <c r="I665">
        <v>11.8</v>
      </c>
      <c r="J665">
        <v>36</v>
      </c>
      <c r="K665">
        <v>0</v>
      </c>
      <c r="L665">
        <v>424.8</v>
      </c>
      <c r="M665">
        <v>13.81</v>
      </c>
      <c r="N665">
        <v>0</v>
      </c>
      <c r="O665">
        <v>13.17</v>
      </c>
      <c r="P665">
        <v>0</v>
      </c>
      <c r="Q665">
        <v>0</v>
      </c>
      <c r="R665">
        <v>0</v>
      </c>
      <c r="S665">
        <v>0</v>
      </c>
      <c r="T665">
        <v>438.61</v>
      </c>
      <c r="U665" s="36">
        <v>35</v>
      </c>
      <c r="V665" t="str">
        <f>VLOOKUP(Tabela1[[#This Row],[CÓD FORNECEDOR]],'[1]BASE FORNECEDORES'!$A:$N,11,0)</f>
        <v>60.872.306/0008-36</v>
      </c>
      <c r="W665" t="str">
        <f>VLOOKUP(Tabela1[[#This Row],[CNPJ]],'[1]BASE FORNECEDORES'!$K:$R,8,0)</f>
        <v>SHERWIN - WILLIAMS DO BRASIL IND. E COM. LTDA</v>
      </c>
      <c r="X665" s="36">
        <v>20474</v>
      </c>
      <c r="Y665" t="str">
        <f>VLOOKUP(Tabela1[[#This Row],[CÓD PRODUTO ]],[1]fornnecedor!$A:$G,7,0)</f>
        <v xml:space="preserve">SPRAYS </v>
      </c>
      <c r="Z665">
        <v>335272</v>
      </c>
      <c r="AA665" t="str">
        <f>Tabela1[[#This Row],[DESCRIÇÃO]]</f>
        <v>SHERWIN - WILLIAMS DO BRASIL IND. E COM. LTDA</v>
      </c>
    </row>
    <row r="666" spans="1:27" x14ac:dyDescent="0.3">
      <c r="A666" t="s">
        <v>5361</v>
      </c>
      <c r="B666" t="s">
        <v>322</v>
      </c>
      <c r="C666" s="1">
        <v>46049</v>
      </c>
      <c r="D666" s="2">
        <v>2002187083</v>
      </c>
      <c r="E666" t="s">
        <v>3782</v>
      </c>
      <c r="G666" t="s">
        <v>324</v>
      </c>
      <c r="H666" t="s">
        <v>24</v>
      </c>
      <c r="I666">
        <v>13.4</v>
      </c>
      <c r="J666">
        <v>6</v>
      </c>
      <c r="K666">
        <v>0</v>
      </c>
      <c r="L666">
        <v>80.400000000000006</v>
      </c>
      <c r="M666">
        <v>2.61</v>
      </c>
      <c r="N666">
        <v>0</v>
      </c>
      <c r="O666">
        <v>2.5099999999999998</v>
      </c>
      <c r="P666">
        <v>0</v>
      </c>
      <c r="Q666">
        <v>0</v>
      </c>
      <c r="R666">
        <v>0</v>
      </c>
      <c r="S666">
        <v>0</v>
      </c>
      <c r="T666">
        <v>83.01</v>
      </c>
      <c r="U666" s="36">
        <v>35</v>
      </c>
      <c r="V666" t="str">
        <f>VLOOKUP(Tabela1[[#This Row],[CÓD FORNECEDOR]],'[1]BASE FORNECEDORES'!$A:$N,11,0)</f>
        <v>60.872.306/0008-36</v>
      </c>
      <c r="W666" t="str">
        <f>VLOOKUP(Tabela1[[#This Row],[CNPJ]],'[1]BASE FORNECEDORES'!$K:$R,8,0)</f>
        <v>SHERWIN - WILLIAMS DO BRASIL IND. E COM. LTDA</v>
      </c>
      <c r="X666" s="36">
        <v>87083</v>
      </c>
      <c r="Y666" t="str">
        <f>VLOOKUP(Tabela1[[#This Row],[CÓD PRODUTO ]],[1]fornnecedor!$A:$G,7,0)</f>
        <v xml:space="preserve">SPRAYS </v>
      </c>
      <c r="Z666">
        <v>335272</v>
      </c>
      <c r="AA666" t="str">
        <f>Tabela1[[#This Row],[DESCRIÇÃO]]</f>
        <v>SHERWIN - WILLIAMS DO BRASIL IND. E COM. LTDA</v>
      </c>
    </row>
    <row r="667" spans="1:27" x14ac:dyDescent="0.3">
      <c r="A667" t="s">
        <v>5361</v>
      </c>
      <c r="B667" t="s">
        <v>322</v>
      </c>
      <c r="C667" s="1">
        <v>46049</v>
      </c>
      <c r="D667" s="2">
        <v>2002921785</v>
      </c>
      <c r="E667" t="s">
        <v>868</v>
      </c>
      <c r="G667" t="s">
        <v>324</v>
      </c>
      <c r="H667" t="s">
        <v>24</v>
      </c>
      <c r="I667">
        <v>10.3</v>
      </c>
      <c r="J667">
        <v>300</v>
      </c>
      <c r="K667">
        <v>0</v>
      </c>
      <c r="L667" s="3">
        <v>3090</v>
      </c>
      <c r="M667">
        <v>200.85</v>
      </c>
      <c r="N667">
        <v>0</v>
      </c>
      <c r="O667">
        <v>95.82</v>
      </c>
      <c r="P667">
        <v>0</v>
      </c>
      <c r="Q667">
        <v>0</v>
      </c>
      <c r="R667">
        <v>216.3</v>
      </c>
      <c r="S667">
        <v>0</v>
      </c>
      <c r="T667" s="3">
        <v>3290.85</v>
      </c>
      <c r="U667" s="36">
        <v>35</v>
      </c>
      <c r="V667" t="str">
        <f>VLOOKUP(Tabela1[[#This Row],[CÓD FORNECEDOR]],'[1]BASE FORNECEDORES'!$A:$N,11,0)</f>
        <v>60.872.306/0008-36</v>
      </c>
      <c r="W667" t="str">
        <f>VLOOKUP(Tabela1[[#This Row],[CNPJ]],'[1]BASE FORNECEDORES'!$K:$R,8,0)</f>
        <v>SHERWIN - WILLIAMS DO BRASIL IND. E COM. LTDA</v>
      </c>
      <c r="X667" s="36">
        <v>21785</v>
      </c>
      <c r="Y667" t="str">
        <f>VLOOKUP(Tabela1[[#This Row],[CÓD PRODUTO ]],[1]fornnecedor!$A:$G,7,0)</f>
        <v>EMBALAGEM</v>
      </c>
      <c r="Z667">
        <v>335272</v>
      </c>
      <c r="AA667" t="str">
        <f>Tabela1[[#This Row],[DESCRIÇÃO]]</f>
        <v>SHERWIN - WILLIAMS DO BRASIL IND. E COM. LTDA</v>
      </c>
    </row>
    <row r="668" spans="1:27" x14ac:dyDescent="0.3">
      <c r="A668" t="s">
        <v>5361</v>
      </c>
      <c r="B668" t="s">
        <v>322</v>
      </c>
      <c r="C668" s="1">
        <v>46049</v>
      </c>
      <c r="D668" s="2">
        <v>2001710342</v>
      </c>
      <c r="E668" t="s">
        <v>362</v>
      </c>
      <c r="G668" t="s">
        <v>324</v>
      </c>
      <c r="H668" t="s">
        <v>24</v>
      </c>
      <c r="I668">
        <v>115.05</v>
      </c>
      <c r="J668">
        <v>30</v>
      </c>
      <c r="K668">
        <v>0</v>
      </c>
      <c r="L668" s="3">
        <v>3451.5</v>
      </c>
      <c r="M668">
        <v>112.17</v>
      </c>
      <c r="N668">
        <v>0</v>
      </c>
      <c r="O668">
        <v>107.03</v>
      </c>
      <c r="P668">
        <v>0</v>
      </c>
      <c r="Q668">
        <v>0</v>
      </c>
      <c r="R668">
        <v>241.61</v>
      </c>
      <c r="S668">
        <v>0</v>
      </c>
      <c r="T668" s="3">
        <v>3563.67</v>
      </c>
      <c r="U668" s="36">
        <v>35</v>
      </c>
      <c r="V668" t="str">
        <f>VLOOKUP(Tabela1[[#This Row],[CÓD FORNECEDOR]],'[1]BASE FORNECEDORES'!$A:$N,11,0)</f>
        <v>60.872.306/0008-36</v>
      </c>
      <c r="W668" t="str">
        <f>VLOOKUP(Tabela1[[#This Row],[CNPJ]],'[1]BASE FORNECEDORES'!$K:$R,8,0)</f>
        <v>SHERWIN - WILLIAMS DO BRASIL IND. E COM. LTDA</v>
      </c>
      <c r="X668" s="36">
        <v>10342</v>
      </c>
      <c r="Y668" t="str">
        <f>VLOOKUP(Tabela1[[#This Row],[CÓD PRODUTO ]],[1]fornnecedor!$A:$G,7,0)</f>
        <v xml:space="preserve">MASCARAMENTO </v>
      </c>
      <c r="Z668">
        <v>335272</v>
      </c>
      <c r="AA668" t="str">
        <f>Tabela1[[#This Row],[DESCRIÇÃO]]</f>
        <v>SHERWIN - WILLIAMS DO BRASIL IND. E COM. LTDA</v>
      </c>
    </row>
    <row r="669" spans="1:27" x14ac:dyDescent="0.3">
      <c r="A669" t="s">
        <v>5362</v>
      </c>
      <c r="B669" t="s">
        <v>322</v>
      </c>
      <c r="C669" s="1">
        <v>46050</v>
      </c>
      <c r="D669" s="2">
        <v>2002121758</v>
      </c>
      <c r="E669" t="s">
        <v>4176</v>
      </c>
      <c r="G669" t="s">
        <v>324</v>
      </c>
      <c r="H669" t="s">
        <v>24</v>
      </c>
      <c r="I669">
        <v>11.8</v>
      </c>
      <c r="J669">
        <v>96</v>
      </c>
      <c r="K669">
        <v>0</v>
      </c>
      <c r="L669" s="3">
        <v>1132.8</v>
      </c>
      <c r="M669">
        <v>36.82</v>
      </c>
      <c r="N669">
        <v>0</v>
      </c>
      <c r="O669">
        <v>28.52</v>
      </c>
      <c r="P669">
        <v>0</v>
      </c>
      <c r="Q669">
        <v>0</v>
      </c>
      <c r="R669">
        <v>0</v>
      </c>
      <c r="S669">
        <v>0</v>
      </c>
      <c r="T669" s="3">
        <v>1169.6199999999999</v>
      </c>
      <c r="U669" s="36">
        <v>35</v>
      </c>
      <c r="V669" t="str">
        <f>VLOOKUP(Tabela1[[#This Row],[CÓD FORNECEDOR]],'[1]BASE FORNECEDORES'!$A:$N,11,0)</f>
        <v>60.872.306/0008-36</v>
      </c>
      <c r="W669" t="str">
        <f>VLOOKUP(Tabela1[[#This Row],[CNPJ]],'[1]BASE FORNECEDORES'!$K:$R,8,0)</f>
        <v>SHERWIN - WILLIAMS DO BRASIL IND. E COM. LTDA</v>
      </c>
      <c r="X669" s="36">
        <v>21758</v>
      </c>
      <c r="Y669" t="str">
        <f>VLOOKUP(Tabela1[[#This Row],[CÓD PRODUTO ]],[1]fornnecedor!$A:$G,7,0)</f>
        <v xml:space="preserve">SPRAYS </v>
      </c>
      <c r="Z669">
        <v>335615</v>
      </c>
      <c r="AA669" t="str">
        <f>Tabela1[[#This Row],[DESCRIÇÃO]]</f>
        <v>SHERWIN - WILLIAMS DO BRASIL IND. E COM. LTDA</v>
      </c>
    </row>
    <row r="670" spans="1:27" x14ac:dyDescent="0.3">
      <c r="A670" t="s">
        <v>5362</v>
      </c>
      <c r="B670" t="s">
        <v>322</v>
      </c>
      <c r="C670" s="1">
        <v>46050</v>
      </c>
      <c r="D670" s="2">
        <v>2003420960</v>
      </c>
      <c r="E670" t="s">
        <v>5150</v>
      </c>
      <c r="G670" t="s">
        <v>324</v>
      </c>
      <c r="H670" t="s">
        <v>24</v>
      </c>
      <c r="I670">
        <v>56.79</v>
      </c>
      <c r="J670">
        <v>36</v>
      </c>
      <c r="K670">
        <v>0</v>
      </c>
      <c r="L670" s="3">
        <v>2044.44</v>
      </c>
      <c r="M670">
        <v>66.44</v>
      </c>
      <c r="N670">
        <v>0</v>
      </c>
      <c r="O670">
        <v>51.48</v>
      </c>
      <c r="P670">
        <v>0</v>
      </c>
      <c r="Q670">
        <v>0</v>
      </c>
      <c r="R670">
        <v>0</v>
      </c>
      <c r="S670">
        <v>0</v>
      </c>
      <c r="T670" s="3">
        <v>2110.88</v>
      </c>
      <c r="U670" s="36">
        <v>35</v>
      </c>
      <c r="V670" t="str">
        <f>VLOOKUP(Tabela1[[#This Row],[CÓD FORNECEDOR]],'[1]BASE FORNECEDORES'!$A:$N,11,0)</f>
        <v>60.872.306/0008-36</v>
      </c>
      <c r="W670" t="str">
        <f>VLOOKUP(Tabela1[[#This Row],[CNPJ]],'[1]BASE FORNECEDORES'!$K:$R,8,0)</f>
        <v>SHERWIN - WILLIAMS DO BRASIL IND. E COM. LTDA</v>
      </c>
      <c r="X670" s="36">
        <v>20960</v>
      </c>
      <c r="Y670" t="str">
        <f>VLOOKUP(Tabela1[[#This Row],[CÓD PRODUTO ]],[1]fornnecedor!$A:$G,7,0)</f>
        <v>VERNIZ AUTOMOTIVO</v>
      </c>
      <c r="Z670">
        <v>335615</v>
      </c>
      <c r="AA670" t="str">
        <f>Tabela1[[#This Row],[DESCRIÇÃO]]</f>
        <v>SHERWIN - WILLIAMS DO BRASIL IND. E COM. LTDA</v>
      </c>
    </row>
    <row r="671" spans="1:27" x14ac:dyDescent="0.3">
      <c r="A671" t="s">
        <v>395</v>
      </c>
      <c r="B671" t="s">
        <v>364</v>
      </c>
      <c r="C671" s="1">
        <v>46029</v>
      </c>
      <c r="D671" s="2">
        <v>2001222684</v>
      </c>
      <c r="E671" t="s">
        <v>393</v>
      </c>
      <c r="G671" t="s">
        <v>366</v>
      </c>
      <c r="H671" t="s">
        <v>24</v>
      </c>
      <c r="I671">
        <v>2.9</v>
      </c>
      <c r="J671" s="3">
        <v>4240</v>
      </c>
      <c r="K671">
        <v>0</v>
      </c>
      <c r="L671" s="3">
        <v>12296</v>
      </c>
      <c r="M671">
        <v>399.62</v>
      </c>
      <c r="N671">
        <v>0</v>
      </c>
      <c r="O671">
        <v>0</v>
      </c>
      <c r="P671">
        <v>0</v>
      </c>
      <c r="Q671">
        <v>0</v>
      </c>
      <c r="R671">
        <v>860.72</v>
      </c>
      <c r="S671">
        <v>0</v>
      </c>
      <c r="T671" s="3">
        <v>12695.62</v>
      </c>
      <c r="U671" s="36">
        <v>36</v>
      </c>
      <c r="V671" t="str">
        <f>VLOOKUP(Tabela1[[#This Row],[CÓD FORNECEDOR]],'[1]BASE FORNECEDORES'!$A:$N,11,0)</f>
        <v>45.985.371/0001-08</v>
      </c>
      <c r="W671" t="str">
        <f>VLOOKUP(Tabela1[[#This Row],[CNPJ]],'[1]BASE FORNECEDORES'!$K:$R,8,0)</f>
        <v>3M DO BRASIL LTDA</v>
      </c>
      <c r="X671" s="36">
        <v>22684</v>
      </c>
      <c r="Y671" t="str">
        <f>VLOOKUP(Tabela1[[#This Row],[CÓD PRODUTO ]],[1]fornnecedor!$A:$G,7,0)</f>
        <v>FITA AUTOMOTIVA</v>
      </c>
      <c r="Z671">
        <v>632821</v>
      </c>
      <c r="AA671" t="str">
        <f>Tabela1[[#This Row],[DESCRIÇÃO]]</f>
        <v>3M DO BRASIL LTDA</v>
      </c>
    </row>
    <row r="672" spans="1:27" x14ac:dyDescent="0.3">
      <c r="A672" t="s">
        <v>396</v>
      </c>
      <c r="B672" t="s">
        <v>364</v>
      </c>
      <c r="C672" s="1">
        <v>46036</v>
      </c>
      <c r="D672" s="2">
        <v>2001222684</v>
      </c>
      <c r="E672" t="s">
        <v>393</v>
      </c>
      <c r="G672" t="s">
        <v>366</v>
      </c>
      <c r="H672" t="s">
        <v>24</v>
      </c>
      <c r="I672">
        <v>2.9</v>
      </c>
      <c r="J672">
        <v>720</v>
      </c>
      <c r="K672">
        <v>0</v>
      </c>
      <c r="L672" s="3">
        <v>2088</v>
      </c>
      <c r="M672">
        <v>67.86</v>
      </c>
      <c r="N672">
        <v>0</v>
      </c>
      <c r="O672">
        <v>0</v>
      </c>
      <c r="P672">
        <v>0</v>
      </c>
      <c r="Q672">
        <v>0</v>
      </c>
      <c r="R672">
        <v>146.16</v>
      </c>
      <c r="S672">
        <v>0</v>
      </c>
      <c r="T672" s="3">
        <v>2155.86</v>
      </c>
      <c r="U672" s="36">
        <v>36</v>
      </c>
      <c r="V672" t="str">
        <f>VLOOKUP(Tabela1[[#This Row],[CÓD FORNECEDOR]],'[1]BASE FORNECEDORES'!$A:$N,11,0)</f>
        <v>45.985.371/0001-08</v>
      </c>
      <c r="W672" t="str">
        <f>VLOOKUP(Tabela1[[#This Row],[CNPJ]],'[1]BASE FORNECEDORES'!$K:$R,8,0)</f>
        <v>3M DO BRASIL LTDA</v>
      </c>
      <c r="X672" s="36">
        <v>22684</v>
      </c>
      <c r="Y672" t="str">
        <f>VLOOKUP(Tabela1[[#This Row],[CÓD PRODUTO ]],[1]fornnecedor!$A:$G,7,0)</f>
        <v>FITA AUTOMOTIVA</v>
      </c>
      <c r="Z672">
        <v>637038</v>
      </c>
      <c r="AA672" t="str">
        <f>Tabela1[[#This Row],[DESCRIÇÃO]]</f>
        <v>3M DO BRASIL LTDA</v>
      </c>
    </row>
    <row r="673" spans="1:27" x14ac:dyDescent="0.3">
      <c r="A673" t="s">
        <v>397</v>
      </c>
      <c r="B673" t="s">
        <v>364</v>
      </c>
      <c r="C673" s="1">
        <v>46036</v>
      </c>
      <c r="D673" s="2">
        <v>2001223124</v>
      </c>
      <c r="E673" t="s">
        <v>398</v>
      </c>
      <c r="G673" t="s">
        <v>366</v>
      </c>
      <c r="H673" t="s">
        <v>24</v>
      </c>
      <c r="I673">
        <v>18.12</v>
      </c>
      <c r="J673">
        <v>144</v>
      </c>
      <c r="K673">
        <v>0</v>
      </c>
      <c r="L673" s="3">
        <v>2609.2800000000002</v>
      </c>
      <c r="M673">
        <v>391.39</v>
      </c>
      <c r="N673">
        <v>0</v>
      </c>
      <c r="O673">
        <v>0</v>
      </c>
      <c r="P673">
        <v>0</v>
      </c>
      <c r="Q673">
        <v>0</v>
      </c>
      <c r="R673">
        <v>104.37</v>
      </c>
      <c r="S673">
        <v>0</v>
      </c>
      <c r="T673" s="3">
        <v>3000.67</v>
      </c>
      <c r="U673" s="36">
        <v>36</v>
      </c>
      <c r="V673" t="str">
        <f>VLOOKUP(Tabela1[[#This Row],[CÓD FORNECEDOR]],'[1]BASE FORNECEDORES'!$A:$N,11,0)</f>
        <v>45.985.371/0001-08</v>
      </c>
      <c r="W673" t="str">
        <f>VLOOKUP(Tabela1[[#This Row],[CNPJ]],'[1]BASE FORNECEDORES'!$K:$R,8,0)</f>
        <v>3M DO BRASIL LTDA</v>
      </c>
      <c r="X673" s="36">
        <v>23124</v>
      </c>
      <c r="Y673" t="str">
        <f>VLOOKUP(Tabela1[[#This Row],[CÓD PRODUTO ]],[1]fornnecedor!$A:$G,7,0)</f>
        <v>FITA AUTOMOTIVA</v>
      </c>
      <c r="Z673">
        <v>637039</v>
      </c>
      <c r="AA673" t="str">
        <f>Tabela1[[#This Row],[DESCRIÇÃO]]</f>
        <v>3M DO BRASIL LTDA</v>
      </c>
    </row>
    <row r="674" spans="1:27" x14ac:dyDescent="0.3">
      <c r="A674" t="s">
        <v>399</v>
      </c>
      <c r="B674" t="s">
        <v>364</v>
      </c>
      <c r="C674" s="1">
        <v>46043</v>
      </c>
      <c r="D674" s="2">
        <v>2001024262</v>
      </c>
      <c r="E674" t="s">
        <v>400</v>
      </c>
      <c r="G674" t="s">
        <v>366</v>
      </c>
      <c r="H674" t="s">
        <v>24</v>
      </c>
      <c r="I674">
        <v>126.44</v>
      </c>
      <c r="J674">
        <v>12</v>
      </c>
      <c r="K674">
        <v>0</v>
      </c>
      <c r="L674" s="3">
        <v>1517.28</v>
      </c>
      <c r="M674">
        <v>147.93</v>
      </c>
      <c r="N674">
        <v>0</v>
      </c>
      <c r="O674">
        <v>0</v>
      </c>
      <c r="P674">
        <v>0</v>
      </c>
      <c r="Q674">
        <v>0</v>
      </c>
      <c r="R674">
        <v>60.69</v>
      </c>
      <c r="S674">
        <v>0</v>
      </c>
      <c r="T674" s="3">
        <v>1665.21</v>
      </c>
      <c r="U674" s="36">
        <v>36</v>
      </c>
      <c r="V674" t="str">
        <f>VLOOKUP(Tabela1[[#This Row],[CÓD FORNECEDOR]],'[1]BASE FORNECEDORES'!$A:$N,11,0)</f>
        <v>45.985.371/0001-08</v>
      </c>
      <c r="W674" t="str">
        <f>VLOOKUP(Tabela1[[#This Row],[CNPJ]],'[1]BASE FORNECEDORES'!$K:$R,8,0)</f>
        <v>3M DO BRASIL LTDA</v>
      </c>
      <c r="X674" s="36">
        <v>24262</v>
      </c>
      <c r="Y674" t="str">
        <f>VLOOKUP(Tabela1[[#This Row],[CÓD PRODUTO ]],[1]fornnecedor!$A:$G,7,0)</f>
        <v>BOINAS PARA POLIMENTO</v>
      </c>
      <c r="Z674">
        <v>642930</v>
      </c>
      <c r="AA674" t="str">
        <f>Tabela1[[#This Row],[DESCRIÇÃO]]</f>
        <v>3M DO BRASIL LTDA</v>
      </c>
    </row>
    <row r="675" spans="1:27" x14ac:dyDescent="0.3">
      <c r="A675" t="s">
        <v>399</v>
      </c>
      <c r="B675" t="s">
        <v>364</v>
      </c>
      <c r="C675" s="1">
        <v>46043</v>
      </c>
      <c r="D675" s="2">
        <v>2001020985</v>
      </c>
      <c r="E675" t="s">
        <v>401</v>
      </c>
      <c r="G675" t="s">
        <v>366</v>
      </c>
      <c r="H675" t="s">
        <v>24</v>
      </c>
      <c r="I675">
        <v>198.07</v>
      </c>
      <c r="J675">
        <v>12</v>
      </c>
      <c r="K675">
        <v>0</v>
      </c>
      <c r="L675" s="3">
        <v>2376.84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95.07</v>
      </c>
      <c r="S675">
        <v>0</v>
      </c>
      <c r="T675" s="3">
        <v>2376.84</v>
      </c>
      <c r="U675" s="36">
        <v>36</v>
      </c>
      <c r="V675" t="str">
        <f>VLOOKUP(Tabela1[[#This Row],[CÓD FORNECEDOR]],'[1]BASE FORNECEDORES'!$A:$N,11,0)</f>
        <v>45.985.371/0001-08</v>
      </c>
      <c r="W675" t="str">
        <f>VLOOKUP(Tabela1[[#This Row],[CNPJ]],'[1]BASE FORNECEDORES'!$K:$R,8,0)</f>
        <v>3M DO BRASIL LTDA</v>
      </c>
      <c r="X675" s="36">
        <v>20985</v>
      </c>
      <c r="Y675" t="str">
        <f>VLOOKUP(Tabela1[[#This Row],[CÓD PRODUTO ]],[1]fornnecedor!$A:$G,7,0)</f>
        <v>BOINAS PARA POLIMENTO</v>
      </c>
      <c r="Z675">
        <v>642930</v>
      </c>
      <c r="AA675" t="str">
        <f>Tabela1[[#This Row],[DESCRIÇÃO]]</f>
        <v>3M DO BRASIL LTDA</v>
      </c>
    </row>
    <row r="676" spans="1:27" x14ac:dyDescent="0.3">
      <c r="A676" t="s">
        <v>399</v>
      </c>
      <c r="B676" t="s">
        <v>364</v>
      </c>
      <c r="C676" s="1">
        <v>46043</v>
      </c>
      <c r="D676" s="2">
        <v>2002883840</v>
      </c>
      <c r="E676" t="s">
        <v>402</v>
      </c>
      <c r="G676" t="s">
        <v>366</v>
      </c>
      <c r="H676" t="s">
        <v>24</v>
      </c>
      <c r="I676">
        <v>63.88</v>
      </c>
      <c r="J676">
        <v>10</v>
      </c>
      <c r="K676">
        <v>0</v>
      </c>
      <c r="L676">
        <v>638.79999999999995</v>
      </c>
      <c r="M676">
        <v>33.22</v>
      </c>
      <c r="N676">
        <v>0</v>
      </c>
      <c r="O676">
        <v>0</v>
      </c>
      <c r="P676">
        <v>0</v>
      </c>
      <c r="Q676">
        <v>0</v>
      </c>
      <c r="R676">
        <v>25.55</v>
      </c>
      <c r="S676">
        <v>0</v>
      </c>
      <c r="T676">
        <v>672.02</v>
      </c>
      <c r="U676" s="36">
        <v>36</v>
      </c>
      <c r="V676" t="str">
        <f>VLOOKUP(Tabela1[[#This Row],[CÓD FORNECEDOR]],'[1]BASE FORNECEDORES'!$A:$N,11,0)</f>
        <v>45.985.371/0001-08</v>
      </c>
      <c r="W676" t="str">
        <f>VLOOKUP(Tabela1[[#This Row],[CNPJ]],'[1]BASE FORNECEDORES'!$K:$R,8,0)</f>
        <v>3M DO BRASIL LTDA</v>
      </c>
      <c r="X676" s="36">
        <v>83840</v>
      </c>
      <c r="Y676" t="str">
        <f>VLOOKUP(Tabela1[[#This Row],[CÓD PRODUTO ]],[1]fornnecedor!$A:$G,7,0)</f>
        <v>APLICADORES / ADAPTADORES / ENGATES / SUPORTES</v>
      </c>
      <c r="Z676">
        <v>642930</v>
      </c>
      <c r="AA676" t="str">
        <f>Tabela1[[#This Row],[DESCRIÇÃO]]</f>
        <v>3M DO BRASIL LTDA</v>
      </c>
    </row>
    <row r="677" spans="1:27" x14ac:dyDescent="0.3">
      <c r="A677" t="s">
        <v>399</v>
      </c>
      <c r="B677" t="s">
        <v>364</v>
      </c>
      <c r="C677" s="1">
        <v>46043</v>
      </c>
      <c r="D677" s="2">
        <v>2000722065</v>
      </c>
      <c r="E677" t="s">
        <v>403</v>
      </c>
      <c r="G677" t="s">
        <v>366</v>
      </c>
      <c r="H677" t="s">
        <v>24</v>
      </c>
      <c r="I677">
        <v>8.69</v>
      </c>
      <c r="J677">
        <v>150</v>
      </c>
      <c r="K677">
        <v>0</v>
      </c>
      <c r="L677" s="3">
        <v>1303.5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52.14</v>
      </c>
      <c r="S677">
        <v>0</v>
      </c>
      <c r="T677" s="3">
        <v>1303.5</v>
      </c>
      <c r="U677" s="36">
        <v>36</v>
      </c>
      <c r="V677" t="str">
        <f>VLOOKUP(Tabela1[[#This Row],[CÓD FORNECEDOR]],'[1]BASE FORNECEDORES'!$A:$N,11,0)</f>
        <v>45.985.371/0001-08</v>
      </c>
      <c r="W677" t="str">
        <f>VLOOKUP(Tabela1[[#This Row],[CNPJ]],'[1]BASE FORNECEDORES'!$K:$R,8,0)</f>
        <v>3M DO BRASIL LTDA</v>
      </c>
      <c r="X677" s="36">
        <v>22065</v>
      </c>
      <c r="Y677" t="str">
        <f>VLOOKUP(Tabela1[[#This Row],[CÓD PRODUTO ]],[1]fornnecedor!$A:$G,7,0)</f>
        <v xml:space="preserve">DISCOS / LIXAS / ABRASIVOS </v>
      </c>
      <c r="Z677">
        <v>642930</v>
      </c>
      <c r="AA677" t="str">
        <f>Tabela1[[#This Row],[DESCRIÇÃO]]</f>
        <v>3M DO BRASIL LTDA</v>
      </c>
    </row>
    <row r="678" spans="1:27" x14ac:dyDescent="0.3">
      <c r="A678" t="s">
        <v>399</v>
      </c>
      <c r="B678" t="s">
        <v>364</v>
      </c>
      <c r="C678" s="1">
        <v>46043</v>
      </c>
      <c r="D678" s="2">
        <v>2000722063</v>
      </c>
      <c r="E678" t="s">
        <v>404</v>
      </c>
      <c r="G678" t="s">
        <v>366</v>
      </c>
      <c r="H678" t="s">
        <v>24</v>
      </c>
      <c r="I678">
        <v>8.69</v>
      </c>
      <c r="J678">
        <v>150</v>
      </c>
      <c r="K678">
        <v>0</v>
      </c>
      <c r="L678" s="3">
        <v>1303.5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52.14</v>
      </c>
      <c r="S678">
        <v>0</v>
      </c>
      <c r="T678" s="3">
        <v>1303.5</v>
      </c>
      <c r="U678" s="36">
        <v>36</v>
      </c>
      <c r="V678" t="str">
        <f>VLOOKUP(Tabela1[[#This Row],[CÓD FORNECEDOR]],'[1]BASE FORNECEDORES'!$A:$N,11,0)</f>
        <v>45.985.371/0001-08</v>
      </c>
      <c r="W678" t="str">
        <f>VLOOKUP(Tabela1[[#This Row],[CNPJ]],'[1]BASE FORNECEDORES'!$K:$R,8,0)</f>
        <v>3M DO BRASIL LTDA</v>
      </c>
      <c r="X678" s="36">
        <v>22063</v>
      </c>
      <c r="Y678" t="str">
        <f>VLOOKUP(Tabela1[[#This Row],[CÓD PRODUTO ]],[1]fornnecedor!$A:$G,7,0)</f>
        <v xml:space="preserve">DISCOS / LIXAS / ABRASIVOS </v>
      </c>
      <c r="Z678">
        <v>642930</v>
      </c>
      <c r="AA678" t="str">
        <f>Tabela1[[#This Row],[DESCRIÇÃO]]</f>
        <v>3M DO BRASIL LTDA</v>
      </c>
    </row>
    <row r="679" spans="1:27" x14ac:dyDescent="0.3">
      <c r="A679" t="s">
        <v>405</v>
      </c>
      <c r="B679" t="s">
        <v>364</v>
      </c>
      <c r="C679" s="1">
        <v>46043</v>
      </c>
      <c r="D679" s="2">
        <v>2004122055</v>
      </c>
      <c r="E679" t="s">
        <v>406</v>
      </c>
      <c r="G679" t="s">
        <v>366</v>
      </c>
      <c r="H679" t="s">
        <v>24</v>
      </c>
      <c r="I679">
        <v>4.79</v>
      </c>
      <c r="J679">
        <v>180</v>
      </c>
      <c r="K679">
        <v>0</v>
      </c>
      <c r="L679">
        <v>862.2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34.49</v>
      </c>
      <c r="S679">
        <v>0</v>
      </c>
      <c r="T679">
        <v>862.2</v>
      </c>
      <c r="U679" s="36">
        <v>36</v>
      </c>
      <c r="V679" t="str">
        <f>VLOOKUP(Tabela1[[#This Row],[CÓD FORNECEDOR]],'[1]BASE FORNECEDORES'!$A:$N,11,0)</f>
        <v>45.985.371/0001-08</v>
      </c>
      <c r="W679" t="str">
        <f>VLOOKUP(Tabela1[[#This Row],[CNPJ]],'[1]BASE FORNECEDORES'!$K:$R,8,0)</f>
        <v>3M DO BRASIL LTDA</v>
      </c>
      <c r="X679" s="36">
        <v>22055</v>
      </c>
      <c r="Y679" t="str">
        <f>VLOOKUP(Tabela1[[#This Row],[CÓD PRODUTO ]],[1]fornnecedor!$A:$G,7,0)</f>
        <v xml:space="preserve">DISCO ROLOC </v>
      </c>
      <c r="Z679">
        <v>642931</v>
      </c>
      <c r="AA679" t="str">
        <f>Tabela1[[#This Row],[DESCRIÇÃO]]</f>
        <v>3M DO BRASIL LTDA</v>
      </c>
    </row>
    <row r="680" spans="1:27" x14ac:dyDescent="0.3">
      <c r="A680" t="s">
        <v>405</v>
      </c>
      <c r="B680" t="s">
        <v>364</v>
      </c>
      <c r="C680" s="1">
        <v>46043</v>
      </c>
      <c r="D680" s="2">
        <v>2004122057</v>
      </c>
      <c r="E680" t="s">
        <v>407</v>
      </c>
      <c r="G680" t="s">
        <v>366</v>
      </c>
      <c r="H680" t="s">
        <v>24</v>
      </c>
      <c r="I680">
        <v>4.79</v>
      </c>
      <c r="J680">
        <v>45</v>
      </c>
      <c r="K680">
        <v>0</v>
      </c>
      <c r="L680">
        <v>215.55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8.6199999999999992</v>
      </c>
      <c r="S680">
        <v>0</v>
      </c>
      <c r="T680">
        <v>215.55</v>
      </c>
      <c r="U680" s="36">
        <v>36</v>
      </c>
      <c r="V680" t="str">
        <f>VLOOKUP(Tabela1[[#This Row],[CÓD FORNECEDOR]],'[1]BASE FORNECEDORES'!$A:$N,11,0)</f>
        <v>45.985.371/0001-08</v>
      </c>
      <c r="W680" t="str">
        <f>VLOOKUP(Tabela1[[#This Row],[CNPJ]],'[1]BASE FORNECEDORES'!$K:$R,8,0)</f>
        <v>3M DO BRASIL LTDA</v>
      </c>
      <c r="X680" s="36">
        <v>22057</v>
      </c>
      <c r="Y680" t="str">
        <f>VLOOKUP(Tabela1[[#This Row],[CÓD PRODUTO ]],[1]fornnecedor!$A:$G,7,0)</f>
        <v xml:space="preserve">DISCO ROLOC </v>
      </c>
      <c r="Z680">
        <v>642931</v>
      </c>
      <c r="AA680" t="str">
        <f>Tabela1[[#This Row],[DESCRIÇÃO]]</f>
        <v>3M DO BRASIL LTDA</v>
      </c>
    </row>
    <row r="681" spans="1:27" x14ac:dyDescent="0.3">
      <c r="A681" t="s">
        <v>405</v>
      </c>
      <c r="B681" t="s">
        <v>364</v>
      </c>
      <c r="C681" s="1">
        <v>46043</v>
      </c>
      <c r="D681" s="2">
        <v>2001723433</v>
      </c>
      <c r="E681" t="s">
        <v>408</v>
      </c>
      <c r="G681" t="s">
        <v>366</v>
      </c>
      <c r="H681" t="s">
        <v>24</v>
      </c>
      <c r="I681">
        <v>98.11</v>
      </c>
      <c r="J681">
        <v>5</v>
      </c>
      <c r="K681">
        <v>0</v>
      </c>
      <c r="L681">
        <v>490.55</v>
      </c>
      <c r="M681">
        <v>73.58</v>
      </c>
      <c r="N681">
        <v>0</v>
      </c>
      <c r="O681">
        <v>0</v>
      </c>
      <c r="P681">
        <v>0</v>
      </c>
      <c r="Q681">
        <v>0</v>
      </c>
      <c r="R681">
        <v>19.62</v>
      </c>
      <c r="S681">
        <v>0</v>
      </c>
      <c r="T681">
        <v>564.13</v>
      </c>
      <c r="U681" s="36">
        <v>36</v>
      </c>
      <c r="V681" t="str">
        <f>VLOOKUP(Tabela1[[#This Row],[CÓD FORNECEDOR]],'[1]BASE FORNECEDORES'!$A:$N,11,0)</f>
        <v>45.985.371/0001-08</v>
      </c>
      <c r="W681" t="str">
        <f>VLOOKUP(Tabela1[[#This Row],[CNPJ]],'[1]BASE FORNECEDORES'!$K:$R,8,0)</f>
        <v>3M DO BRASIL LTDA</v>
      </c>
      <c r="X681" s="36">
        <v>23433</v>
      </c>
      <c r="Y681" t="str">
        <f>VLOOKUP(Tabela1[[#This Row],[CÓD PRODUTO ]],[1]fornnecedor!$A:$G,7,0)</f>
        <v xml:space="preserve">MASCARAMENTO </v>
      </c>
      <c r="Z681">
        <v>642931</v>
      </c>
      <c r="AA681" t="str">
        <f>Tabela1[[#This Row],[DESCRIÇÃO]]</f>
        <v>3M DO BRASIL LTDA</v>
      </c>
    </row>
    <row r="682" spans="1:27" x14ac:dyDescent="0.3">
      <c r="A682" t="s">
        <v>405</v>
      </c>
      <c r="B682" t="s">
        <v>364</v>
      </c>
      <c r="C682" s="1">
        <v>46043</v>
      </c>
      <c r="D682" s="2">
        <v>3001710089</v>
      </c>
      <c r="E682" t="s">
        <v>409</v>
      </c>
      <c r="G682" t="s">
        <v>366</v>
      </c>
      <c r="H682" t="s">
        <v>24</v>
      </c>
      <c r="I682">
        <v>111.51</v>
      </c>
      <c r="J682">
        <v>6</v>
      </c>
      <c r="K682">
        <v>0</v>
      </c>
      <c r="L682">
        <v>669.06</v>
      </c>
      <c r="M682">
        <v>65.23</v>
      </c>
      <c r="N682">
        <v>0</v>
      </c>
      <c r="O682">
        <v>0</v>
      </c>
      <c r="P682">
        <v>0</v>
      </c>
      <c r="Q682">
        <v>0</v>
      </c>
      <c r="R682">
        <v>26.76</v>
      </c>
      <c r="S682">
        <v>0</v>
      </c>
      <c r="T682">
        <v>734.29</v>
      </c>
      <c r="U682" s="36">
        <v>36</v>
      </c>
      <c r="V682" t="str">
        <f>VLOOKUP(Tabela1[[#This Row],[CÓD FORNECEDOR]],'[1]BASE FORNECEDORES'!$A:$N,11,0)</f>
        <v>45.985.371/0001-08</v>
      </c>
      <c r="W682" t="str">
        <f>VLOOKUP(Tabela1[[#This Row],[CNPJ]],'[1]BASE FORNECEDORES'!$K:$R,8,0)</f>
        <v>3M DO BRASIL LTDA</v>
      </c>
      <c r="X682" s="36">
        <v>10089</v>
      </c>
      <c r="Y682" t="str">
        <f>VLOOKUP(Tabela1[[#This Row],[CÓD PRODUTO ]],[1]fornnecedor!$A:$G,7,0)</f>
        <v>OUTRAS FITAS</v>
      </c>
      <c r="Z682">
        <v>642931</v>
      </c>
      <c r="AA682" t="str">
        <f>Tabela1[[#This Row],[DESCRIÇÃO]]</f>
        <v>3M DO BRASIL LTDA</v>
      </c>
    </row>
    <row r="683" spans="1:27" x14ac:dyDescent="0.3">
      <c r="A683" t="s">
        <v>405</v>
      </c>
      <c r="B683" t="s">
        <v>364</v>
      </c>
      <c r="C683" s="1">
        <v>46043</v>
      </c>
      <c r="D683" s="2">
        <v>2000900055</v>
      </c>
      <c r="E683" t="s">
        <v>410</v>
      </c>
      <c r="G683" t="s">
        <v>366</v>
      </c>
      <c r="H683" t="s">
        <v>24</v>
      </c>
      <c r="I683">
        <v>0.71</v>
      </c>
      <c r="J683">
        <v>100</v>
      </c>
      <c r="K683">
        <v>0</v>
      </c>
      <c r="L683">
        <v>70.52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2.82</v>
      </c>
      <c r="S683">
        <v>0</v>
      </c>
      <c r="T683">
        <v>70.52</v>
      </c>
      <c r="U683" s="36">
        <v>36</v>
      </c>
      <c r="V683" t="str">
        <f>VLOOKUP(Tabela1[[#This Row],[CÓD FORNECEDOR]],'[1]BASE FORNECEDORES'!$A:$N,11,0)</f>
        <v>45.985.371/0001-08</v>
      </c>
      <c r="W683" t="str">
        <f>VLOOKUP(Tabela1[[#This Row],[CNPJ]],'[1]BASE FORNECEDORES'!$K:$R,8,0)</f>
        <v>3M DO BRASIL LTDA</v>
      </c>
      <c r="X683" s="36">
        <v>55</v>
      </c>
      <c r="Y683" t="str">
        <f>VLOOKUP(Tabela1[[#This Row],[CÓD PRODUTO ]],[1]fornnecedor!$A:$G,7,0)</f>
        <v>LIXA DÁGUA</v>
      </c>
      <c r="Z683">
        <v>642931</v>
      </c>
      <c r="AA683" t="str">
        <f>Tabela1[[#This Row],[DESCRIÇÃO]]</f>
        <v>3M DO BRASIL LTDA</v>
      </c>
    </row>
    <row r="684" spans="1:27" x14ac:dyDescent="0.3">
      <c r="A684" t="s">
        <v>411</v>
      </c>
      <c r="B684" t="s">
        <v>364</v>
      </c>
      <c r="C684" s="1">
        <v>46043</v>
      </c>
      <c r="D684" s="2">
        <v>2000900057</v>
      </c>
      <c r="E684" t="s">
        <v>412</v>
      </c>
      <c r="G684" t="s">
        <v>366</v>
      </c>
      <c r="H684" t="s">
        <v>24</v>
      </c>
      <c r="I684">
        <v>0.71</v>
      </c>
      <c r="J684">
        <v>100</v>
      </c>
      <c r="K684">
        <v>0</v>
      </c>
      <c r="L684">
        <v>70.52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2.82</v>
      </c>
      <c r="S684">
        <v>0</v>
      </c>
      <c r="T684">
        <v>70.52</v>
      </c>
      <c r="U684" s="36">
        <v>36</v>
      </c>
      <c r="V684" t="str">
        <f>VLOOKUP(Tabela1[[#This Row],[CÓD FORNECEDOR]],'[1]BASE FORNECEDORES'!$A:$N,11,0)</f>
        <v>45.985.371/0001-08</v>
      </c>
      <c r="W684" t="str">
        <f>VLOOKUP(Tabela1[[#This Row],[CNPJ]],'[1]BASE FORNECEDORES'!$K:$R,8,0)</f>
        <v>3M DO BRASIL LTDA</v>
      </c>
      <c r="X684" s="36">
        <v>57</v>
      </c>
      <c r="Y684" t="str">
        <f>VLOOKUP(Tabela1[[#This Row],[CÓD PRODUTO ]],[1]fornnecedor!$A:$G,7,0)</f>
        <v>LIXA DÁGUA</v>
      </c>
      <c r="Z684">
        <v>642932</v>
      </c>
      <c r="AA684" t="str">
        <f>Tabela1[[#This Row],[DESCRIÇÃO]]</f>
        <v>3M DO BRASIL LTDA</v>
      </c>
    </row>
    <row r="685" spans="1:27" x14ac:dyDescent="0.3">
      <c r="A685" t="s">
        <v>411</v>
      </c>
      <c r="B685" t="s">
        <v>364</v>
      </c>
      <c r="C685" s="1">
        <v>46043</v>
      </c>
      <c r="D685" s="2">
        <v>2000710022</v>
      </c>
      <c r="E685" t="s">
        <v>413</v>
      </c>
      <c r="G685" t="s">
        <v>366</v>
      </c>
      <c r="H685" t="s">
        <v>24</v>
      </c>
      <c r="I685">
        <v>1.24</v>
      </c>
      <c r="J685">
        <v>300</v>
      </c>
      <c r="K685">
        <v>0</v>
      </c>
      <c r="L685">
        <v>373.32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14.93</v>
      </c>
      <c r="S685">
        <v>0</v>
      </c>
      <c r="T685">
        <v>373.32</v>
      </c>
      <c r="U685" s="36">
        <v>36</v>
      </c>
      <c r="V685" t="str">
        <f>VLOOKUP(Tabela1[[#This Row],[CÓD FORNECEDOR]],'[1]BASE FORNECEDORES'!$A:$N,11,0)</f>
        <v>45.985.371/0001-08</v>
      </c>
      <c r="W685" t="str">
        <f>VLOOKUP(Tabela1[[#This Row],[CNPJ]],'[1]BASE FORNECEDORES'!$K:$R,8,0)</f>
        <v>3M DO BRASIL LTDA</v>
      </c>
      <c r="X685" s="36">
        <v>10022</v>
      </c>
      <c r="Y685" t="str">
        <f>VLOOKUP(Tabela1[[#This Row],[CÓD PRODUTO ]],[1]fornnecedor!$A:$G,7,0)</f>
        <v xml:space="preserve">DISCOS / LIXAS / ABRASIVOS </v>
      </c>
      <c r="Z685">
        <v>642932</v>
      </c>
      <c r="AA685" t="str">
        <f>Tabela1[[#This Row],[DESCRIÇÃO]]</f>
        <v>3M DO BRASIL LTDA</v>
      </c>
    </row>
    <row r="686" spans="1:27" x14ac:dyDescent="0.3">
      <c r="A686" t="s">
        <v>411</v>
      </c>
      <c r="B686" t="s">
        <v>364</v>
      </c>
      <c r="C686" s="1">
        <v>46043</v>
      </c>
      <c r="D686" s="2">
        <v>2000710026</v>
      </c>
      <c r="E686" t="s">
        <v>414</v>
      </c>
      <c r="G686" t="s">
        <v>366</v>
      </c>
      <c r="H686" t="s">
        <v>24</v>
      </c>
      <c r="I686">
        <v>1.24</v>
      </c>
      <c r="J686">
        <v>100</v>
      </c>
      <c r="K686">
        <v>0</v>
      </c>
      <c r="L686">
        <v>124.44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4.9800000000000004</v>
      </c>
      <c r="S686">
        <v>0</v>
      </c>
      <c r="T686">
        <v>124.44</v>
      </c>
      <c r="U686" s="36">
        <v>36</v>
      </c>
      <c r="V686" t="str">
        <f>VLOOKUP(Tabela1[[#This Row],[CÓD FORNECEDOR]],'[1]BASE FORNECEDORES'!$A:$N,11,0)</f>
        <v>45.985.371/0001-08</v>
      </c>
      <c r="W686" t="str">
        <f>VLOOKUP(Tabela1[[#This Row],[CNPJ]],'[1]BASE FORNECEDORES'!$K:$R,8,0)</f>
        <v>3M DO BRASIL LTDA</v>
      </c>
      <c r="X686" s="36">
        <v>10026</v>
      </c>
      <c r="Y686" t="str">
        <f>VLOOKUP(Tabela1[[#This Row],[CÓD PRODUTO ]],[1]fornnecedor!$A:$G,7,0)</f>
        <v xml:space="preserve">DISCOS / LIXAS / ABRASIVOS </v>
      </c>
      <c r="Z686">
        <v>642932</v>
      </c>
      <c r="AA686" t="str">
        <f>Tabela1[[#This Row],[DESCRIÇÃO]]</f>
        <v>3M DO BRASIL LTDA</v>
      </c>
    </row>
    <row r="687" spans="1:27" x14ac:dyDescent="0.3">
      <c r="A687" t="s">
        <v>411</v>
      </c>
      <c r="B687" t="s">
        <v>364</v>
      </c>
      <c r="C687" s="1">
        <v>46043</v>
      </c>
      <c r="D687" s="2">
        <v>2002710096</v>
      </c>
      <c r="E687" t="s">
        <v>415</v>
      </c>
      <c r="G687" t="s">
        <v>366</v>
      </c>
      <c r="H687" t="s">
        <v>24</v>
      </c>
      <c r="I687">
        <v>6.33</v>
      </c>
      <c r="J687">
        <v>10</v>
      </c>
      <c r="K687">
        <v>0</v>
      </c>
      <c r="L687">
        <v>63.3</v>
      </c>
      <c r="M687">
        <v>6.17</v>
      </c>
      <c r="N687">
        <v>0</v>
      </c>
      <c r="O687">
        <v>0</v>
      </c>
      <c r="P687">
        <v>0</v>
      </c>
      <c r="Q687">
        <v>0</v>
      </c>
      <c r="R687">
        <v>2.5299999999999998</v>
      </c>
      <c r="S687">
        <v>0</v>
      </c>
      <c r="T687">
        <v>69.47</v>
      </c>
      <c r="U687" s="36">
        <v>36</v>
      </c>
      <c r="V687" t="str">
        <f>VLOOKUP(Tabela1[[#This Row],[CÓD FORNECEDOR]],'[1]BASE FORNECEDORES'!$A:$N,11,0)</f>
        <v>45.985.371/0001-08</v>
      </c>
      <c r="W687" t="str">
        <f>VLOOKUP(Tabela1[[#This Row],[CNPJ]],'[1]BASE FORNECEDORES'!$K:$R,8,0)</f>
        <v>3M DO BRASIL LTDA</v>
      </c>
      <c r="X687" s="36">
        <v>10096</v>
      </c>
      <c r="Y687" t="str">
        <f>VLOOKUP(Tabela1[[#This Row],[CÓD PRODUTO ]],[1]fornnecedor!$A:$G,7,0)</f>
        <v>EPI´S</v>
      </c>
      <c r="Z687">
        <v>642932</v>
      </c>
      <c r="AA687" t="str">
        <f>Tabela1[[#This Row],[DESCRIÇÃO]]</f>
        <v>3M DO BRASIL LTDA</v>
      </c>
    </row>
    <row r="688" spans="1:27" x14ac:dyDescent="0.3">
      <c r="A688" t="s">
        <v>416</v>
      </c>
      <c r="B688" t="s">
        <v>364</v>
      </c>
      <c r="C688" s="1">
        <v>46043</v>
      </c>
      <c r="D688" s="2">
        <v>2004010043</v>
      </c>
      <c r="E688" t="s">
        <v>417</v>
      </c>
      <c r="G688" t="s">
        <v>366</v>
      </c>
      <c r="H688" t="s">
        <v>24</v>
      </c>
      <c r="I688">
        <v>3.58</v>
      </c>
      <c r="J688">
        <v>60</v>
      </c>
      <c r="K688">
        <v>0</v>
      </c>
      <c r="L688">
        <v>214.8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15.04</v>
      </c>
      <c r="S688">
        <v>0</v>
      </c>
      <c r="T688">
        <v>214.8</v>
      </c>
      <c r="U688" s="36">
        <v>36</v>
      </c>
      <c r="V688" t="str">
        <f>VLOOKUP(Tabela1[[#This Row],[CÓD FORNECEDOR]],'[1]BASE FORNECEDORES'!$A:$N,11,0)</f>
        <v>45.985.371/0001-08</v>
      </c>
      <c r="W688" t="str">
        <f>VLOOKUP(Tabela1[[#This Row],[CNPJ]],'[1]BASE FORNECEDORES'!$K:$R,8,0)</f>
        <v>3M DO BRASIL LTDA</v>
      </c>
      <c r="X688" s="36">
        <v>10043</v>
      </c>
      <c r="Y688" t="str">
        <f>VLOOKUP(Tabela1[[#This Row],[CÓD PRODUTO ]],[1]fornnecedor!$A:$G,7,0)</f>
        <v xml:space="preserve">OUTROS DISCOS </v>
      </c>
      <c r="Z688">
        <v>642933</v>
      </c>
      <c r="AA688" t="str">
        <f>Tabela1[[#This Row],[DESCRIÇÃO]]</f>
        <v>3M DO BRASIL LTDA</v>
      </c>
    </row>
    <row r="689" spans="1:27" x14ac:dyDescent="0.3">
      <c r="A689" t="s">
        <v>416</v>
      </c>
      <c r="B689" t="s">
        <v>364</v>
      </c>
      <c r="C689" s="1">
        <v>46043</v>
      </c>
      <c r="D689" s="2">
        <v>2001920135</v>
      </c>
      <c r="E689" t="s">
        <v>418</v>
      </c>
      <c r="G689" t="s">
        <v>366</v>
      </c>
      <c r="H689" t="s">
        <v>24</v>
      </c>
      <c r="I689">
        <v>18.7</v>
      </c>
      <c r="J689">
        <v>90</v>
      </c>
      <c r="K689">
        <v>0</v>
      </c>
      <c r="L689" s="3">
        <v>1683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117.81</v>
      </c>
      <c r="S689">
        <v>0</v>
      </c>
      <c r="T689" s="3">
        <v>1683</v>
      </c>
      <c r="U689" s="36">
        <v>36</v>
      </c>
      <c r="V689" t="str">
        <f>VLOOKUP(Tabela1[[#This Row],[CÓD FORNECEDOR]],'[1]BASE FORNECEDORES'!$A:$N,11,0)</f>
        <v>45.985.371/0001-08</v>
      </c>
      <c r="W689" t="str">
        <f>VLOOKUP(Tabela1[[#This Row],[CNPJ]],'[1]BASE FORNECEDORES'!$K:$R,8,0)</f>
        <v>3M DO BRASIL LTDA</v>
      </c>
      <c r="X689" s="36">
        <v>20135</v>
      </c>
      <c r="Y689" t="str">
        <f>VLOOKUP(Tabela1[[#This Row],[CÓD PRODUTO ]],[1]fornnecedor!$A:$G,7,0)</f>
        <v>DISCO TRIZACT</v>
      </c>
      <c r="Z689">
        <v>642933</v>
      </c>
      <c r="AA689" t="str">
        <f>Tabela1[[#This Row],[DESCRIÇÃO]]</f>
        <v>3M DO BRASIL LTDA</v>
      </c>
    </row>
    <row r="690" spans="1:27" x14ac:dyDescent="0.3">
      <c r="A690" t="s">
        <v>416</v>
      </c>
      <c r="B690" t="s">
        <v>364</v>
      </c>
      <c r="C690" s="1">
        <v>46043</v>
      </c>
      <c r="D690" s="2">
        <v>2001921351</v>
      </c>
      <c r="E690" t="s">
        <v>419</v>
      </c>
      <c r="G690" t="s">
        <v>366</v>
      </c>
      <c r="H690" t="s">
        <v>24</v>
      </c>
      <c r="I690">
        <v>23.08</v>
      </c>
      <c r="J690">
        <v>15</v>
      </c>
      <c r="K690">
        <v>0</v>
      </c>
      <c r="L690">
        <v>346.2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24.23</v>
      </c>
      <c r="S690">
        <v>0</v>
      </c>
      <c r="T690">
        <v>346.2</v>
      </c>
      <c r="U690" s="36">
        <v>36</v>
      </c>
      <c r="V690" t="str">
        <f>VLOOKUP(Tabela1[[#This Row],[CÓD FORNECEDOR]],'[1]BASE FORNECEDORES'!$A:$N,11,0)</f>
        <v>45.985.371/0001-08</v>
      </c>
      <c r="W690" t="str">
        <f>VLOOKUP(Tabela1[[#This Row],[CNPJ]],'[1]BASE FORNECEDORES'!$K:$R,8,0)</f>
        <v>3M DO BRASIL LTDA</v>
      </c>
      <c r="X690" s="36">
        <v>21351</v>
      </c>
      <c r="Y690" t="str">
        <f>VLOOKUP(Tabela1[[#This Row],[CÓD PRODUTO ]],[1]fornnecedor!$A:$G,7,0)</f>
        <v>DISCO TRIZACT</v>
      </c>
      <c r="Z690">
        <v>642933</v>
      </c>
      <c r="AA690" t="str">
        <f>Tabela1[[#This Row],[DESCRIÇÃO]]</f>
        <v>3M DO BRASIL LTDA</v>
      </c>
    </row>
    <row r="691" spans="1:27" x14ac:dyDescent="0.3">
      <c r="A691" t="s">
        <v>416</v>
      </c>
      <c r="B691" t="s">
        <v>364</v>
      </c>
      <c r="C691" s="1">
        <v>46043</v>
      </c>
      <c r="D691" s="2">
        <v>2001924257</v>
      </c>
      <c r="E691" t="s">
        <v>420</v>
      </c>
      <c r="G691" t="s">
        <v>366</v>
      </c>
      <c r="H691" t="s">
        <v>24</v>
      </c>
      <c r="I691">
        <v>22</v>
      </c>
      <c r="J691">
        <v>15</v>
      </c>
      <c r="K691">
        <v>0</v>
      </c>
      <c r="L691">
        <v>330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23.1</v>
      </c>
      <c r="S691">
        <v>0</v>
      </c>
      <c r="T691">
        <v>330</v>
      </c>
      <c r="U691" s="36">
        <v>36</v>
      </c>
      <c r="V691" t="str">
        <f>VLOOKUP(Tabela1[[#This Row],[CÓD FORNECEDOR]],'[1]BASE FORNECEDORES'!$A:$N,11,0)</f>
        <v>45.985.371/0001-08</v>
      </c>
      <c r="W691" t="str">
        <f>VLOOKUP(Tabela1[[#This Row],[CNPJ]],'[1]BASE FORNECEDORES'!$K:$R,8,0)</f>
        <v>3M DO BRASIL LTDA</v>
      </c>
      <c r="X691" s="36">
        <v>24257</v>
      </c>
      <c r="Y691" t="str">
        <f>VLOOKUP(Tabela1[[#This Row],[CÓD PRODUTO ]],[1]fornnecedor!$A:$G,7,0)</f>
        <v>DISCO TRIZACT</v>
      </c>
      <c r="Z691">
        <v>642933</v>
      </c>
      <c r="AA691" t="str">
        <f>Tabela1[[#This Row],[DESCRIÇÃO]]</f>
        <v>3M DO BRASIL LTDA</v>
      </c>
    </row>
    <row r="692" spans="1:27" x14ac:dyDescent="0.3">
      <c r="A692" t="s">
        <v>416</v>
      </c>
      <c r="B692" t="s">
        <v>364</v>
      </c>
      <c r="C692" s="1">
        <v>46043</v>
      </c>
      <c r="D692" s="2">
        <v>2004620261</v>
      </c>
      <c r="E692" t="s">
        <v>421</v>
      </c>
      <c r="G692" t="s">
        <v>366</v>
      </c>
      <c r="H692" t="s">
        <v>24</v>
      </c>
      <c r="I692">
        <v>28.09</v>
      </c>
      <c r="J692">
        <v>36</v>
      </c>
      <c r="K692">
        <v>0</v>
      </c>
      <c r="L692" s="3">
        <v>1011.24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70.790000000000006</v>
      </c>
      <c r="S692">
        <v>0</v>
      </c>
      <c r="T692" s="3">
        <v>1011.24</v>
      </c>
      <c r="U692" s="36">
        <v>36</v>
      </c>
      <c r="V692" t="str">
        <f>VLOOKUP(Tabela1[[#This Row],[CÓD FORNECEDOR]],'[1]BASE FORNECEDORES'!$A:$N,11,0)</f>
        <v>45.985.371/0001-08</v>
      </c>
      <c r="W692" t="str">
        <f>VLOOKUP(Tabela1[[#This Row],[CNPJ]],'[1]BASE FORNECEDORES'!$K:$R,8,0)</f>
        <v>3M DO BRASIL LTDA</v>
      </c>
      <c r="X692" s="36">
        <v>20261</v>
      </c>
      <c r="Y692" t="str">
        <f>VLOOKUP(Tabela1[[#This Row],[CÓD PRODUTO ]],[1]fornnecedor!$A:$G,7,0)</f>
        <v>FITA DUPLA FACE</v>
      </c>
      <c r="Z692">
        <v>642933</v>
      </c>
      <c r="AA692" t="str">
        <f>Tabela1[[#This Row],[DESCRIÇÃO]]</f>
        <v>3M DO BRASIL LTDA</v>
      </c>
    </row>
    <row r="693" spans="1:27" x14ac:dyDescent="0.3">
      <c r="A693" t="s">
        <v>422</v>
      </c>
      <c r="B693" t="s">
        <v>364</v>
      </c>
      <c r="C693" s="1">
        <v>46043</v>
      </c>
      <c r="D693" s="2">
        <v>2004624183</v>
      </c>
      <c r="E693" t="s">
        <v>423</v>
      </c>
      <c r="G693" t="s">
        <v>366</v>
      </c>
      <c r="H693" t="s">
        <v>24</v>
      </c>
      <c r="I693">
        <v>22.44</v>
      </c>
      <c r="J693">
        <v>64</v>
      </c>
      <c r="K693">
        <v>0</v>
      </c>
      <c r="L693" s="3">
        <v>1436.16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100.53</v>
      </c>
      <c r="S693">
        <v>0</v>
      </c>
      <c r="T693" s="3">
        <v>1436.16</v>
      </c>
      <c r="U693" s="36">
        <v>36</v>
      </c>
      <c r="V693" t="str">
        <f>VLOOKUP(Tabela1[[#This Row],[CÓD FORNECEDOR]],'[1]BASE FORNECEDORES'!$A:$N,11,0)</f>
        <v>45.985.371/0001-08</v>
      </c>
      <c r="W693" t="str">
        <f>VLOOKUP(Tabela1[[#This Row],[CNPJ]],'[1]BASE FORNECEDORES'!$K:$R,8,0)</f>
        <v>3M DO BRASIL LTDA</v>
      </c>
      <c r="X693" s="36">
        <v>24183</v>
      </c>
      <c r="Y693" t="str">
        <f>VLOOKUP(Tabela1[[#This Row],[CÓD PRODUTO ]],[1]fornnecedor!$A:$G,7,0)</f>
        <v>FITA DUPLA FACE</v>
      </c>
      <c r="Z693">
        <v>642934</v>
      </c>
      <c r="AA693" t="str">
        <f>Tabela1[[#This Row],[DESCRIÇÃO]]</f>
        <v>3M DO BRASIL LTDA</v>
      </c>
    </row>
    <row r="694" spans="1:27" x14ac:dyDescent="0.3">
      <c r="A694" t="s">
        <v>422</v>
      </c>
      <c r="B694" t="s">
        <v>364</v>
      </c>
      <c r="C694" s="1">
        <v>46043</v>
      </c>
      <c r="D694" s="2">
        <v>2000723096</v>
      </c>
      <c r="E694" t="s">
        <v>380</v>
      </c>
      <c r="G694" t="s">
        <v>366</v>
      </c>
      <c r="H694" t="s">
        <v>66</v>
      </c>
      <c r="I694">
        <v>1.64</v>
      </c>
      <c r="J694">
        <v>500</v>
      </c>
      <c r="K694">
        <v>0</v>
      </c>
      <c r="L694">
        <v>819.2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57.34</v>
      </c>
      <c r="S694">
        <v>0</v>
      </c>
      <c r="T694">
        <v>819.2</v>
      </c>
      <c r="U694" s="36">
        <v>36</v>
      </c>
      <c r="V694" t="str">
        <f>VLOOKUP(Tabela1[[#This Row],[CÓD FORNECEDOR]],'[1]BASE FORNECEDORES'!$A:$N,11,0)</f>
        <v>45.985.371/0001-08</v>
      </c>
      <c r="W694" t="str">
        <f>VLOOKUP(Tabela1[[#This Row],[CNPJ]],'[1]BASE FORNECEDORES'!$K:$R,8,0)</f>
        <v>3M DO BRASIL LTDA</v>
      </c>
      <c r="X694" s="36">
        <v>23096</v>
      </c>
      <c r="Y694" t="str">
        <f>VLOOKUP(Tabela1[[#This Row],[CÓD PRODUTO ]],[1]fornnecedor!$A:$G,7,0)</f>
        <v xml:space="preserve">DISCOS / LIXAS / ABRASIVOS </v>
      </c>
      <c r="Z694">
        <v>642934</v>
      </c>
      <c r="AA694" t="str">
        <f>Tabela1[[#This Row],[DESCRIÇÃO]]</f>
        <v>3M DO BRASIL LTDA</v>
      </c>
    </row>
    <row r="695" spans="1:27" x14ac:dyDescent="0.3">
      <c r="A695" t="s">
        <v>422</v>
      </c>
      <c r="B695" t="s">
        <v>364</v>
      </c>
      <c r="C695" s="1">
        <v>46043</v>
      </c>
      <c r="D695" s="2">
        <v>2000723097</v>
      </c>
      <c r="E695" t="s">
        <v>381</v>
      </c>
      <c r="G695" t="s">
        <v>366</v>
      </c>
      <c r="H695" t="s">
        <v>66</v>
      </c>
      <c r="I695">
        <v>1.32</v>
      </c>
      <c r="J695">
        <v>600</v>
      </c>
      <c r="K695">
        <v>0</v>
      </c>
      <c r="L695">
        <v>793.56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55.55</v>
      </c>
      <c r="S695">
        <v>0</v>
      </c>
      <c r="T695">
        <v>793.56</v>
      </c>
      <c r="U695" s="36">
        <v>36</v>
      </c>
      <c r="V695" t="str">
        <f>VLOOKUP(Tabela1[[#This Row],[CÓD FORNECEDOR]],'[1]BASE FORNECEDORES'!$A:$N,11,0)</f>
        <v>45.985.371/0001-08</v>
      </c>
      <c r="W695" t="str">
        <f>VLOOKUP(Tabela1[[#This Row],[CNPJ]],'[1]BASE FORNECEDORES'!$K:$R,8,0)</f>
        <v>3M DO BRASIL LTDA</v>
      </c>
      <c r="X695" s="36">
        <v>23097</v>
      </c>
      <c r="Y695" t="str">
        <f>VLOOKUP(Tabela1[[#This Row],[CÓD PRODUTO ]],[1]fornnecedor!$A:$G,7,0)</f>
        <v xml:space="preserve">DISCOS / LIXAS / ABRASIVOS </v>
      </c>
      <c r="Z695">
        <v>642934</v>
      </c>
      <c r="AA695" t="str">
        <f>Tabela1[[#This Row],[DESCRIÇÃO]]</f>
        <v>3M DO BRASIL LTDA</v>
      </c>
    </row>
    <row r="696" spans="1:27" x14ac:dyDescent="0.3">
      <c r="A696" t="s">
        <v>422</v>
      </c>
      <c r="B696" t="s">
        <v>364</v>
      </c>
      <c r="C696" s="1">
        <v>46043</v>
      </c>
      <c r="D696" s="2">
        <v>2000723103</v>
      </c>
      <c r="E696" t="s">
        <v>382</v>
      </c>
      <c r="G696" t="s">
        <v>366</v>
      </c>
      <c r="H696" t="s">
        <v>24</v>
      </c>
      <c r="I696">
        <v>1.64</v>
      </c>
      <c r="J696">
        <v>800</v>
      </c>
      <c r="K696">
        <v>0</v>
      </c>
      <c r="L696" s="3">
        <v>1310.72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91.75</v>
      </c>
      <c r="S696">
        <v>0</v>
      </c>
      <c r="T696" s="3">
        <v>1310.72</v>
      </c>
      <c r="U696" s="36">
        <v>36</v>
      </c>
      <c r="V696" t="str">
        <f>VLOOKUP(Tabela1[[#This Row],[CÓD FORNECEDOR]],'[1]BASE FORNECEDORES'!$A:$N,11,0)</f>
        <v>45.985.371/0001-08</v>
      </c>
      <c r="W696" t="str">
        <f>VLOOKUP(Tabela1[[#This Row],[CNPJ]],'[1]BASE FORNECEDORES'!$K:$R,8,0)</f>
        <v>3M DO BRASIL LTDA</v>
      </c>
      <c r="X696" s="36">
        <v>23103</v>
      </c>
      <c r="Y696" t="str">
        <f>VLOOKUP(Tabela1[[#This Row],[CÓD PRODUTO ]],[1]fornnecedor!$A:$G,7,0)</f>
        <v xml:space="preserve">DISCOS / LIXAS / ABRASIVOS </v>
      </c>
      <c r="Z696">
        <v>642934</v>
      </c>
      <c r="AA696" t="str">
        <f>Tabela1[[#This Row],[DESCRIÇÃO]]</f>
        <v>3M DO BRASIL LTDA</v>
      </c>
    </row>
    <row r="697" spans="1:27" x14ac:dyDescent="0.3">
      <c r="A697" t="s">
        <v>422</v>
      </c>
      <c r="B697" t="s">
        <v>364</v>
      </c>
      <c r="C697" s="1">
        <v>46043</v>
      </c>
      <c r="D697" s="2">
        <v>2000900061</v>
      </c>
      <c r="E697" t="s">
        <v>424</v>
      </c>
      <c r="G697" t="s">
        <v>366</v>
      </c>
      <c r="H697" t="s">
        <v>24</v>
      </c>
      <c r="I697">
        <v>0.96</v>
      </c>
      <c r="J697">
        <v>100</v>
      </c>
      <c r="K697">
        <v>0</v>
      </c>
      <c r="L697">
        <v>95.82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6.71</v>
      </c>
      <c r="S697">
        <v>0</v>
      </c>
      <c r="T697">
        <v>95.82</v>
      </c>
      <c r="U697" s="36">
        <v>36</v>
      </c>
      <c r="V697" t="str">
        <f>VLOOKUP(Tabela1[[#This Row],[CÓD FORNECEDOR]],'[1]BASE FORNECEDORES'!$A:$N,11,0)</f>
        <v>45.985.371/0001-08</v>
      </c>
      <c r="W697" t="str">
        <f>VLOOKUP(Tabela1[[#This Row],[CNPJ]],'[1]BASE FORNECEDORES'!$K:$R,8,0)</f>
        <v>3M DO BRASIL LTDA</v>
      </c>
      <c r="X697" s="36">
        <v>61</v>
      </c>
      <c r="Y697" t="str">
        <f>VLOOKUP(Tabela1[[#This Row],[CÓD PRODUTO ]],[1]fornnecedor!$A:$G,7,0)</f>
        <v>LIXA DÁGUA</v>
      </c>
      <c r="Z697">
        <v>642934</v>
      </c>
      <c r="AA697" t="str">
        <f>Tabela1[[#This Row],[DESCRIÇÃO]]</f>
        <v>3M DO BRASIL LTDA</v>
      </c>
    </row>
    <row r="698" spans="1:27" x14ac:dyDescent="0.3">
      <c r="A698" t="s">
        <v>425</v>
      </c>
      <c r="B698" t="s">
        <v>364</v>
      </c>
      <c r="C698" s="1">
        <v>46043</v>
      </c>
      <c r="D698" s="2">
        <v>3002584010</v>
      </c>
      <c r="E698" t="s">
        <v>426</v>
      </c>
      <c r="G698" t="s">
        <v>366</v>
      </c>
      <c r="H698" t="s">
        <v>24</v>
      </c>
      <c r="I698">
        <v>1.62</v>
      </c>
      <c r="J698">
        <v>50</v>
      </c>
      <c r="K698">
        <v>0</v>
      </c>
      <c r="L698">
        <v>81.239999999999995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5.69</v>
      </c>
      <c r="S698">
        <v>0</v>
      </c>
      <c r="T698">
        <v>81.239999999999995</v>
      </c>
      <c r="U698" s="36">
        <v>36</v>
      </c>
      <c r="V698" t="str">
        <f>VLOOKUP(Tabela1[[#This Row],[CÓD FORNECEDOR]],'[1]BASE FORNECEDORES'!$A:$N,11,0)</f>
        <v>45.985.371/0001-08</v>
      </c>
      <c r="W698" t="str">
        <f>VLOOKUP(Tabela1[[#This Row],[CNPJ]],'[1]BASE FORNECEDORES'!$K:$R,8,0)</f>
        <v>3M DO BRASIL LTDA</v>
      </c>
      <c r="X698" s="36">
        <v>84010</v>
      </c>
      <c r="Y698" t="str">
        <f>VLOOKUP(Tabela1[[#This Row],[CÓD PRODUTO ]],[1]fornnecedor!$A:$G,7,0)</f>
        <v>LIXA FERRO</v>
      </c>
      <c r="Z698">
        <v>642935</v>
      </c>
      <c r="AA698" t="str">
        <f>Tabela1[[#This Row],[DESCRIÇÃO]]</f>
        <v>3M DO BRASIL LTDA</v>
      </c>
    </row>
    <row r="699" spans="1:27" x14ac:dyDescent="0.3">
      <c r="A699" t="s">
        <v>425</v>
      </c>
      <c r="B699" t="s">
        <v>364</v>
      </c>
      <c r="C699" s="1">
        <v>46043</v>
      </c>
      <c r="D699" s="2">
        <v>3002520577</v>
      </c>
      <c r="E699" t="s">
        <v>427</v>
      </c>
      <c r="G699" t="s">
        <v>366</v>
      </c>
      <c r="H699" t="s">
        <v>24</v>
      </c>
      <c r="I699">
        <v>2.13</v>
      </c>
      <c r="J699">
        <v>200</v>
      </c>
      <c r="K699">
        <v>0</v>
      </c>
      <c r="L699">
        <v>425.32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29.77</v>
      </c>
      <c r="S699">
        <v>0</v>
      </c>
      <c r="T699">
        <v>425.32</v>
      </c>
      <c r="U699" s="36">
        <v>36</v>
      </c>
      <c r="V699" t="str">
        <f>VLOOKUP(Tabela1[[#This Row],[CÓD FORNECEDOR]],'[1]BASE FORNECEDORES'!$A:$N,11,0)</f>
        <v>45.985.371/0001-08</v>
      </c>
      <c r="W699" t="str">
        <f>VLOOKUP(Tabela1[[#This Row],[CNPJ]],'[1]BASE FORNECEDORES'!$K:$R,8,0)</f>
        <v>3M DO BRASIL LTDA</v>
      </c>
      <c r="X699" s="36">
        <v>20577</v>
      </c>
      <c r="Y699" t="str">
        <f>VLOOKUP(Tabela1[[#This Row],[CÓD PRODUTO ]],[1]fornnecedor!$A:$G,7,0)</f>
        <v>LIXA FERRO</v>
      </c>
      <c r="Z699">
        <v>642935</v>
      </c>
      <c r="AA699" t="str">
        <f>Tabela1[[#This Row],[DESCRIÇÃO]]</f>
        <v>3M DO BRASIL LTDA</v>
      </c>
    </row>
    <row r="700" spans="1:27" x14ac:dyDescent="0.3">
      <c r="A700" t="s">
        <v>425</v>
      </c>
      <c r="B700" t="s">
        <v>364</v>
      </c>
      <c r="C700" s="1">
        <v>46043</v>
      </c>
      <c r="D700" s="2">
        <v>3002684020</v>
      </c>
      <c r="E700" t="s">
        <v>428</v>
      </c>
      <c r="G700" t="s">
        <v>366</v>
      </c>
      <c r="H700" t="s">
        <v>24</v>
      </c>
      <c r="I700">
        <v>0.67</v>
      </c>
      <c r="J700">
        <v>200</v>
      </c>
      <c r="K700">
        <v>0</v>
      </c>
      <c r="L700">
        <v>133.28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9.33</v>
      </c>
      <c r="S700">
        <v>0</v>
      </c>
      <c r="T700">
        <v>133.28</v>
      </c>
      <c r="U700" s="36">
        <v>36</v>
      </c>
      <c r="V700" t="str">
        <f>VLOOKUP(Tabela1[[#This Row],[CÓD FORNECEDOR]],'[1]BASE FORNECEDORES'!$A:$N,11,0)</f>
        <v>45.985.371/0001-08</v>
      </c>
      <c r="W700" t="str">
        <f>VLOOKUP(Tabela1[[#This Row],[CNPJ]],'[1]BASE FORNECEDORES'!$K:$R,8,0)</f>
        <v>3M DO BRASIL LTDA</v>
      </c>
      <c r="X700" s="36">
        <v>84020</v>
      </c>
      <c r="Y700" t="str">
        <f>VLOOKUP(Tabela1[[#This Row],[CÓD PRODUTO ]],[1]fornnecedor!$A:$G,7,0)</f>
        <v>LIXA MASSA  /MADEIRA / PAREDE</v>
      </c>
      <c r="Z700">
        <v>642935</v>
      </c>
      <c r="AA700" t="str">
        <f>Tabela1[[#This Row],[DESCRIÇÃO]]</f>
        <v>3M DO BRASIL LTDA</v>
      </c>
    </row>
    <row r="701" spans="1:27" x14ac:dyDescent="0.3">
      <c r="A701" t="s">
        <v>425</v>
      </c>
      <c r="B701" t="s">
        <v>364</v>
      </c>
      <c r="C701" s="1">
        <v>46043</v>
      </c>
      <c r="D701" s="2">
        <v>3002684016</v>
      </c>
      <c r="E701" t="s">
        <v>429</v>
      </c>
      <c r="G701" t="s">
        <v>366</v>
      </c>
      <c r="H701" t="s">
        <v>24</v>
      </c>
      <c r="I701">
        <v>0.44</v>
      </c>
      <c r="J701">
        <v>100</v>
      </c>
      <c r="K701">
        <v>0</v>
      </c>
      <c r="L701">
        <v>44.46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3.11</v>
      </c>
      <c r="S701">
        <v>0</v>
      </c>
      <c r="T701">
        <v>44.46</v>
      </c>
      <c r="U701" s="36">
        <v>36</v>
      </c>
      <c r="V701" t="str">
        <f>VLOOKUP(Tabela1[[#This Row],[CÓD FORNECEDOR]],'[1]BASE FORNECEDORES'!$A:$N,11,0)</f>
        <v>45.985.371/0001-08</v>
      </c>
      <c r="W701" t="str">
        <f>VLOOKUP(Tabela1[[#This Row],[CNPJ]],'[1]BASE FORNECEDORES'!$K:$R,8,0)</f>
        <v>3M DO BRASIL LTDA</v>
      </c>
      <c r="X701" s="36">
        <v>84016</v>
      </c>
      <c r="Y701" t="str">
        <f>VLOOKUP(Tabela1[[#This Row],[CÓD PRODUTO ]],[1]fornnecedor!$A:$G,7,0)</f>
        <v>LIXA MASSA  /MADEIRA / PAREDE</v>
      </c>
      <c r="Z701">
        <v>642935</v>
      </c>
      <c r="AA701" t="str">
        <f>Tabela1[[#This Row],[DESCRIÇÃO]]</f>
        <v>3M DO BRASIL LTDA</v>
      </c>
    </row>
    <row r="702" spans="1:27" x14ac:dyDescent="0.3">
      <c r="A702" t="s">
        <v>425</v>
      </c>
      <c r="B702" t="s">
        <v>364</v>
      </c>
      <c r="C702" s="1">
        <v>46043</v>
      </c>
      <c r="D702" s="2">
        <v>3002684021</v>
      </c>
      <c r="E702" t="s">
        <v>430</v>
      </c>
      <c r="G702" t="s">
        <v>366</v>
      </c>
      <c r="H702" t="s">
        <v>24</v>
      </c>
      <c r="I702">
        <v>0.44</v>
      </c>
      <c r="J702">
        <v>400</v>
      </c>
      <c r="K702">
        <v>0</v>
      </c>
      <c r="L702">
        <v>177.84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12.45</v>
      </c>
      <c r="S702">
        <v>0</v>
      </c>
      <c r="T702">
        <v>177.84</v>
      </c>
      <c r="U702" s="36">
        <v>36</v>
      </c>
      <c r="V702" t="str">
        <f>VLOOKUP(Tabela1[[#This Row],[CÓD FORNECEDOR]],'[1]BASE FORNECEDORES'!$A:$N,11,0)</f>
        <v>45.985.371/0001-08</v>
      </c>
      <c r="W702" t="str">
        <f>VLOOKUP(Tabela1[[#This Row],[CNPJ]],'[1]BASE FORNECEDORES'!$K:$R,8,0)</f>
        <v>3M DO BRASIL LTDA</v>
      </c>
      <c r="X702" s="36">
        <v>84021</v>
      </c>
      <c r="Y702" t="str">
        <f>VLOOKUP(Tabela1[[#This Row],[CÓD PRODUTO ]],[1]fornnecedor!$A:$G,7,0)</f>
        <v>LIXA MASSA  /MADEIRA / PAREDE</v>
      </c>
      <c r="Z702">
        <v>642935</v>
      </c>
      <c r="AA702" t="str">
        <f>Tabela1[[#This Row],[DESCRIÇÃO]]</f>
        <v>3M DO BRASIL LTDA</v>
      </c>
    </row>
    <row r="703" spans="1:27" x14ac:dyDescent="0.3">
      <c r="A703" t="s">
        <v>431</v>
      </c>
      <c r="B703" t="s">
        <v>364</v>
      </c>
      <c r="C703" s="1">
        <v>46043</v>
      </c>
      <c r="D703" s="2">
        <v>3002684017</v>
      </c>
      <c r="E703" t="s">
        <v>392</v>
      </c>
      <c r="G703" t="s">
        <v>366</v>
      </c>
      <c r="H703" t="s">
        <v>24</v>
      </c>
      <c r="I703">
        <v>0.44</v>
      </c>
      <c r="J703">
        <v>200</v>
      </c>
      <c r="K703">
        <v>0</v>
      </c>
      <c r="L703">
        <v>88.92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6.22</v>
      </c>
      <c r="S703">
        <v>0</v>
      </c>
      <c r="T703">
        <v>88.92</v>
      </c>
      <c r="U703" s="36">
        <v>36</v>
      </c>
      <c r="V703" t="str">
        <f>VLOOKUP(Tabela1[[#This Row],[CÓD FORNECEDOR]],'[1]BASE FORNECEDORES'!$A:$N,11,0)</f>
        <v>45.985.371/0001-08</v>
      </c>
      <c r="W703" t="str">
        <f>VLOOKUP(Tabela1[[#This Row],[CNPJ]],'[1]BASE FORNECEDORES'!$K:$R,8,0)</f>
        <v>3M DO BRASIL LTDA</v>
      </c>
      <c r="X703" s="36">
        <v>84017</v>
      </c>
      <c r="Y703" t="str">
        <f>VLOOKUP(Tabela1[[#This Row],[CÓD PRODUTO ]],[1]fornnecedor!$A:$G,7,0)</f>
        <v>LIXA MASSA  /MADEIRA / PAREDE</v>
      </c>
      <c r="Z703">
        <v>642936</v>
      </c>
      <c r="AA703" t="str">
        <f>Tabela1[[#This Row],[DESCRIÇÃO]]</f>
        <v>3M DO BRASIL LTDA</v>
      </c>
    </row>
    <row r="704" spans="1:27" x14ac:dyDescent="0.3">
      <c r="A704" t="s">
        <v>431</v>
      </c>
      <c r="B704" t="s">
        <v>364</v>
      </c>
      <c r="C704" s="1">
        <v>46043</v>
      </c>
      <c r="D704" s="2">
        <v>2000710027</v>
      </c>
      <c r="E704" t="s">
        <v>432</v>
      </c>
      <c r="G704" t="s">
        <v>366</v>
      </c>
      <c r="H704" t="s">
        <v>24</v>
      </c>
      <c r="I704">
        <v>1.28</v>
      </c>
      <c r="J704">
        <v>100</v>
      </c>
      <c r="K704">
        <v>0</v>
      </c>
      <c r="L704">
        <v>128.44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8.99</v>
      </c>
      <c r="S704">
        <v>0</v>
      </c>
      <c r="T704">
        <v>128.44</v>
      </c>
      <c r="U704" s="36">
        <v>36</v>
      </c>
      <c r="V704" t="str">
        <f>VLOOKUP(Tabela1[[#This Row],[CÓD FORNECEDOR]],'[1]BASE FORNECEDORES'!$A:$N,11,0)</f>
        <v>45.985.371/0001-08</v>
      </c>
      <c r="W704" t="str">
        <f>VLOOKUP(Tabela1[[#This Row],[CNPJ]],'[1]BASE FORNECEDORES'!$K:$R,8,0)</f>
        <v>3M DO BRASIL LTDA</v>
      </c>
      <c r="X704" s="36">
        <v>10027</v>
      </c>
      <c r="Y704" t="str">
        <f>VLOOKUP(Tabela1[[#This Row],[CÓD PRODUTO ]],[1]fornnecedor!$A:$G,7,0)</f>
        <v xml:space="preserve">DISCOS / LIXAS / ABRASIVOS </v>
      </c>
      <c r="Z704">
        <v>642936</v>
      </c>
      <c r="AA704" t="str">
        <f>Tabela1[[#This Row],[DESCRIÇÃO]]</f>
        <v>3M DO BRASIL LTDA</v>
      </c>
    </row>
    <row r="705" spans="1:27" x14ac:dyDescent="0.3">
      <c r="A705" t="s">
        <v>433</v>
      </c>
      <c r="B705" t="s">
        <v>364</v>
      </c>
      <c r="C705" s="1">
        <v>46043</v>
      </c>
      <c r="D705" s="2">
        <v>2000620048</v>
      </c>
      <c r="E705" t="s">
        <v>434</v>
      </c>
      <c r="G705" t="s">
        <v>366</v>
      </c>
      <c r="H705" t="s">
        <v>24</v>
      </c>
      <c r="I705">
        <v>13.27</v>
      </c>
      <c r="J705">
        <v>24</v>
      </c>
      <c r="K705">
        <v>0</v>
      </c>
      <c r="L705">
        <v>318.48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22.29</v>
      </c>
      <c r="S705">
        <v>0</v>
      </c>
      <c r="T705">
        <v>318.48</v>
      </c>
      <c r="U705" s="36">
        <v>36</v>
      </c>
      <c r="V705" t="str">
        <f>VLOOKUP(Tabela1[[#This Row],[CÓD FORNECEDOR]],'[1]BASE FORNECEDORES'!$A:$N,11,0)</f>
        <v>45.985.371/0001-08</v>
      </c>
      <c r="W705" t="str">
        <f>VLOOKUP(Tabela1[[#This Row],[CNPJ]],'[1]BASE FORNECEDORES'!$K:$R,8,0)</f>
        <v>3M DO BRASIL LTDA</v>
      </c>
      <c r="X705" s="36">
        <v>20048</v>
      </c>
      <c r="Y705" t="str">
        <f>VLOOKUP(Tabela1[[#This Row],[CÓD PRODUTO ]],[1]fornnecedor!$A:$G,7,0)</f>
        <v>CERA  / LIMPEZA /  POLIMENTO VEICULAR</v>
      </c>
      <c r="Z705">
        <v>642946</v>
      </c>
      <c r="AA705" t="str">
        <f>Tabela1[[#This Row],[DESCRIÇÃO]]</f>
        <v>3M DO BRASIL LTDA</v>
      </c>
    </row>
    <row r="706" spans="1:27" x14ac:dyDescent="0.3">
      <c r="A706" t="s">
        <v>433</v>
      </c>
      <c r="B706" t="s">
        <v>364</v>
      </c>
      <c r="C706" s="1">
        <v>46043</v>
      </c>
      <c r="D706" s="2">
        <v>2001824256</v>
      </c>
      <c r="E706" t="s">
        <v>435</v>
      </c>
      <c r="G706" t="s">
        <v>366</v>
      </c>
      <c r="H706" t="s">
        <v>24</v>
      </c>
      <c r="I706">
        <v>63.31</v>
      </c>
      <c r="J706">
        <v>36</v>
      </c>
      <c r="K706">
        <v>0</v>
      </c>
      <c r="L706" s="3">
        <v>2279.16</v>
      </c>
      <c r="M706">
        <v>148.15</v>
      </c>
      <c r="N706">
        <v>0</v>
      </c>
      <c r="O706">
        <v>0</v>
      </c>
      <c r="P706">
        <v>0</v>
      </c>
      <c r="Q706">
        <v>0</v>
      </c>
      <c r="R706">
        <v>159.54</v>
      </c>
      <c r="S706">
        <v>0</v>
      </c>
      <c r="T706" s="3">
        <v>2427.31</v>
      </c>
      <c r="U706" s="36">
        <v>36</v>
      </c>
      <c r="V706" t="str">
        <f>VLOOKUP(Tabela1[[#This Row],[CÓD FORNECEDOR]],'[1]BASE FORNECEDORES'!$A:$N,11,0)</f>
        <v>45.985.371/0001-08</v>
      </c>
      <c r="W706" t="str">
        <f>VLOOKUP(Tabela1[[#This Row],[CNPJ]],'[1]BASE FORNECEDORES'!$K:$R,8,0)</f>
        <v>3M DO BRASIL LTDA</v>
      </c>
      <c r="X706" s="36">
        <v>24256</v>
      </c>
      <c r="Y706" t="str">
        <f>VLOOKUP(Tabela1[[#This Row],[CÓD PRODUTO ]],[1]fornnecedor!$A:$G,7,0)</f>
        <v xml:space="preserve">LÍQUIDOS P/ POLIMENTO </v>
      </c>
      <c r="Z706">
        <v>642946</v>
      </c>
      <c r="AA706" t="str">
        <f>Tabela1[[#This Row],[DESCRIÇÃO]]</f>
        <v>3M DO BRASIL LTDA</v>
      </c>
    </row>
    <row r="707" spans="1:27" x14ac:dyDescent="0.3">
      <c r="A707" t="s">
        <v>436</v>
      </c>
      <c r="B707" t="s">
        <v>364</v>
      </c>
      <c r="C707" s="1">
        <v>46043</v>
      </c>
      <c r="D707" s="2">
        <v>2001885510</v>
      </c>
      <c r="E707" t="s">
        <v>437</v>
      </c>
      <c r="G707" t="s">
        <v>366</v>
      </c>
      <c r="H707" t="s">
        <v>24</v>
      </c>
      <c r="I707">
        <v>142.11000000000001</v>
      </c>
      <c r="J707">
        <v>6</v>
      </c>
      <c r="K707">
        <v>0</v>
      </c>
      <c r="L707">
        <v>852.66</v>
      </c>
      <c r="M707">
        <v>55.42</v>
      </c>
      <c r="N707">
        <v>0</v>
      </c>
      <c r="O707">
        <v>0</v>
      </c>
      <c r="P707">
        <v>0</v>
      </c>
      <c r="Q707">
        <v>0</v>
      </c>
      <c r="R707">
        <v>34.11</v>
      </c>
      <c r="S707">
        <v>0</v>
      </c>
      <c r="T707">
        <v>908.08</v>
      </c>
      <c r="U707" s="36">
        <v>36</v>
      </c>
      <c r="V707" t="str">
        <f>VLOOKUP(Tabela1[[#This Row],[CÓD FORNECEDOR]],'[1]BASE FORNECEDORES'!$A:$N,11,0)</f>
        <v>45.985.371/0001-08</v>
      </c>
      <c r="W707" t="str">
        <f>VLOOKUP(Tabela1[[#This Row],[CNPJ]],'[1]BASE FORNECEDORES'!$K:$R,8,0)</f>
        <v>3M DO BRASIL LTDA</v>
      </c>
      <c r="X707" s="36">
        <v>85510</v>
      </c>
      <c r="Y707" t="str">
        <f>VLOOKUP(Tabela1[[#This Row],[CÓD PRODUTO ]],[1]fornnecedor!$A:$G,7,0)</f>
        <v xml:space="preserve">LÍQUIDOS P/ POLIMENTO </v>
      </c>
      <c r="Z707">
        <v>642947</v>
      </c>
      <c r="AA707" t="str">
        <f>Tabela1[[#This Row],[DESCRIÇÃO]]</f>
        <v>3M DO BRASIL LTDA</v>
      </c>
    </row>
    <row r="708" spans="1:27" x14ac:dyDescent="0.3">
      <c r="A708" t="s">
        <v>438</v>
      </c>
      <c r="B708" t="s">
        <v>364</v>
      </c>
      <c r="C708" s="1">
        <v>46043</v>
      </c>
      <c r="D708" s="2">
        <v>2001809751</v>
      </c>
      <c r="E708" t="s">
        <v>439</v>
      </c>
      <c r="G708" t="s">
        <v>366</v>
      </c>
      <c r="H708" t="s">
        <v>24</v>
      </c>
      <c r="I708">
        <v>40.67</v>
      </c>
      <c r="J708">
        <v>12</v>
      </c>
      <c r="K708">
        <v>0</v>
      </c>
      <c r="L708">
        <v>488.04</v>
      </c>
      <c r="M708">
        <v>31.72</v>
      </c>
      <c r="N708">
        <v>0</v>
      </c>
      <c r="O708">
        <v>0</v>
      </c>
      <c r="P708">
        <v>0</v>
      </c>
      <c r="Q708">
        <v>0</v>
      </c>
      <c r="R708">
        <v>19.52</v>
      </c>
      <c r="S708">
        <v>0</v>
      </c>
      <c r="T708">
        <v>519.76</v>
      </c>
      <c r="U708" s="36">
        <v>36</v>
      </c>
      <c r="V708" t="str">
        <f>VLOOKUP(Tabela1[[#This Row],[CÓD FORNECEDOR]],'[1]BASE FORNECEDORES'!$A:$N,11,0)</f>
        <v>45.985.371/0001-08</v>
      </c>
      <c r="W708" t="str">
        <f>VLOOKUP(Tabela1[[#This Row],[CNPJ]],'[1]BASE FORNECEDORES'!$K:$R,8,0)</f>
        <v>3M DO BRASIL LTDA</v>
      </c>
      <c r="X708" s="36">
        <v>9751</v>
      </c>
      <c r="Y708" t="str">
        <f>VLOOKUP(Tabela1[[#This Row],[CÓD PRODUTO ]],[1]fornnecedor!$A:$G,7,0)</f>
        <v xml:space="preserve">LÍQUIDOS P/ POLIMENTO </v>
      </c>
      <c r="Z708">
        <v>642949</v>
      </c>
      <c r="AA708" t="str">
        <f>Tabela1[[#This Row],[DESCRIÇÃO]]</f>
        <v>3M DO BRASIL LTDA</v>
      </c>
    </row>
    <row r="709" spans="1:27" x14ac:dyDescent="0.3">
      <c r="A709" t="s">
        <v>440</v>
      </c>
      <c r="B709" t="s">
        <v>364</v>
      </c>
      <c r="C709" s="1">
        <v>46043</v>
      </c>
      <c r="D709" s="2">
        <v>2001822258</v>
      </c>
      <c r="E709" t="s">
        <v>441</v>
      </c>
      <c r="G709" t="s">
        <v>366</v>
      </c>
      <c r="H709" t="s">
        <v>24</v>
      </c>
      <c r="I709">
        <v>40.47</v>
      </c>
      <c r="J709">
        <v>12</v>
      </c>
      <c r="K709">
        <v>0</v>
      </c>
      <c r="L709">
        <v>485.64</v>
      </c>
      <c r="M709">
        <v>31.57</v>
      </c>
      <c r="N709">
        <v>0</v>
      </c>
      <c r="O709">
        <v>0</v>
      </c>
      <c r="P709">
        <v>0</v>
      </c>
      <c r="Q709">
        <v>0</v>
      </c>
      <c r="R709">
        <v>33.99</v>
      </c>
      <c r="S709">
        <v>0</v>
      </c>
      <c r="T709">
        <v>517.21</v>
      </c>
      <c r="U709" s="36">
        <v>36</v>
      </c>
      <c r="V709" t="str">
        <f>VLOOKUP(Tabela1[[#This Row],[CÓD FORNECEDOR]],'[1]BASE FORNECEDORES'!$A:$N,11,0)</f>
        <v>45.985.371/0001-08</v>
      </c>
      <c r="W709" t="str">
        <f>VLOOKUP(Tabela1[[#This Row],[CNPJ]],'[1]BASE FORNECEDORES'!$K:$R,8,0)</f>
        <v>3M DO BRASIL LTDA</v>
      </c>
      <c r="X709" s="36">
        <v>22258</v>
      </c>
      <c r="Y709" t="str">
        <f>VLOOKUP(Tabela1[[#This Row],[CÓD PRODUTO ]],[1]fornnecedor!$A:$G,7,0)</f>
        <v xml:space="preserve">LÍQUIDOS P/ POLIMENTO </v>
      </c>
      <c r="Z709">
        <v>642950</v>
      </c>
      <c r="AA709" t="str">
        <f>Tabela1[[#This Row],[DESCRIÇÃO]]</f>
        <v>3M DO BRASIL LTDA</v>
      </c>
    </row>
    <row r="710" spans="1:27" x14ac:dyDescent="0.3">
      <c r="A710" t="s">
        <v>440</v>
      </c>
      <c r="B710" t="s">
        <v>364</v>
      </c>
      <c r="C710" s="1">
        <v>46043</v>
      </c>
      <c r="D710" s="2">
        <v>2000521203</v>
      </c>
      <c r="E710" t="s">
        <v>442</v>
      </c>
      <c r="G710" t="s">
        <v>366</v>
      </c>
      <c r="H710" t="s">
        <v>24</v>
      </c>
      <c r="I710">
        <v>18.27</v>
      </c>
      <c r="J710">
        <v>12</v>
      </c>
      <c r="K710">
        <v>0</v>
      </c>
      <c r="L710">
        <v>219.24</v>
      </c>
      <c r="M710">
        <v>14.25</v>
      </c>
      <c r="N710">
        <v>0</v>
      </c>
      <c r="O710">
        <v>0</v>
      </c>
      <c r="P710">
        <v>0</v>
      </c>
      <c r="Q710">
        <v>0</v>
      </c>
      <c r="R710">
        <v>15.35</v>
      </c>
      <c r="S710">
        <v>0</v>
      </c>
      <c r="T710">
        <v>233.49</v>
      </c>
      <c r="U710" s="36">
        <v>36</v>
      </c>
      <c r="V710" t="str">
        <f>VLOOKUP(Tabela1[[#This Row],[CÓD FORNECEDOR]],'[1]BASE FORNECEDORES'!$A:$N,11,0)</f>
        <v>45.985.371/0001-08</v>
      </c>
      <c r="W710" t="str">
        <f>VLOOKUP(Tabela1[[#This Row],[CNPJ]],'[1]BASE FORNECEDORES'!$K:$R,8,0)</f>
        <v>3M DO BRASIL LTDA</v>
      </c>
      <c r="X710" s="36">
        <v>21203</v>
      </c>
      <c r="Y710" t="str">
        <f>VLOOKUP(Tabela1[[#This Row],[CÓD PRODUTO ]],[1]fornnecedor!$A:$G,7,0)</f>
        <v>MASSA DE POLIR</v>
      </c>
      <c r="Z710">
        <v>642950</v>
      </c>
      <c r="AA710" t="str">
        <f>Tabela1[[#This Row],[DESCRIÇÃO]]</f>
        <v>3M DO BRASIL LTDA</v>
      </c>
    </row>
    <row r="711" spans="1:27" x14ac:dyDescent="0.3">
      <c r="A711" t="s">
        <v>443</v>
      </c>
      <c r="B711" t="s">
        <v>364</v>
      </c>
      <c r="C711" s="1">
        <v>46043</v>
      </c>
      <c r="D711" s="2">
        <v>2005620064</v>
      </c>
      <c r="E711" t="s">
        <v>444</v>
      </c>
      <c r="G711" t="s">
        <v>366</v>
      </c>
      <c r="H711" t="s">
        <v>24</v>
      </c>
      <c r="I711">
        <v>27.97</v>
      </c>
      <c r="J711">
        <v>6</v>
      </c>
      <c r="K711">
        <v>0</v>
      </c>
      <c r="L711">
        <v>167.82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11.75</v>
      </c>
      <c r="S711">
        <v>0</v>
      </c>
      <c r="T711">
        <v>167.82</v>
      </c>
      <c r="U711" s="36">
        <v>36</v>
      </c>
      <c r="V711" t="str">
        <f>VLOOKUP(Tabela1[[#This Row],[CÓD FORNECEDOR]],'[1]BASE FORNECEDORES'!$A:$N,11,0)</f>
        <v>45.985.371/0001-08</v>
      </c>
      <c r="W711" t="str">
        <f>VLOOKUP(Tabela1[[#This Row],[CNPJ]],'[1]BASE FORNECEDORES'!$K:$R,8,0)</f>
        <v>3M DO BRASIL LTDA</v>
      </c>
      <c r="X711" s="36">
        <v>20064</v>
      </c>
      <c r="Y711" t="str">
        <f>VLOOKUP(Tabela1[[#This Row],[CÓD PRODUTO ]],[1]fornnecedor!$A:$G,7,0)</f>
        <v>COLA INST./ ADESIVOS COLANTES</v>
      </c>
      <c r="Z711">
        <v>643290</v>
      </c>
      <c r="AA711" t="str">
        <f>Tabela1[[#This Row],[DESCRIÇÃO]]</f>
        <v>3M DO BRASIL LTDA</v>
      </c>
    </row>
    <row r="712" spans="1:27" x14ac:dyDescent="0.3">
      <c r="A712" t="s">
        <v>445</v>
      </c>
      <c r="B712" t="s">
        <v>364</v>
      </c>
      <c r="C712" s="1">
        <v>46043</v>
      </c>
      <c r="D712" s="2">
        <v>2003520231</v>
      </c>
      <c r="E712" t="s">
        <v>446</v>
      </c>
      <c r="G712" t="s">
        <v>366</v>
      </c>
      <c r="H712" t="s">
        <v>24</v>
      </c>
      <c r="I712">
        <v>85.82</v>
      </c>
      <c r="J712">
        <v>36</v>
      </c>
      <c r="K712">
        <v>0</v>
      </c>
      <c r="L712" s="3">
        <v>3089.52</v>
      </c>
      <c r="M712">
        <v>100.41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 s="3">
        <v>3189.93</v>
      </c>
      <c r="U712" s="36">
        <v>36</v>
      </c>
      <c r="V712" t="str">
        <f>VLOOKUP(Tabela1[[#This Row],[CÓD FORNECEDOR]],'[1]BASE FORNECEDORES'!$A:$N,11,0)</f>
        <v>45.985.371/0001-08</v>
      </c>
      <c r="W712" t="str">
        <f>VLOOKUP(Tabela1[[#This Row],[CNPJ]],'[1]BASE FORNECEDORES'!$K:$R,8,0)</f>
        <v>3M DO BRASIL LTDA</v>
      </c>
      <c r="X712" s="36">
        <v>20231</v>
      </c>
      <c r="Y712" t="str">
        <f>VLOOKUP(Tabela1[[#This Row],[CÓD PRODUTO ]],[1]fornnecedor!$A:$G,7,0)</f>
        <v>PRIMER AUTOMOTIVO</v>
      </c>
      <c r="Z712">
        <v>643291</v>
      </c>
      <c r="AA712" t="str">
        <f>Tabela1[[#This Row],[DESCRIÇÃO]]</f>
        <v>3M DO BRASIL LTDA</v>
      </c>
    </row>
    <row r="713" spans="1:27" x14ac:dyDescent="0.3">
      <c r="A713" t="s">
        <v>5363</v>
      </c>
      <c r="B713" t="s">
        <v>364</v>
      </c>
      <c r="C713" s="1">
        <v>46046</v>
      </c>
      <c r="D713" s="2">
        <v>2004622233</v>
      </c>
      <c r="E713" t="s">
        <v>4301</v>
      </c>
      <c r="G713" t="s">
        <v>366</v>
      </c>
      <c r="H713" t="s">
        <v>24</v>
      </c>
      <c r="I713">
        <v>22.23</v>
      </c>
      <c r="J713">
        <v>80</v>
      </c>
      <c r="K713">
        <v>0</v>
      </c>
      <c r="L713" s="3">
        <v>1778.4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124.49</v>
      </c>
      <c r="S713">
        <v>0</v>
      </c>
      <c r="T713" s="3">
        <v>1778.4</v>
      </c>
      <c r="U713" s="36">
        <v>36</v>
      </c>
      <c r="V713" t="str">
        <f>VLOOKUP(Tabela1[[#This Row],[CÓD FORNECEDOR]],'[1]BASE FORNECEDORES'!$A:$N,11,0)</f>
        <v>45.985.371/0001-08</v>
      </c>
      <c r="W713" t="str">
        <f>VLOOKUP(Tabela1[[#This Row],[CNPJ]],'[1]BASE FORNECEDORES'!$K:$R,8,0)</f>
        <v>3M DO BRASIL LTDA</v>
      </c>
      <c r="X713" s="36">
        <v>22233</v>
      </c>
      <c r="Y713" t="str">
        <f>VLOOKUP(Tabela1[[#This Row],[CÓD PRODUTO ]],[1]fornnecedor!$A:$G,7,0)</f>
        <v>FITA DUPLA FACE</v>
      </c>
      <c r="Z713">
        <v>647329</v>
      </c>
      <c r="AA713" t="str">
        <f>Tabela1[[#This Row],[DESCRIÇÃO]]</f>
        <v>3M DO BRASIL LTDA</v>
      </c>
    </row>
    <row r="714" spans="1:27" x14ac:dyDescent="0.3">
      <c r="A714" t="s">
        <v>5364</v>
      </c>
      <c r="B714" t="s">
        <v>364</v>
      </c>
      <c r="C714" s="1">
        <v>46046</v>
      </c>
      <c r="D714" s="2">
        <v>2002387089</v>
      </c>
      <c r="E714" t="s">
        <v>1305</v>
      </c>
      <c r="G714" t="s">
        <v>366</v>
      </c>
      <c r="H714" t="s">
        <v>24</v>
      </c>
      <c r="I714">
        <v>23.49</v>
      </c>
      <c r="J714">
        <v>5</v>
      </c>
      <c r="K714">
        <v>0</v>
      </c>
      <c r="L714">
        <v>117.45</v>
      </c>
      <c r="M714">
        <v>3.82</v>
      </c>
      <c r="N714">
        <v>0</v>
      </c>
      <c r="O714">
        <v>0</v>
      </c>
      <c r="P714">
        <v>0</v>
      </c>
      <c r="Q714">
        <v>0</v>
      </c>
      <c r="R714">
        <v>4.7</v>
      </c>
      <c r="S714">
        <v>0</v>
      </c>
      <c r="T714">
        <v>121.27</v>
      </c>
      <c r="U714" s="36">
        <v>36</v>
      </c>
      <c r="V714" t="str">
        <f>VLOOKUP(Tabela1[[#This Row],[CÓD FORNECEDOR]],'[1]BASE FORNECEDORES'!$A:$N,11,0)</f>
        <v>45.985.371/0001-08</v>
      </c>
      <c r="W714" t="str">
        <f>VLOOKUP(Tabela1[[#This Row],[CNPJ]],'[1]BASE FORNECEDORES'!$K:$R,8,0)</f>
        <v>3M DO BRASIL LTDA</v>
      </c>
      <c r="X714" s="36">
        <v>87089</v>
      </c>
      <c r="Y714" t="str">
        <f>VLOOKUP(Tabela1[[#This Row],[CÓD PRODUTO ]],[1]fornnecedor!$A:$G,7,0)</f>
        <v>PISTOLAS</v>
      </c>
      <c r="Z714">
        <v>647330</v>
      </c>
      <c r="AA714" t="str">
        <f>Tabela1[[#This Row],[DESCRIÇÃO]]</f>
        <v>3M DO BRASIL LTDA</v>
      </c>
    </row>
    <row r="715" spans="1:27" x14ac:dyDescent="0.3">
      <c r="A715" t="s">
        <v>5365</v>
      </c>
      <c r="B715" t="s">
        <v>364</v>
      </c>
      <c r="C715" s="1">
        <v>46046</v>
      </c>
      <c r="D715" s="2">
        <v>2004622233</v>
      </c>
      <c r="E715" t="s">
        <v>4301</v>
      </c>
      <c r="G715" t="s">
        <v>366</v>
      </c>
      <c r="H715" t="s">
        <v>24</v>
      </c>
      <c r="I715">
        <v>22.23</v>
      </c>
      <c r="J715">
        <v>80</v>
      </c>
      <c r="K715">
        <v>0</v>
      </c>
      <c r="L715" s="3">
        <v>1778.4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124.49</v>
      </c>
      <c r="S715">
        <v>0</v>
      </c>
      <c r="T715" s="3">
        <v>1778.4</v>
      </c>
      <c r="U715" s="36">
        <v>36</v>
      </c>
      <c r="V715" t="str">
        <f>VLOOKUP(Tabela1[[#This Row],[CÓD FORNECEDOR]],'[1]BASE FORNECEDORES'!$A:$N,11,0)</f>
        <v>45.985.371/0001-08</v>
      </c>
      <c r="W715" t="str">
        <f>VLOOKUP(Tabela1[[#This Row],[CNPJ]],'[1]BASE FORNECEDORES'!$K:$R,8,0)</f>
        <v>3M DO BRASIL LTDA</v>
      </c>
      <c r="X715" s="36">
        <v>22233</v>
      </c>
      <c r="Y715" t="str">
        <f>VLOOKUP(Tabela1[[#This Row],[CÓD PRODUTO ]],[1]fornnecedor!$A:$G,7,0)</f>
        <v>FITA DUPLA FACE</v>
      </c>
      <c r="Z715">
        <v>647331</v>
      </c>
      <c r="AA715" t="str">
        <f>Tabela1[[#This Row],[DESCRIÇÃO]]</f>
        <v>3M DO BRASIL LTDA</v>
      </c>
    </row>
    <row r="716" spans="1:27" x14ac:dyDescent="0.3">
      <c r="A716" t="s">
        <v>5366</v>
      </c>
      <c r="B716" t="s">
        <v>364</v>
      </c>
      <c r="C716" s="1">
        <v>46053</v>
      </c>
      <c r="D716" s="2">
        <v>2001085508</v>
      </c>
      <c r="E716" t="s">
        <v>3549</v>
      </c>
      <c r="G716" t="s">
        <v>366</v>
      </c>
      <c r="H716" t="s">
        <v>24</v>
      </c>
      <c r="I716">
        <v>106.46</v>
      </c>
      <c r="J716">
        <v>12</v>
      </c>
      <c r="K716">
        <v>0</v>
      </c>
      <c r="L716" s="3">
        <v>1277.52</v>
      </c>
      <c r="M716">
        <v>124.56</v>
      </c>
      <c r="N716">
        <v>0</v>
      </c>
      <c r="O716">
        <v>0</v>
      </c>
      <c r="P716">
        <v>0</v>
      </c>
      <c r="Q716">
        <v>0</v>
      </c>
      <c r="R716">
        <v>51.1</v>
      </c>
      <c r="S716">
        <v>0</v>
      </c>
      <c r="T716" s="3">
        <v>1402.08</v>
      </c>
      <c r="U716" s="36">
        <v>36</v>
      </c>
      <c r="V716" t="str">
        <f>VLOOKUP(Tabela1[[#This Row],[CÓD FORNECEDOR]],'[1]BASE FORNECEDORES'!$A:$N,11,0)</f>
        <v>45.985.371/0001-08</v>
      </c>
      <c r="W716" t="str">
        <f>VLOOKUP(Tabela1[[#This Row],[CNPJ]],'[1]BASE FORNECEDORES'!$K:$R,8,0)</f>
        <v>3M DO BRASIL LTDA</v>
      </c>
      <c r="X716" s="36">
        <v>85508</v>
      </c>
      <c r="Y716" t="str">
        <f>VLOOKUP(Tabela1[[#This Row],[CÓD PRODUTO ]],[1]fornnecedor!$A:$G,7,0)</f>
        <v>BOINAS PARA POLIMENTO</v>
      </c>
      <c r="Z716">
        <v>656734</v>
      </c>
      <c r="AA716" t="str">
        <f>Tabela1[[#This Row],[DESCRIÇÃO]]</f>
        <v>3M DO BRASIL LTDA</v>
      </c>
    </row>
    <row r="717" spans="1:27" x14ac:dyDescent="0.3">
      <c r="A717" t="s">
        <v>5366</v>
      </c>
      <c r="B717" t="s">
        <v>364</v>
      </c>
      <c r="C717" s="1">
        <v>46053</v>
      </c>
      <c r="D717" s="2">
        <v>2001085511</v>
      </c>
      <c r="E717" t="s">
        <v>5302</v>
      </c>
      <c r="G717" t="s">
        <v>366</v>
      </c>
      <c r="H717" t="s">
        <v>24</v>
      </c>
      <c r="I717">
        <v>180.87</v>
      </c>
      <c r="J717">
        <v>6</v>
      </c>
      <c r="K717">
        <v>0</v>
      </c>
      <c r="L717" s="3">
        <v>1085.22</v>
      </c>
      <c r="M717">
        <v>35.270000000000003</v>
      </c>
      <c r="N717">
        <v>0</v>
      </c>
      <c r="O717">
        <v>0</v>
      </c>
      <c r="P717">
        <v>0</v>
      </c>
      <c r="Q717">
        <v>0</v>
      </c>
      <c r="R717">
        <v>43.41</v>
      </c>
      <c r="S717">
        <v>0</v>
      </c>
      <c r="T717" s="3">
        <v>1120.49</v>
      </c>
      <c r="U717" s="36">
        <v>36</v>
      </c>
      <c r="V717" t="str">
        <f>VLOOKUP(Tabela1[[#This Row],[CÓD FORNECEDOR]],'[1]BASE FORNECEDORES'!$A:$N,11,0)</f>
        <v>45.985.371/0001-08</v>
      </c>
      <c r="W717" t="str">
        <f>VLOOKUP(Tabela1[[#This Row],[CNPJ]],'[1]BASE FORNECEDORES'!$K:$R,8,0)</f>
        <v>3M DO BRASIL LTDA</v>
      </c>
      <c r="X717" s="36">
        <v>85511</v>
      </c>
      <c r="Y717" t="str">
        <f>VLOOKUP(Tabela1[[#This Row],[CÓD PRODUTO ]],[1]fornnecedor!$A:$G,7,0)</f>
        <v>BOINAS PARA POLIMENTO</v>
      </c>
      <c r="Z717">
        <v>656734</v>
      </c>
      <c r="AA717" t="str">
        <f>Tabela1[[#This Row],[DESCRIÇÃO]]</f>
        <v>3M DO BRASIL LTDA</v>
      </c>
    </row>
    <row r="718" spans="1:27" x14ac:dyDescent="0.3">
      <c r="A718" t="s">
        <v>5366</v>
      </c>
      <c r="B718" t="s">
        <v>364</v>
      </c>
      <c r="C718" s="1">
        <v>46053</v>
      </c>
      <c r="D718" s="2">
        <v>2000900057</v>
      </c>
      <c r="E718" t="s">
        <v>412</v>
      </c>
      <c r="G718" t="s">
        <v>366</v>
      </c>
      <c r="H718" t="s">
        <v>24</v>
      </c>
      <c r="I718">
        <v>0.71</v>
      </c>
      <c r="J718">
        <v>200</v>
      </c>
      <c r="K718">
        <v>0</v>
      </c>
      <c r="L718">
        <v>141.04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5.64</v>
      </c>
      <c r="S718">
        <v>0</v>
      </c>
      <c r="T718">
        <v>141.04</v>
      </c>
      <c r="U718" s="36">
        <v>36</v>
      </c>
      <c r="V718" t="str">
        <f>VLOOKUP(Tabela1[[#This Row],[CÓD FORNECEDOR]],'[1]BASE FORNECEDORES'!$A:$N,11,0)</f>
        <v>45.985.371/0001-08</v>
      </c>
      <c r="W718" t="str">
        <f>VLOOKUP(Tabela1[[#This Row],[CNPJ]],'[1]BASE FORNECEDORES'!$K:$R,8,0)</f>
        <v>3M DO BRASIL LTDA</v>
      </c>
      <c r="X718" s="36">
        <v>57</v>
      </c>
      <c r="Y718" t="str">
        <f>VLOOKUP(Tabela1[[#This Row],[CÓD PRODUTO ]],[1]fornnecedor!$A:$G,7,0)</f>
        <v>LIXA DÁGUA</v>
      </c>
      <c r="Z718">
        <v>656734</v>
      </c>
      <c r="AA718" t="str">
        <f>Tabela1[[#This Row],[DESCRIÇÃO]]</f>
        <v>3M DO BRASIL LTDA</v>
      </c>
    </row>
    <row r="719" spans="1:27" x14ac:dyDescent="0.3">
      <c r="A719" t="s">
        <v>5366</v>
      </c>
      <c r="B719" t="s">
        <v>364</v>
      </c>
      <c r="C719" s="1">
        <v>46053</v>
      </c>
      <c r="D719" s="2">
        <v>2000900058</v>
      </c>
      <c r="E719" t="s">
        <v>384</v>
      </c>
      <c r="G719" t="s">
        <v>366</v>
      </c>
      <c r="H719" t="s">
        <v>24</v>
      </c>
      <c r="I719">
        <v>0.74</v>
      </c>
      <c r="J719">
        <v>200</v>
      </c>
      <c r="K719">
        <v>0</v>
      </c>
      <c r="L719">
        <v>148.96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5.96</v>
      </c>
      <c r="S719">
        <v>0</v>
      </c>
      <c r="T719">
        <v>148.96</v>
      </c>
      <c r="U719" s="36">
        <v>36</v>
      </c>
      <c r="V719" t="str">
        <f>VLOOKUP(Tabela1[[#This Row],[CÓD FORNECEDOR]],'[1]BASE FORNECEDORES'!$A:$N,11,0)</f>
        <v>45.985.371/0001-08</v>
      </c>
      <c r="W719" t="str">
        <f>VLOOKUP(Tabela1[[#This Row],[CNPJ]],'[1]BASE FORNECEDORES'!$K:$R,8,0)</f>
        <v>3M DO BRASIL LTDA</v>
      </c>
      <c r="X719" s="36">
        <v>58</v>
      </c>
      <c r="Y719" t="str">
        <f>VLOOKUP(Tabela1[[#This Row],[CÓD PRODUTO ]],[1]fornnecedor!$A:$G,7,0)</f>
        <v>LIXA DÁGUA</v>
      </c>
      <c r="Z719">
        <v>656734</v>
      </c>
      <c r="AA719" t="str">
        <f>Tabela1[[#This Row],[DESCRIÇÃO]]</f>
        <v>3M DO BRASIL LTDA</v>
      </c>
    </row>
    <row r="720" spans="1:27" x14ac:dyDescent="0.3">
      <c r="A720" t="s">
        <v>5367</v>
      </c>
      <c r="B720" t="s">
        <v>364</v>
      </c>
      <c r="C720" s="1">
        <v>46053</v>
      </c>
      <c r="D720" s="2">
        <v>2001085507</v>
      </c>
      <c r="E720" t="s">
        <v>3179</v>
      </c>
      <c r="G720" t="s">
        <v>366</v>
      </c>
      <c r="H720" t="s">
        <v>24</v>
      </c>
      <c r="I720">
        <v>106.46</v>
      </c>
      <c r="J720">
        <v>12</v>
      </c>
      <c r="K720">
        <v>0</v>
      </c>
      <c r="L720" s="3">
        <v>1277.52</v>
      </c>
      <c r="M720">
        <v>124.56</v>
      </c>
      <c r="N720">
        <v>0</v>
      </c>
      <c r="O720">
        <v>0</v>
      </c>
      <c r="P720">
        <v>0</v>
      </c>
      <c r="Q720">
        <v>0</v>
      </c>
      <c r="R720">
        <v>51.1</v>
      </c>
      <c r="S720">
        <v>0</v>
      </c>
      <c r="T720" s="3">
        <v>1402.08</v>
      </c>
      <c r="U720" s="36">
        <v>36</v>
      </c>
      <c r="V720" t="str">
        <f>VLOOKUP(Tabela1[[#This Row],[CÓD FORNECEDOR]],'[1]BASE FORNECEDORES'!$A:$N,11,0)</f>
        <v>45.985.371/0001-08</v>
      </c>
      <c r="W720" t="str">
        <f>VLOOKUP(Tabela1[[#This Row],[CNPJ]],'[1]BASE FORNECEDORES'!$K:$R,8,0)</f>
        <v>3M DO BRASIL LTDA</v>
      </c>
      <c r="X720" s="36">
        <v>85507</v>
      </c>
      <c r="Y720" t="str">
        <f>VLOOKUP(Tabela1[[#This Row],[CÓD PRODUTO ]],[1]fornnecedor!$A:$G,7,0)</f>
        <v>BOINAS PARA POLIMENTO</v>
      </c>
      <c r="Z720">
        <v>656735</v>
      </c>
      <c r="AA720" t="str">
        <f>Tabela1[[#This Row],[DESCRIÇÃO]]</f>
        <v>3M DO BRASIL LTDA</v>
      </c>
    </row>
    <row r="721" spans="1:27" x14ac:dyDescent="0.3">
      <c r="A721" t="s">
        <v>5367</v>
      </c>
      <c r="B721" t="s">
        <v>364</v>
      </c>
      <c r="C721" s="1">
        <v>46053</v>
      </c>
      <c r="D721" s="2">
        <v>2000722063</v>
      </c>
      <c r="E721" t="s">
        <v>404</v>
      </c>
      <c r="G721" t="s">
        <v>366</v>
      </c>
      <c r="H721" t="s">
        <v>24</v>
      </c>
      <c r="I721">
        <v>8.69</v>
      </c>
      <c r="J721">
        <v>50</v>
      </c>
      <c r="K721">
        <v>0</v>
      </c>
      <c r="L721">
        <v>434.5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17.38</v>
      </c>
      <c r="S721">
        <v>0</v>
      </c>
      <c r="T721">
        <v>434.5</v>
      </c>
      <c r="U721" s="36">
        <v>36</v>
      </c>
      <c r="V721" t="str">
        <f>VLOOKUP(Tabela1[[#This Row],[CÓD FORNECEDOR]],'[1]BASE FORNECEDORES'!$A:$N,11,0)</f>
        <v>45.985.371/0001-08</v>
      </c>
      <c r="W721" t="str">
        <f>VLOOKUP(Tabela1[[#This Row],[CNPJ]],'[1]BASE FORNECEDORES'!$K:$R,8,0)</f>
        <v>3M DO BRASIL LTDA</v>
      </c>
      <c r="X721" s="36">
        <v>22063</v>
      </c>
      <c r="Y721" t="str">
        <f>VLOOKUP(Tabela1[[#This Row],[CÓD PRODUTO ]],[1]fornnecedor!$A:$G,7,0)</f>
        <v xml:space="preserve">DISCOS / LIXAS / ABRASIVOS </v>
      </c>
      <c r="Z721">
        <v>656735</v>
      </c>
      <c r="AA721" t="str">
        <f>Tabela1[[#This Row],[DESCRIÇÃO]]</f>
        <v>3M DO BRASIL LTDA</v>
      </c>
    </row>
    <row r="722" spans="1:27" x14ac:dyDescent="0.3">
      <c r="A722" t="s">
        <v>5367</v>
      </c>
      <c r="B722" t="s">
        <v>364</v>
      </c>
      <c r="C722" s="1">
        <v>46053</v>
      </c>
      <c r="D722" s="2">
        <v>2001723433</v>
      </c>
      <c r="E722" t="s">
        <v>408</v>
      </c>
      <c r="G722" t="s">
        <v>366</v>
      </c>
      <c r="H722" t="s">
        <v>24</v>
      </c>
      <c r="I722">
        <v>98.11</v>
      </c>
      <c r="J722">
        <v>10</v>
      </c>
      <c r="K722">
        <v>0</v>
      </c>
      <c r="L722">
        <v>981.1</v>
      </c>
      <c r="M722">
        <v>147.16999999999999</v>
      </c>
      <c r="N722">
        <v>0</v>
      </c>
      <c r="O722">
        <v>0</v>
      </c>
      <c r="P722">
        <v>0</v>
      </c>
      <c r="Q722">
        <v>0</v>
      </c>
      <c r="R722">
        <v>39.24</v>
      </c>
      <c r="S722">
        <v>0</v>
      </c>
      <c r="T722" s="3">
        <v>1128.27</v>
      </c>
      <c r="U722" s="36">
        <v>36</v>
      </c>
      <c r="V722" t="str">
        <f>VLOOKUP(Tabela1[[#This Row],[CÓD FORNECEDOR]],'[1]BASE FORNECEDORES'!$A:$N,11,0)</f>
        <v>45.985.371/0001-08</v>
      </c>
      <c r="W722" t="str">
        <f>VLOOKUP(Tabela1[[#This Row],[CNPJ]],'[1]BASE FORNECEDORES'!$K:$R,8,0)</f>
        <v>3M DO BRASIL LTDA</v>
      </c>
      <c r="X722" s="36">
        <v>23433</v>
      </c>
      <c r="Y722" t="str">
        <f>VLOOKUP(Tabela1[[#This Row],[CÓD PRODUTO ]],[1]fornnecedor!$A:$G,7,0)</f>
        <v xml:space="preserve">MASCARAMENTO </v>
      </c>
      <c r="Z722">
        <v>656735</v>
      </c>
      <c r="AA722" t="str">
        <f>Tabela1[[#This Row],[DESCRIÇÃO]]</f>
        <v>3M DO BRASIL LTDA</v>
      </c>
    </row>
    <row r="723" spans="1:27" x14ac:dyDescent="0.3">
      <c r="A723" t="s">
        <v>5367</v>
      </c>
      <c r="B723" t="s">
        <v>364</v>
      </c>
      <c r="C723" s="1">
        <v>46053</v>
      </c>
      <c r="D723" s="2">
        <v>2000723102</v>
      </c>
      <c r="E723" t="s">
        <v>383</v>
      </c>
      <c r="G723" t="s">
        <v>366</v>
      </c>
      <c r="H723" t="s">
        <v>24</v>
      </c>
      <c r="I723">
        <v>1.25</v>
      </c>
      <c r="J723" s="3">
        <v>1000</v>
      </c>
      <c r="K723">
        <v>0</v>
      </c>
      <c r="L723" s="3">
        <v>1249.5999999999999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49.98</v>
      </c>
      <c r="S723">
        <v>0</v>
      </c>
      <c r="T723" s="3">
        <v>1249.5999999999999</v>
      </c>
      <c r="U723" s="36">
        <v>36</v>
      </c>
      <c r="V723" t="str">
        <f>VLOOKUP(Tabela1[[#This Row],[CÓD FORNECEDOR]],'[1]BASE FORNECEDORES'!$A:$N,11,0)</f>
        <v>45.985.371/0001-08</v>
      </c>
      <c r="W723" t="str">
        <f>VLOOKUP(Tabela1[[#This Row],[CNPJ]],'[1]BASE FORNECEDORES'!$K:$R,8,0)</f>
        <v>3M DO BRASIL LTDA</v>
      </c>
      <c r="X723" s="36">
        <v>23102</v>
      </c>
      <c r="Y723" t="str">
        <f>VLOOKUP(Tabela1[[#This Row],[CÓD PRODUTO ]],[1]fornnecedor!$A:$G,7,0)</f>
        <v xml:space="preserve">DISCOS / LIXAS / ABRASIVOS </v>
      </c>
      <c r="Z723">
        <v>656735</v>
      </c>
      <c r="AA723" t="str">
        <f>Tabela1[[#This Row],[DESCRIÇÃO]]</f>
        <v>3M DO BRASIL LTDA</v>
      </c>
    </row>
    <row r="724" spans="1:27" x14ac:dyDescent="0.3">
      <c r="A724" t="s">
        <v>5368</v>
      </c>
      <c r="B724" t="s">
        <v>364</v>
      </c>
      <c r="C724" s="1">
        <v>46053</v>
      </c>
      <c r="D724" s="2">
        <v>2004010043</v>
      </c>
      <c r="E724" t="s">
        <v>417</v>
      </c>
      <c r="G724" t="s">
        <v>366</v>
      </c>
      <c r="H724" t="s">
        <v>24</v>
      </c>
      <c r="I724">
        <v>3.58</v>
      </c>
      <c r="J724">
        <v>60</v>
      </c>
      <c r="K724">
        <v>0</v>
      </c>
      <c r="L724">
        <v>214.8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15.04</v>
      </c>
      <c r="S724">
        <v>0</v>
      </c>
      <c r="T724">
        <v>214.8</v>
      </c>
      <c r="U724" s="36">
        <v>36</v>
      </c>
      <c r="V724" t="str">
        <f>VLOOKUP(Tabela1[[#This Row],[CÓD FORNECEDOR]],'[1]BASE FORNECEDORES'!$A:$N,11,0)</f>
        <v>45.985.371/0001-08</v>
      </c>
      <c r="W724" t="str">
        <f>VLOOKUP(Tabela1[[#This Row],[CNPJ]],'[1]BASE FORNECEDORES'!$K:$R,8,0)</f>
        <v>3M DO BRASIL LTDA</v>
      </c>
      <c r="X724" s="36">
        <v>10043</v>
      </c>
      <c r="Y724" t="str">
        <f>VLOOKUP(Tabela1[[#This Row],[CÓD PRODUTO ]],[1]fornnecedor!$A:$G,7,0)</f>
        <v xml:space="preserve">OUTROS DISCOS </v>
      </c>
      <c r="Z724">
        <v>656736</v>
      </c>
      <c r="AA724" t="str">
        <f>Tabela1[[#This Row],[DESCRIÇÃO]]</f>
        <v>3M DO BRASIL LTDA</v>
      </c>
    </row>
    <row r="725" spans="1:27" x14ac:dyDescent="0.3">
      <c r="A725" t="s">
        <v>5368</v>
      </c>
      <c r="B725" t="s">
        <v>364</v>
      </c>
      <c r="C725" s="1">
        <v>46053</v>
      </c>
      <c r="D725" s="2">
        <v>2001920135</v>
      </c>
      <c r="E725" t="s">
        <v>418</v>
      </c>
      <c r="G725" t="s">
        <v>366</v>
      </c>
      <c r="H725" t="s">
        <v>24</v>
      </c>
      <c r="I725">
        <v>18.7</v>
      </c>
      <c r="J725">
        <v>90</v>
      </c>
      <c r="K725">
        <v>0</v>
      </c>
      <c r="L725" s="3">
        <v>1683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117.81</v>
      </c>
      <c r="S725">
        <v>0</v>
      </c>
      <c r="T725" s="3">
        <v>1683</v>
      </c>
      <c r="U725" s="36">
        <v>36</v>
      </c>
      <c r="V725" t="str">
        <f>VLOOKUP(Tabela1[[#This Row],[CÓD FORNECEDOR]],'[1]BASE FORNECEDORES'!$A:$N,11,0)</f>
        <v>45.985.371/0001-08</v>
      </c>
      <c r="W725" t="str">
        <f>VLOOKUP(Tabela1[[#This Row],[CNPJ]],'[1]BASE FORNECEDORES'!$K:$R,8,0)</f>
        <v>3M DO BRASIL LTDA</v>
      </c>
      <c r="X725" s="36">
        <v>20135</v>
      </c>
      <c r="Y725" t="str">
        <f>VLOOKUP(Tabela1[[#This Row],[CÓD PRODUTO ]],[1]fornnecedor!$A:$G,7,0)</f>
        <v>DISCO TRIZACT</v>
      </c>
      <c r="Z725">
        <v>656736</v>
      </c>
      <c r="AA725" t="str">
        <f>Tabela1[[#This Row],[DESCRIÇÃO]]</f>
        <v>3M DO BRASIL LTDA</v>
      </c>
    </row>
    <row r="726" spans="1:27" x14ac:dyDescent="0.3">
      <c r="A726" t="s">
        <v>5368</v>
      </c>
      <c r="B726" t="s">
        <v>364</v>
      </c>
      <c r="C726" s="1">
        <v>46053</v>
      </c>
      <c r="D726" s="2">
        <v>3001783858</v>
      </c>
      <c r="E726" t="s">
        <v>390</v>
      </c>
      <c r="G726" t="s">
        <v>366</v>
      </c>
      <c r="H726" t="s">
        <v>24</v>
      </c>
      <c r="I726">
        <v>117.69</v>
      </c>
      <c r="J726">
        <v>24</v>
      </c>
      <c r="K726">
        <v>0</v>
      </c>
      <c r="L726" s="3">
        <v>2824.56</v>
      </c>
      <c r="M726">
        <v>91.8</v>
      </c>
      <c r="N726">
        <v>0</v>
      </c>
      <c r="O726">
        <v>0</v>
      </c>
      <c r="P726">
        <v>0</v>
      </c>
      <c r="Q726">
        <v>0</v>
      </c>
      <c r="R726">
        <v>197.72</v>
      </c>
      <c r="S726">
        <v>0</v>
      </c>
      <c r="T726" s="3">
        <v>2916.36</v>
      </c>
      <c r="U726" s="36">
        <v>36</v>
      </c>
      <c r="V726" t="str">
        <f>VLOOKUP(Tabela1[[#This Row],[CÓD FORNECEDOR]],'[1]BASE FORNECEDORES'!$A:$N,11,0)</f>
        <v>45.985.371/0001-08</v>
      </c>
      <c r="W726" t="str">
        <f>VLOOKUP(Tabela1[[#This Row],[CNPJ]],'[1]BASE FORNECEDORES'!$K:$R,8,0)</f>
        <v>3M DO BRASIL LTDA</v>
      </c>
      <c r="X726" s="36">
        <v>83858</v>
      </c>
      <c r="Y726" t="str">
        <f>VLOOKUP(Tabela1[[#This Row],[CÓD PRODUTO ]],[1]fornnecedor!$A:$G,7,0)</f>
        <v>OUTRAS FITAS</v>
      </c>
      <c r="Z726">
        <v>656736</v>
      </c>
      <c r="AA726" t="str">
        <f>Tabela1[[#This Row],[DESCRIÇÃO]]</f>
        <v>3M DO BRASIL LTDA</v>
      </c>
    </row>
    <row r="727" spans="1:27" x14ac:dyDescent="0.3">
      <c r="A727" t="s">
        <v>5368</v>
      </c>
      <c r="B727" t="s">
        <v>364</v>
      </c>
      <c r="C727" s="1">
        <v>46053</v>
      </c>
      <c r="D727" s="2">
        <v>2004622232</v>
      </c>
      <c r="E727" t="s">
        <v>4072</v>
      </c>
      <c r="G727" t="s">
        <v>366</v>
      </c>
      <c r="H727" t="s">
        <v>24</v>
      </c>
      <c r="I727">
        <v>44.47</v>
      </c>
      <c r="J727">
        <v>33</v>
      </c>
      <c r="K727">
        <v>0</v>
      </c>
      <c r="L727" s="3">
        <v>1467.51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102.73</v>
      </c>
      <c r="S727">
        <v>0</v>
      </c>
      <c r="T727" s="3">
        <v>1467.51</v>
      </c>
      <c r="U727" s="36">
        <v>36</v>
      </c>
      <c r="V727" t="str">
        <f>VLOOKUP(Tabela1[[#This Row],[CÓD FORNECEDOR]],'[1]BASE FORNECEDORES'!$A:$N,11,0)</f>
        <v>45.985.371/0001-08</v>
      </c>
      <c r="W727" t="str">
        <f>VLOOKUP(Tabela1[[#This Row],[CNPJ]],'[1]BASE FORNECEDORES'!$K:$R,8,0)</f>
        <v>3M DO BRASIL LTDA</v>
      </c>
      <c r="X727" s="36">
        <v>22232</v>
      </c>
      <c r="Y727" t="str">
        <f>VLOOKUP(Tabela1[[#This Row],[CÓD PRODUTO ]],[1]fornnecedor!$A:$G,7,0)</f>
        <v>FITA DUPLA FACE</v>
      </c>
      <c r="Z727">
        <v>656736</v>
      </c>
      <c r="AA727" t="str">
        <f>Tabela1[[#This Row],[DESCRIÇÃO]]</f>
        <v>3M DO BRASIL LTDA</v>
      </c>
    </row>
    <row r="728" spans="1:27" x14ac:dyDescent="0.3">
      <c r="A728" t="s">
        <v>5369</v>
      </c>
      <c r="B728" t="s">
        <v>364</v>
      </c>
      <c r="C728" s="1">
        <v>46053</v>
      </c>
      <c r="D728" s="2">
        <v>2000723101</v>
      </c>
      <c r="E728" t="s">
        <v>378</v>
      </c>
      <c r="G728" t="s">
        <v>366</v>
      </c>
      <c r="H728" t="s">
        <v>66</v>
      </c>
      <c r="I728">
        <v>1.64</v>
      </c>
      <c r="J728">
        <v>500</v>
      </c>
      <c r="K728">
        <v>0</v>
      </c>
      <c r="L728">
        <v>819.2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57.34</v>
      </c>
      <c r="S728">
        <v>0</v>
      </c>
      <c r="T728">
        <v>819.2</v>
      </c>
      <c r="U728" s="36">
        <v>36</v>
      </c>
      <c r="V728" t="str">
        <f>VLOOKUP(Tabela1[[#This Row],[CÓD FORNECEDOR]],'[1]BASE FORNECEDORES'!$A:$N,11,0)</f>
        <v>45.985.371/0001-08</v>
      </c>
      <c r="W728" t="str">
        <f>VLOOKUP(Tabela1[[#This Row],[CNPJ]],'[1]BASE FORNECEDORES'!$K:$R,8,0)</f>
        <v>3M DO BRASIL LTDA</v>
      </c>
      <c r="X728" s="36">
        <v>23101</v>
      </c>
      <c r="Y728" t="str">
        <f>VLOOKUP(Tabela1[[#This Row],[CÓD PRODUTO ]],[1]fornnecedor!$A:$G,7,0)</f>
        <v xml:space="preserve">DISCOS / LIXAS / ABRASIVOS </v>
      </c>
      <c r="Z728">
        <v>656737</v>
      </c>
      <c r="AA728" t="str">
        <f>Tabela1[[#This Row],[DESCRIÇÃO]]</f>
        <v>3M DO BRASIL LTDA</v>
      </c>
    </row>
    <row r="729" spans="1:27" x14ac:dyDescent="0.3">
      <c r="A729" t="s">
        <v>5369</v>
      </c>
      <c r="B729" t="s">
        <v>364</v>
      </c>
      <c r="C729" s="1">
        <v>46053</v>
      </c>
      <c r="D729" s="2">
        <v>2000723096</v>
      </c>
      <c r="E729" t="s">
        <v>380</v>
      </c>
      <c r="G729" t="s">
        <v>366</v>
      </c>
      <c r="H729" t="s">
        <v>66</v>
      </c>
      <c r="I729">
        <v>1.64</v>
      </c>
      <c r="J729">
        <v>800</v>
      </c>
      <c r="K729">
        <v>0</v>
      </c>
      <c r="L729" s="3">
        <v>1310.72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91.75</v>
      </c>
      <c r="S729">
        <v>0</v>
      </c>
      <c r="T729" s="3">
        <v>1310.72</v>
      </c>
      <c r="U729" s="36">
        <v>36</v>
      </c>
      <c r="V729" t="str">
        <f>VLOOKUP(Tabela1[[#This Row],[CÓD FORNECEDOR]],'[1]BASE FORNECEDORES'!$A:$N,11,0)</f>
        <v>45.985.371/0001-08</v>
      </c>
      <c r="W729" t="str">
        <f>VLOOKUP(Tabela1[[#This Row],[CNPJ]],'[1]BASE FORNECEDORES'!$K:$R,8,0)</f>
        <v>3M DO BRASIL LTDA</v>
      </c>
      <c r="X729" s="36">
        <v>23096</v>
      </c>
      <c r="Y729" t="str">
        <f>VLOOKUP(Tabela1[[#This Row],[CÓD PRODUTO ]],[1]fornnecedor!$A:$G,7,0)</f>
        <v xml:space="preserve">DISCOS / LIXAS / ABRASIVOS </v>
      </c>
      <c r="Z729">
        <v>656737</v>
      </c>
      <c r="AA729" t="str">
        <f>Tabela1[[#This Row],[DESCRIÇÃO]]</f>
        <v>3M DO BRASIL LTDA</v>
      </c>
    </row>
    <row r="730" spans="1:27" x14ac:dyDescent="0.3">
      <c r="A730" t="s">
        <v>5369</v>
      </c>
      <c r="B730" t="s">
        <v>364</v>
      </c>
      <c r="C730" s="1">
        <v>46053</v>
      </c>
      <c r="D730" s="2">
        <v>3002684016</v>
      </c>
      <c r="E730" t="s">
        <v>429</v>
      </c>
      <c r="G730" t="s">
        <v>366</v>
      </c>
      <c r="H730" t="s">
        <v>24</v>
      </c>
      <c r="I730">
        <v>0.44</v>
      </c>
      <c r="J730">
        <v>400</v>
      </c>
      <c r="K730">
        <v>0</v>
      </c>
      <c r="L730">
        <v>177.84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12.45</v>
      </c>
      <c r="S730">
        <v>0</v>
      </c>
      <c r="T730">
        <v>177.84</v>
      </c>
      <c r="U730" s="36">
        <v>36</v>
      </c>
      <c r="V730" t="str">
        <f>VLOOKUP(Tabela1[[#This Row],[CÓD FORNECEDOR]],'[1]BASE FORNECEDORES'!$A:$N,11,0)</f>
        <v>45.985.371/0001-08</v>
      </c>
      <c r="W730" t="str">
        <f>VLOOKUP(Tabela1[[#This Row],[CNPJ]],'[1]BASE FORNECEDORES'!$K:$R,8,0)</f>
        <v>3M DO BRASIL LTDA</v>
      </c>
      <c r="X730" s="36">
        <v>84016</v>
      </c>
      <c r="Y730" t="str">
        <f>VLOOKUP(Tabela1[[#This Row],[CÓD PRODUTO ]],[1]fornnecedor!$A:$G,7,0)</f>
        <v>LIXA MASSA  /MADEIRA / PAREDE</v>
      </c>
      <c r="Z730">
        <v>656737</v>
      </c>
      <c r="AA730" t="str">
        <f>Tabela1[[#This Row],[DESCRIÇÃO]]</f>
        <v>3M DO BRASIL LTDA</v>
      </c>
    </row>
    <row r="731" spans="1:27" x14ac:dyDescent="0.3">
      <c r="A731" t="s">
        <v>5369</v>
      </c>
      <c r="B731" t="s">
        <v>364</v>
      </c>
      <c r="C731" s="1">
        <v>46053</v>
      </c>
      <c r="D731" s="2">
        <v>3002684021</v>
      </c>
      <c r="E731" t="s">
        <v>430</v>
      </c>
      <c r="G731" t="s">
        <v>366</v>
      </c>
      <c r="H731" t="s">
        <v>24</v>
      </c>
      <c r="I731">
        <v>0.44</v>
      </c>
      <c r="J731">
        <v>200</v>
      </c>
      <c r="K731">
        <v>0</v>
      </c>
      <c r="L731">
        <v>88.92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6.22</v>
      </c>
      <c r="S731">
        <v>0</v>
      </c>
      <c r="T731">
        <v>88.92</v>
      </c>
      <c r="U731" s="36">
        <v>36</v>
      </c>
      <c r="V731" t="str">
        <f>VLOOKUP(Tabela1[[#This Row],[CÓD FORNECEDOR]],'[1]BASE FORNECEDORES'!$A:$N,11,0)</f>
        <v>45.985.371/0001-08</v>
      </c>
      <c r="W731" t="str">
        <f>VLOOKUP(Tabela1[[#This Row],[CNPJ]],'[1]BASE FORNECEDORES'!$K:$R,8,0)</f>
        <v>3M DO BRASIL LTDA</v>
      </c>
      <c r="X731" s="36">
        <v>84021</v>
      </c>
      <c r="Y731" t="str">
        <f>VLOOKUP(Tabela1[[#This Row],[CÓD PRODUTO ]],[1]fornnecedor!$A:$G,7,0)</f>
        <v>LIXA MASSA  /MADEIRA / PAREDE</v>
      </c>
      <c r="Z731">
        <v>656737</v>
      </c>
      <c r="AA731" t="str">
        <f>Tabela1[[#This Row],[DESCRIÇÃO]]</f>
        <v>3M DO BRASIL LTDA</v>
      </c>
    </row>
    <row r="732" spans="1:27" x14ac:dyDescent="0.3">
      <c r="A732" t="s">
        <v>5370</v>
      </c>
      <c r="B732" t="s">
        <v>364</v>
      </c>
      <c r="C732" s="1">
        <v>46053</v>
      </c>
      <c r="D732" s="2">
        <v>2000723105</v>
      </c>
      <c r="E732" t="s">
        <v>371</v>
      </c>
      <c r="G732" t="s">
        <v>366</v>
      </c>
      <c r="H732" t="s">
        <v>24</v>
      </c>
      <c r="I732">
        <v>1.86</v>
      </c>
      <c r="J732">
        <v>800</v>
      </c>
      <c r="K732">
        <v>0</v>
      </c>
      <c r="L732" s="3">
        <v>1488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104.16</v>
      </c>
      <c r="S732">
        <v>0</v>
      </c>
      <c r="T732" s="3">
        <v>1488</v>
      </c>
      <c r="U732" s="36">
        <v>36</v>
      </c>
      <c r="V732" t="str">
        <f>VLOOKUP(Tabela1[[#This Row],[CÓD FORNECEDOR]],'[1]BASE FORNECEDORES'!$A:$N,11,0)</f>
        <v>45.985.371/0001-08</v>
      </c>
      <c r="W732" t="str">
        <f>VLOOKUP(Tabela1[[#This Row],[CNPJ]],'[1]BASE FORNECEDORES'!$K:$R,8,0)</f>
        <v>3M DO BRASIL LTDA</v>
      </c>
      <c r="X732" s="36">
        <v>23105</v>
      </c>
      <c r="Y732" t="str">
        <f>VLOOKUP(Tabela1[[#This Row],[CÓD PRODUTO ]],[1]fornnecedor!$A:$G,7,0)</f>
        <v xml:space="preserve">DISCOS / LIXAS / ABRASIVOS </v>
      </c>
      <c r="Z732">
        <v>656738</v>
      </c>
      <c r="AA732" t="str">
        <f>Tabela1[[#This Row],[DESCRIÇÃO]]</f>
        <v>3M DO BRASIL LTDA</v>
      </c>
    </row>
    <row r="733" spans="1:27" x14ac:dyDescent="0.3">
      <c r="A733" t="s">
        <v>5370</v>
      </c>
      <c r="B733" t="s">
        <v>364</v>
      </c>
      <c r="C733" s="1">
        <v>46053</v>
      </c>
      <c r="D733" s="2">
        <v>2001924257</v>
      </c>
      <c r="E733" t="s">
        <v>420</v>
      </c>
      <c r="G733" t="s">
        <v>366</v>
      </c>
      <c r="H733" t="s">
        <v>24</v>
      </c>
      <c r="I733">
        <v>22</v>
      </c>
      <c r="J733">
        <v>15</v>
      </c>
      <c r="K733">
        <v>0</v>
      </c>
      <c r="L733">
        <v>330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23.1</v>
      </c>
      <c r="S733">
        <v>0</v>
      </c>
      <c r="T733">
        <v>330</v>
      </c>
      <c r="U733" s="36">
        <v>36</v>
      </c>
      <c r="V733" t="str">
        <f>VLOOKUP(Tabela1[[#This Row],[CÓD FORNECEDOR]],'[1]BASE FORNECEDORES'!$A:$N,11,0)</f>
        <v>45.985.371/0001-08</v>
      </c>
      <c r="W733" t="str">
        <f>VLOOKUP(Tabela1[[#This Row],[CNPJ]],'[1]BASE FORNECEDORES'!$K:$R,8,0)</f>
        <v>3M DO BRASIL LTDA</v>
      </c>
      <c r="X733" s="36">
        <v>24257</v>
      </c>
      <c r="Y733" t="str">
        <f>VLOOKUP(Tabela1[[#This Row],[CÓD PRODUTO ]],[1]fornnecedor!$A:$G,7,0)</f>
        <v>DISCO TRIZACT</v>
      </c>
      <c r="Z733">
        <v>656738</v>
      </c>
      <c r="AA733" t="str">
        <f>Tabela1[[#This Row],[DESCRIÇÃO]]</f>
        <v>3M DO BRASIL LTDA</v>
      </c>
    </row>
    <row r="734" spans="1:27" x14ac:dyDescent="0.3">
      <c r="A734" t="s">
        <v>5370</v>
      </c>
      <c r="B734" t="s">
        <v>364</v>
      </c>
      <c r="C734" s="1">
        <v>46053</v>
      </c>
      <c r="D734" s="2">
        <v>2004610081</v>
      </c>
      <c r="E734" t="s">
        <v>3075</v>
      </c>
      <c r="G734" t="s">
        <v>366</v>
      </c>
      <c r="H734" t="s">
        <v>24</v>
      </c>
      <c r="I734">
        <v>6.39</v>
      </c>
      <c r="J734">
        <v>24</v>
      </c>
      <c r="K734">
        <v>0</v>
      </c>
      <c r="L734">
        <v>153.36000000000001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10.74</v>
      </c>
      <c r="S734">
        <v>0</v>
      </c>
      <c r="T734">
        <v>153.36000000000001</v>
      </c>
      <c r="U734" s="36">
        <v>36</v>
      </c>
      <c r="V734" t="str">
        <f>VLOOKUP(Tabela1[[#This Row],[CÓD FORNECEDOR]],'[1]BASE FORNECEDORES'!$A:$N,11,0)</f>
        <v>45.985.371/0001-08</v>
      </c>
      <c r="W734" t="str">
        <f>VLOOKUP(Tabela1[[#This Row],[CNPJ]],'[1]BASE FORNECEDORES'!$K:$R,8,0)</f>
        <v>3M DO BRASIL LTDA</v>
      </c>
      <c r="X734" s="36">
        <v>10081</v>
      </c>
      <c r="Y734" t="str">
        <f>VLOOKUP(Tabela1[[#This Row],[CÓD PRODUTO ]],[1]fornnecedor!$A:$G,7,0)</f>
        <v>FITA DUPLA FACE</v>
      </c>
      <c r="Z734">
        <v>656738</v>
      </c>
      <c r="AA734" t="str">
        <f>Tabela1[[#This Row],[DESCRIÇÃO]]</f>
        <v>3M DO BRASIL LTDA</v>
      </c>
    </row>
    <row r="735" spans="1:27" x14ac:dyDescent="0.3">
      <c r="A735" t="s">
        <v>5370</v>
      </c>
      <c r="B735" t="s">
        <v>364</v>
      </c>
      <c r="C735" s="1">
        <v>46053</v>
      </c>
      <c r="D735" s="2">
        <v>2000723100</v>
      </c>
      <c r="E735" t="s">
        <v>376</v>
      </c>
      <c r="G735" t="s">
        <v>366</v>
      </c>
      <c r="H735" t="s">
        <v>24</v>
      </c>
      <c r="I735">
        <v>1.64</v>
      </c>
      <c r="J735" s="3">
        <v>1500</v>
      </c>
      <c r="K735">
        <v>0</v>
      </c>
      <c r="L735" s="3">
        <v>2457.6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172.03</v>
      </c>
      <c r="S735">
        <v>0</v>
      </c>
      <c r="T735" s="3">
        <v>2457.6</v>
      </c>
      <c r="U735" s="36">
        <v>36</v>
      </c>
      <c r="V735" t="str">
        <f>VLOOKUP(Tabela1[[#This Row],[CÓD FORNECEDOR]],'[1]BASE FORNECEDORES'!$A:$N,11,0)</f>
        <v>45.985.371/0001-08</v>
      </c>
      <c r="W735" t="str">
        <f>VLOOKUP(Tabela1[[#This Row],[CNPJ]],'[1]BASE FORNECEDORES'!$K:$R,8,0)</f>
        <v>3M DO BRASIL LTDA</v>
      </c>
      <c r="X735" s="36">
        <v>23100</v>
      </c>
      <c r="Y735" t="str">
        <f>VLOOKUP(Tabela1[[#This Row],[CÓD PRODUTO ]],[1]fornnecedor!$A:$G,7,0)</f>
        <v xml:space="preserve">DISCOS / LIXAS / ABRASIVOS </v>
      </c>
      <c r="Z735">
        <v>656738</v>
      </c>
      <c r="AA735" t="str">
        <f>Tabela1[[#This Row],[DESCRIÇÃO]]</f>
        <v>3M DO BRASIL LTDA</v>
      </c>
    </row>
    <row r="736" spans="1:27" x14ac:dyDescent="0.3">
      <c r="A736" t="s">
        <v>5371</v>
      </c>
      <c r="B736" t="s">
        <v>364</v>
      </c>
      <c r="C736" s="1">
        <v>46053</v>
      </c>
      <c r="D736" s="2">
        <v>2000723097</v>
      </c>
      <c r="E736" t="s">
        <v>381</v>
      </c>
      <c r="G736" t="s">
        <v>366</v>
      </c>
      <c r="H736" t="s">
        <v>66</v>
      </c>
      <c r="I736">
        <v>1.32</v>
      </c>
      <c r="J736">
        <v>800</v>
      </c>
      <c r="K736">
        <v>0</v>
      </c>
      <c r="L736" s="3">
        <v>1058.08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74.069999999999993</v>
      </c>
      <c r="S736">
        <v>0</v>
      </c>
      <c r="T736" s="3">
        <v>1058.08</v>
      </c>
      <c r="U736" s="36">
        <v>36</v>
      </c>
      <c r="V736" t="str">
        <f>VLOOKUP(Tabela1[[#This Row],[CÓD FORNECEDOR]],'[1]BASE FORNECEDORES'!$A:$N,11,0)</f>
        <v>45.985.371/0001-08</v>
      </c>
      <c r="W736" t="str">
        <f>VLOOKUP(Tabela1[[#This Row],[CNPJ]],'[1]BASE FORNECEDORES'!$K:$R,8,0)</f>
        <v>3M DO BRASIL LTDA</v>
      </c>
      <c r="X736" s="36">
        <v>23097</v>
      </c>
      <c r="Y736" t="str">
        <f>VLOOKUP(Tabela1[[#This Row],[CÓD PRODUTO ]],[1]fornnecedor!$A:$G,7,0)</f>
        <v xml:space="preserve">DISCOS / LIXAS / ABRASIVOS </v>
      </c>
      <c r="Z736">
        <v>656739</v>
      </c>
      <c r="AA736" t="str">
        <f>Tabela1[[#This Row],[DESCRIÇÃO]]</f>
        <v>3M DO BRASIL LTDA</v>
      </c>
    </row>
    <row r="737" spans="1:27" x14ac:dyDescent="0.3">
      <c r="A737" t="s">
        <v>5371</v>
      </c>
      <c r="B737" t="s">
        <v>364</v>
      </c>
      <c r="C737" s="1">
        <v>46053</v>
      </c>
      <c r="D737" s="2">
        <v>3002584012</v>
      </c>
      <c r="E737" t="s">
        <v>3529</v>
      </c>
      <c r="G737" t="s">
        <v>366</v>
      </c>
      <c r="H737" t="s">
        <v>24</v>
      </c>
      <c r="I737">
        <v>1.64</v>
      </c>
      <c r="J737">
        <v>200</v>
      </c>
      <c r="K737">
        <v>0</v>
      </c>
      <c r="L737">
        <v>327.84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22.95</v>
      </c>
      <c r="S737">
        <v>0</v>
      </c>
      <c r="T737">
        <v>327.84</v>
      </c>
      <c r="U737" s="36">
        <v>36</v>
      </c>
      <c r="V737" t="str">
        <f>VLOOKUP(Tabela1[[#This Row],[CÓD FORNECEDOR]],'[1]BASE FORNECEDORES'!$A:$N,11,0)</f>
        <v>45.985.371/0001-08</v>
      </c>
      <c r="W737" t="str">
        <f>VLOOKUP(Tabela1[[#This Row],[CNPJ]],'[1]BASE FORNECEDORES'!$K:$R,8,0)</f>
        <v>3M DO BRASIL LTDA</v>
      </c>
      <c r="X737" s="36">
        <v>84012</v>
      </c>
      <c r="Y737" t="str">
        <f>VLOOKUP(Tabela1[[#This Row],[CÓD PRODUTO ]],[1]fornnecedor!$A:$G,7,0)</f>
        <v>LIXA FERRO</v>
      </c>
      <c r="Z737">
        <v>656739</v>
      </c>
      <c r="AA737" t="str">
        <f>Tabela1[[#This Row],[DESCRIÇÃO]]</f>
        <v>3M DO BRASIL LTDA</v>
      </c>
    </row>
    <row r="738" spans="1:27" x14ac:dyDescent="0.3">
      <c r="A738" t="s">
        <v>5371</v>
      </c>
      <c r="B738" t="s">
        <v>364</v>
      </c>
      <c r="C738" s="1">
        <v>46053</v>
      </c>
      <c r="D738" s="2">
        <v>3002684020</v>
      </c>
      <c r="E738" t="s">
        <v>428</v>
      </c>
      <c r="G738" t="s">
        <v>366</v>
      </c>
      <c r="H738" t="s">
        <v>24</v>
      </c>
      <c r="I738">
        <v>0.67</v>
      </c>
      <c r="J738">
        <v>400</v>
      </c>
      <c r="K738">
        <v>0</v>
      </c>
      <c r="L738">
        <v>266.56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18.66</v>
      </c>
      <c r="S738">
        <v>0</v>
      </c>
      <c r="T738">
        <v>266.56</v>
      </c>
      <c r="U738" s="36">
        <v>36</v>
      </c>
      <c r="V738" t="str">
        <f>VLOOKUP(Tabela1[[#This Row],[CÓD FORNECEDOR]],'[1]BASE FORNECEDORES'!$A:$N,11,0)</f>
        <v>45.985.371/0001-08</v>
      </c>
      <c r="W738" t="str">
        <f>VLOOKUP(Tabela1[[#This Row],[CNPJ]],'[1]BASE FORNECEDORES'!$K:$R,8,0)</f>
        <v>3M DO BRASIL LTDA</v>
      </c>
      <c r="X738" s="36">
        <v>84020</v>
      </c>
      <c r="Y738" t="str">
        <f>VLOOKUP(Tabela1[[#This Row],[CÓD PRODUTO ]],[1]fornnecedor!$A:$G,7,0)</f>
        <v>LIXA MASSA  /MADEIRA / PAREDE</v>
      </c>
      <c r="Z738">
        <v>656739</v>
      </c>
      <c r="AA738" t="str">
        <f>Tabela1[[#This Row],[DESCRIÇÃO]]</f>
        <v>3M DO BRASIL LTDA</v>
      </c>
    </row>
    <row r="739" spans="1:27" x14ac:dyDescent="0.3">
      <c r="A739" t="s">
        <v>5371</v>
      </c>
      <c r="B739" t="s">
        <v>364</v>
      </c>
      <c r="C739" s="1">
        <v>46053</v>
      </c>
      <c r="D739" s="2">
        <v>3002684017</v>
      </c>
      <c r="E739" t="s">
        <v>392</v>
      </c>
      <c r="G739" t="s">
        <v>366</v>
      </c>
      <c r="H739" t="s">
        <v>24</v>
      </c>
      <c r="I739">
        <v>0.44</v>
      </c>
      <c r="J739">
        <v>400</v>
      </c>
      <c r="K739">
        <v>0</v>
      </c>
      <c r="L739">
        <v>177.84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12.45</v>
      </c>
      <c r="S739">
        <v>0</v>
      </c>
      <c r="T739">
        <v>177.84</v>
      </c>
      <c r="U739" s="36">
        <v>36</v>
      </c>
      <c r="V739" t="str">
        <f>VLOOKUP(Tabela1[[#This Row],[CÓD FORNECEDOR]],'[1]BASE FORNECEDORES'!$A:$N,11,0)</f>
        <v>45.985.371/0001-08</v>
      </c>
      <c r="W739" t="str">
        <f>VLOOKUP(Tabela1[[#This Row],[CNPJ]],'[1]BASE FORNECEDORES'!$K:$R,8,0)</f>
        <v>3M DO BRASIL LTDA</v>
      </c>
      <c r="X739" s="36">
        <v>84017</v>
      </c>
      <c r="Y739" t="str">
        <f>VLOOKUP(Tabela1[[#This Row],[CÓD PRODUTO ]],[1]fornnecedor!$A:$G,7,0)</f>
        <v>LIXA MASSA  /MADEIRA / PAREDE</v>
      </c>
      <c r="Z739">
        <v>656739</v>
      </c>
      <c r="AA739" t="str">
        <f>Tabela1[[#This Row],[DESCRIÇÃO]]</f>
        <v>3M DO BRASIL LTDA</v>
      </c>
    </row>
    <row r="740" spans="1:27" x14ac:dyDescent="0.3">
      <c r="A740" t="s">
        <v>5372</v>
      </c>
      <c r="B740" t="s">
        <v>364</v>
      </c>
      <c r="C740" s="1">
        <v>46053</v>
      </c>
      <c r="D740" s="2">
        <v>3002684018</v>
      </c>
      <c r="E740" t="s">
        <v>3305</v>
      </c>
      <c r="G740" t="s">
        <v>366</v>
      </c>
      <c r="H740" t="s">
        <v>24</v>
      </c>
      <c r="I740">
        <v>0.44</v>
      </c>
      <c r="J740">
        <v>400</v>
      </c>
      <c r="K740">
        <v>0</v>
      </c>
      <c r="L740">
        <v>177.84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12.45</v>
      </c>
      <c r="S740">
        <v>0</v>
      </c>
      <c r="T740">
        <v>177.84</v>
      </c>
      <c r="U740" s="36">
        <v>36</v>
      </c>
      <c r="V740" t="str">
        <f>VLOOKUP(Tabela1[[#This Row],[CÓD FORNECEDOR]],'[1]BASE FORNECEDORES'!$A:$N,11,0)</f>
        <v>45.985.371/0001-08</v>
      </c>
      <c r="W740" t="str">
        <f>VLOOKUP(Tabela1[[#This Row],[CNPJ]],'[1]BASE FORNECEDORES'!$K:$R,8,0)</f>
        <v>3M DO BRASIL LTDA</v>
      </c>
      <c r="X740" s="36">
        <v>84018</v>
      </c>
      <c r="Y740" t="str">
        <f>VLOOKUP(Tabela1[[#This Row],[CÓD PRODUTO ]],[1]fornnecedor!$A:$G,7,0)</f>
        <v>LIXA MASSA  /MADEIRA / PAREDE</v>
      </c>
      <c r="Z740">
        <v>656740</v>
      </c>
      <c r="AA740" t="str">
        <f>Tabela1[[#This Row],[DESCRIÇÃO]]</f>
        <v>3M DO BRASIL LTDA</v>
      </c>
    </row>
    <row r="741" spans="1:27" x14ac:dyDescent="0.3">
      <c r="A741" t="s">
        <v>5373</v>
      </c>
      <c r="B741" t="s">
        <v>364</v>
      </c>
      <c r="C741" s="1">
        <v>46053</v>
      </c>
      <c r="D741" s="2">
        <v>2001824256</v>
      </c>
      <c r="E741" t="s">
        <v>435</v>
      </c>
      <c r="G741" t="s">
        <v>366</v>
      </c>
      <c r="H741" t="s">
        <v>24</v>
      </c>
      <c r="I741">
        <v>63.31</v>
      </c>
      <c r="J741">
        <v>24</v>
      </c>
      <c r="K741">
        <v>0</v>
      </c>
      <c r="L741" s="3">
        <v>1519.44</v>
      </c>
      <c r="M741">
        <v>98.76</v>
      </c>
      <c r="N741">
        <v>0</v>
      </c>
      <c r="O741">
        <v>0</v>
      </c>
      <c r="P741">
        <v>0</v>
      </c>
      <c r="Q741">
        <v>0</v>
      </c>
      <c r="R741">
        <v>106.36</v>
      </c>
      <c r="S741">
        <v>0</v>
      </c>
      <c r="T741" s="3">
        <v>1618.2</v>
      </c>
      <c r="U741" s="36">
        <v>36</v>
      </c>
      <c r="V741" t="str">
        <f>VLOOKUP(Tabela1[[#This Row],[CÓD FORNECEDOR]],'[1]BASE FORNECEDORES'!$A:$N,11,0)</f>
        <v>45.985.371/0001-08</v>
      </c>
      <c r="W741" t="str">
        <f>VLOOKUP(Tabela1[[#This Row],[CNPJ]],'[1]BASE FORNECEDORES'!$K:$R,8,0)</f>
        <v>3M DO BRASIL LTDA</v>
      </c>
      <c r="X741" s="36">
        <v>24256</v>
      </c>
      <c r="Y741" t="str">
        <f>VLOOKUP(Tabela1[[#This Row],[CÓD PRODUTO ]],[1]fornnecedor!$A:$G,7,0)</f>
        <v xml:space="preserve">LÍQUIDOS P/ POLIMENTO </v>
      </c>
      <c r="Z741">
        <v>656776</v>
      </c>
      <c r="AA741" t="str">
        <f>Tabela1[[#This Row],[DESCRIÇÃO]]</f>
        <v>3M DO BRASIL LTDA</v>
      </c>
    </row>
    <row r="742" spans="1:27" x14ac:dyDescent="0.3">
      <c r="A742" t="s">
        <v>5374</v>
      </c>
      <c r="B742" t="s">
        <v>364</v>
      </c>
      <c r="C742" s="1">
        <v>46053</v>
      </c>
      <c r="D742" s="2">
        <v>2001885509</v>
      </c>
      <c r="E742" t="s">
        <v>4203</v>
      </c>
      <c r="G742" t="s">
        <v>366</v>
      </c>
      <c r="H742" t="s">
        <v>24</v>
      </c>
      <c r="I742">
        <v>116.27</v>
      </c>
      <c r="J742">
        <v>12</v>
      </c>
      <c r="K742">
        <v>0</v>
      </c>
      <c r="L742" s="3">
        <v>1395.24</v>
      </c>
      <c r="M742">
        <v>90.69</v>
      </c>
      <c r="N742">
        <v>0</v>
      </c>
      <c r="O742">
        <v>0</v>
      </c>
      <c r="P742">
        <v>0</v>
      </c>
      <c r="Q742">
        <v>0</v>
      </c>
      <c r="R742">
        <v>55.81</v>
      </c>
      <c r="S742">
        <v>0</v>
      </c>
      <c r="T742" s="3">
        <v>1485.93</v>
      </c>
      <c r="U742" s="36">
        <v>36</v>
      </c>
      <c r="V742" t="str">
        <f>VLOOKUP(Tabela1[[#This Row],[CÓD FORNECEDOR]],'[1]BASE FORNECEDORES'!$A:$N,11,0)</f>
        <v>45.985.371/0001-08</v>
      </c>
      <c r="W742" t="str">
        <f>VLOOKUP(Tabela1[[#This Row],[CNPJ]],'[1]BASE FORNECEDORES'!$K:$R,8,0)</f>
        <v>3M DO BRASIL LTDA</v>
      </c>
      <c r="X742" s="36">
        <v>85509</v>
      </c>
      <c r="Y742" t="str">
        <f>VLOOKUP(Tabela1[[#This Row],[CÓD PRODUTO ]],[1]fornnecedor!$A:$G,7,0)</f>
        <v xml:space="preserve">LÍQUIDOS P/ POLIMENTO </v>
      </c>
      <c r="Z742">
        <v>656777</v>
      </c>
      <c r="AA742" t="str">
        <f>Tabela1[[#This Row],[DESCRIÇÃO]]</f>
        <v>3M DO BRASIL LTDA</v>
      </c>
    </row>
    <row r="743" spans="1:27" x14ac:dyDescent="0.3">
      <c r="A743" t="s">
        <v>5374</v>
      </c>
      <c r="B743" t="s">
        <v>364</v>
      </c>
      <c r="C743" s="1">
        <v>46053</v>
      </c>
      <c r="D743" s="2">
        <v>2001885510</v>
      </c>
      <c r="E743" t="s">
        <v>437</v>
      </c>
      <c r="G743" t="s">
        <v>366</v>
      </c>
      <c r="H743" t="s">
        <v>24</v>
      </c>
      <c r="I743">
        <v>142.11000000000001</v>
      </c>
      <c r="J743">
        <v>6</v>
      </c>
      <c r="K743">
        <v>0</v>
      </c>
      <c r="L743">
        <v>852.66</v>
      </c>
      <c r="M743">
        <v>55.42</v>
      </c>
      <c r="N743">
        <v>0</v>
      </c>
      <c r="O743">
        <v>0</v>
      </c>
      <c r="P743">
        <v>0</v>
      </c>
      <c r="Q743">
        <v>0</v>
      </c>
      <c r="R743">
        <v>34.11</v>
      </c>
      <c r="S743">
        <v>0</v>
      </c>
      <c r="T743">
        <v>908.08</v>
      </c>
      <c r="U743" s="36">
        <v>36</v>
      </c>
      <c r="V743" t="str">
        <f>VLOOKUP(Tabela1[[#This Row],[CÓD FORNECEDOR]],'[1]BASE FORNECEDORES'!$A:$N,11,0)</f>
        <v>45.985.371/0001-08</v>
      </c>
      <c r="W743" t="str">
        <f>VLOOKUP(Tabela1[[#This Row],[CNPJ]],'[1]BASE FORNECEDORES'!$K:$R,8,0)</f>
        <v>3M DO BRASIL LTDA</v>
      </c>
      <c r="X743" s="36">
        <v>85510</v>
      </c>
      <c r="Y743" t="str">
        <f>VLOOKUP(Tabela1[[#This Row],[CÓD PRODUTO ]],[1]fornnecedor!$A:$G,7,0)</f>
        <v xml:space="preserve">LÍQUIDOS P/ POLIMENTO </v>
      </c>
      <c r="Z743">
        <v>656777</v>
      </c>
      <c r="AA743" t="str">
        <f>Tabela1[[#This Row],[DESCRIÇÃO]]</f>
        <v>3M DO BRASIL LTDA</v>
      </c>
    </row>
    <row r="744" spans="1:27" x14ac:dyDescent="0.3">
      <c r="A744" t="s">
        <v>5375</v>
      </c>
      <c r="B744" t="s">
        <v>364</v>
      </c>
      <c r="C744" s="1">
        <v>46053</v>
      </c>
      <c r="D744" s="2">
        <v>2001809751</v>
      </c>
      <c r="E744" t="s">
        <v>439</v>
      </c>
      <c r="G744" t="s">
        <v>366</v>
      </c>
      <c r="H744" t="s">
        <v>24</v>
      </c>
      <c r="I744">
        <v>40.67</v>
      </c>
      <c r="J744">
        <v>12</v>
      </c>
      <c r="K744">
        <v>0</v>
      </c>
      <c r="L744">
        <v>488.04</v>
      </c>
      <c r="M744">
        <v>31.72</v>
      </c>
      <c r="N744">
        <v>0</v>
      </c>
      <c r="O744">
        <v>0</v>
      </c>
      <c r="P744">
        <v>0</v>
      </c>
      <c r="Q744">
        <v>0</v>
      </c>
      <c r="R744">
        <v>19.52</v>
      </c>
      <c r="S744">
        <v>0</v>
      </c>
      <c r="T744">
        <v>519.76</v>
      </c>
      <c r="U744" s="36">
        <v>36</v>
      </c>
      <c r="V744" t="str">
        <f>VLOOKUP(Tabela1[[#This Row],[CÓD FORNECEDOR]],'[1]BASE FORNECEDORES'!$A:$N,11,0)</f>
        <v>45.985.371/0001-08</v>
      </c>
      <c r="W744" t="str">
        <f>VLOOKUP(Tabela1[[#This Row],[CNPJ]],'[1]BASE FORNECEDORES'!$K:$R,8,0)</f>
        <v>3M DO BRASIL LTDA</v>
      </c>
      <c r="X744" s="36">
        <v>9751</v>
      </c>
      <c r="Y744" t="str">
        <f>VLOOKUP(Tabela1[[#This Row],[CÓD PRODUTO ]],[1]fornnecedor!$A:$G,7,0)</f>
        <v xml:space="preserve">LÍQUIDOS P/ POLIMENTO </v>
      </c>
      <c r="Z744">
        <v>656783</v>
      </c>
      <c r="AA744" t="str">
        <f>Tabela1[[#This Row],[DESCRIÇÃO]]</f>
        <v>3M DO BRASIL LTDA</v>
      </c>
    </row>
    <row r="745" spans="1:27" x14ac:dyDescent="0.3">
      <c r="A745" t="s">
        <v>5376</v>
      </c>
      <c r="B745" t="s">
        <v>364</v>
      </c>
      <c r="C745" s="1">
        <v>46053</v>
      </c>
      <c r="D745" s="2">
        <v>2000523064</v>
      </c>
      <c r="E745" t="s">
        <v>4231</v>
      </c>
      <c r="G745" t="s">
        <v>366</v>
      </c>
      <c r="H745" t="s">
        <v>24</v>
      </c>
      <c r="I745">
        <v>19.23</v>
      </c>
      <c r="J745">
        <v>12</v>
      </c>
      <c r="K745">
        <v>0</v>
      </c>
      <c r="L745">
        <v>230.76</v>
      </c>
      <c r="M745">
        <v>15</v>
      </c>
      <c r="N745">
        <v>0</v>
      </c>
      <c r="O745">
        <v>0</v>
      </c>
      <c r="P745">
        <v>0</v>
      </c>
      <c r="Q745">
        <v>0</v>
      </c>
      <c r="R745">
        <v>16.149999999999999</v>
      </c>
      <c r="S745">
        <v>0</v>
      </c>
      <c r="T745">
        <v>245.76</v>
      </c>
      <c r="U745" s="36">
        <v>36</v>
      </c>
      <c r="V745" t="str">
        <f>VLOOKUP(Tabela1[[#This Row],[CÓD FORNECEDOR]],'[1]BASE FORNECEDORES'!$A:$N,11,0)</f>
        <v>45.985.371/0001-08</v>
      </c>
      <c r="W745" t="str">
        <f>VLOOKUP(Tabela1[[#This Row],[CNPJ]],'[1]BASE FORNECEDORES'!$K:$R,8,0)</f>
        <v>3M DO BRASIL LTDA</v>
      </c>
      <c r="X745" s="36">
        <v>23064</v>
      </c>
      <c r="Y745" t="str">
        <f>VLOOKUP(Tabela1[[#This Row],[CÓD PRODUTO ]],[1]fornnecedor!$A:$G,7,0)</f>
        <v>MASSA DE POLIR</v>
      </c>
      <c r="Z745">
        <v>656784</v>
      </c>
      <c r="AA745" t="str">
        <f>Tabela1[[#This Row],[DESCRIÇÃO]]</f>
        <v>3M DO BRASIL LTDA</v>
      </c>
    </row>
    <row r="746" spans="1:27" x14ac:dyDescent="0.3">
      <c r="A746" t="s">
        <v>447</v>
      </c>
      <c r="B746" t="s">
        <v>448</v>
      </c>
      <c r="C746" s="1">
        <v>46034</v>
      </c>
      <c r="D746" s="2">
        <v>2002820090</v>
      </c>
      <c r="E746" t="s">
        <v>449</v>
      </c>
      <c r="G746" t="s">
        <v>450</v>
      </c>
      <c r="H746" t="s">
        <v>24</v>
      </c>
      <c r="I746">
        <v>10.029999999999999</v>
      </c>
      <c r="J746">
        <v>200</v>
      </c>
      <c r="K746">
        <v>0</v>
      </c>
      <c r="L746" s="3">
        <v>2006</v>
      </c>
      <c r="M746">
        <v>130.38999999999999</v>
      </c>
      <c r="N746">
        <v>0</v>
      </c>
      <c r="O746">
        <v>0</v>
      </c>
      <c r="P746">
        <v>0</v>
      </c>
      <c r="Q746">
        <v>0</v>
      </c>
      <c r="R746">
        <v>140.41999999999999</v>
      </c>
      <c r="S746">
        <v>0</v>
      </c>
      <c r="T746" s="3">
        <v>2136.39</v>
      </c>
      <c r="U746" s="36">
        <v>43</v>
      </c>
      <c r="V746" t="str">
        <f>VLOOKUP(Tabela1[[#This Row],[CÓD FORNECEDOR]],'[1]BASE FORNECEDORES'!$A:$N,11,0)</f>
        <v>80.392.434/0001-13</v>
      </c>
      <c r="W746" t="str">
        <f>VLOOKUP(Tabela1[[#This Row],[CNPJ]],'[1]BASE FORNECEDORES'!$K:$R,8,0)</f>
        <v>J.PROLAB IND. E COM. DE PRODUTOS PARA LABORATORIO</v>
      </c>
      <c r="X746" s="36">
        <v>20090</v>
      </c>
      <c r="Y746" t="str">
        <f>VLOOKUP(Tabela1[[#This Row],[CÓD PRODUTO ]],[1]fornnecedor!$A:$G,7,0)</f>
        <v>APLICADORES / ADAPTADORES / ENGATES / SUPORTES</v>
      </c>
      <c r="Z746">
        <v>195110</v>
      </c>
      <c r="AA746" t="str">
        <f>Tabela1[[#This Row],[DESCRIÇÃO]]</f>
        <v>J.PROLAB IND. E COM. DE PRODUTOS PARA LABORATORIO</v>
      </c>
    </row>
    <row r="747" spans="1:27" x14ac:dyDescent="0.3">
      <c r="A747" t="s">
        <v>451</v>
      </c>
      <c r="B747" t="s">
        <v>452</v>
      </c>
      <c r="C747" s="1">
        <v>46028</v>
      </c>
      <c r="D747" s="2">
        <v>99999922977</v>
      </c>
      <c r="E747" t="s">
        <v>453</v>
      </c>
      <c r="G747" t="s">
        <v>454</v>
      </c>
      <c r="H747" t="s">
        <v>24</v>
      </c>
      <c r="I747">
        <v>11.87</v>
      </c>
      <c r="J747">
        <v>4</v>
      </c>
      <c r="K747">
        <v>0</v>
      </c>
      <c r="L747">
        <v>47.48</v>
      </c>
      <c r="M747">
        <v>0</v>
      </c>
      <c r="N747">
        <v>1.48</v>
      </c>
      <c r="O747">
        <v>0</v>
      </c>
      <c r="P747">
        <v>0.14000000000000001</v>
      </c>
      <c r="Q747">
        <v>0</v>
      </c>
      <c r="R747">
        <v>8.5500000000000007</v>
      </c>
      <c r="S747">
        <v>0</v>
      </c>
      <c r="T747">
        <v>49.1</v>
      </c>
      <c r="U747" s="36">
        <v>112</v>
      </c>
      <c r="V747" t="str">
        <f>VLOOKUP(Tabela1[[#This Row],[CÓD FORNECEDOR]],'[1]BASE FORNECEDORES'!$A:$N,11,0)</f>
        <v>07.888.247/0001-35</v>
      </c>
      <c r="W747" t="str">
        <f>VLOOKUP(Tabela1[[#This Row],[CNPJ]],'[1]BASE FORNECEDORES'!$K:$R,8,0)</f>
        <v>COM.ALVORADA LIMPEZA E DESCARTAVEIS</v>
      </c>
      <c r="X747" s="36">
        <v>22977</v>
      </c>
      <c r="Y747" t="str">
        <f>VLOOKUP(Tabela1[[#This Row],[CÓD PRODUTO ]],[1]fornnecedor!$A:$G,7,0)</f>
        <v>GRUPO CONVERSAO</v>
      </c>
      <c r="Z747">
        <v>1366946</v>
      </c>
      <c r="AA747" t="str">
        <f>Tabela1[[#This Row],[DESCRIÇÃO]]</f>
        <v>COM.ALVORADA LIMPEZA E DESCARTAVEIS</v>
      </c>
    </row>
    <row r="748" spans="1:27" x14ac:dyDescent="0.3">
      <c r="A748" t="s">
        <v>451</v>
      </c>
      <c r="B748" t="s">
        <v>452</v>
      </c>
      <c r="C748" s="1">
        <v>46028</v>
      </c>
      <c r="D748" s="2">
        <v>99999923707</v>
      </c>
      <c r="E748" t="s">
        <v>455</v>
      </c>
      <c r="G748" t="s">
        <v>456</v>
      </c>
      <c r="H748" t="s">
        <v>24</v>
      </c>
      <c r="I748">
        <v>36.18</v>
      </c>
      <c r="J748">
        <v>5</v>
      </c>
      <c r="K748">
        <v>0</v>
      </c>
      <c r="L748">
        <v>180.9</v>
      </c>
      <c r="M748">
        <v>0</v>
      </c>
      <c r="N748">
        <v>0</v>
      </c>
      <c r="O748">
        <v>0</v>
      </c>
      <c r="P748">
        <v>0.55000000000000004</v>
      </c>
      <c r="Q748">
        <v>0</v>
      </c>
      <c r="R748">
        <v>36.29</v>
      </c>
      <c r="S748">
        <v>0</v>
      </c>
      <c r="T748">
        <v>181.45</v>
      </c>
      <c r="U748" s="36">
        <v>112</v>
      </c>
      <c r="V748" t="str">
        <f>VLOOKUP(Tabela1[[#This Row],[CÓD FORNECEDOR]],'[1]BASE FORNECEDORES'!$A:$N,11,0)</f>
        <v>07.888.247/0001-35</v>
      </c>
      <c r="W748" t="str">
        <f>VLOOKUP(Tabela1[[#This Row],[CNPJ]],'[1]BASE FORNECEDORES'!$K:$R,8,0)</f>
        <v>COM.ALVORADA LIMPEZA E DESCARTAVEIS</v>
      </c>
      <c r="X748" s="36">
        <v>23707</v>
      </c>
      <c r="Y748" t="str">
        <f>VLOOKUP(Tabela1[[#This Row],[CÓD PRODUTO ]],[1]fornnecedor!$A:$G,7,0)</f>
        <v>GRUPO CONVERSAO</v>
      </c>
      <c r="Z748">
        <v>1366946</v>
      </c>
      <c r="AA748" t="str">
        <f>Tabela1[[#This Row],[DESCRIÇÃO]]</f>
        <v>COM.ALVORADA LIMPEZA E DESCARTAVEIS</v>
      </c>
    </row>
    <row r="749" spans="1:27" x14ac:dyDescent="0.3">
      <c r="A749" t="s">
        <v>451</v>
      </c>
      <c r="B749" t="s">
        <v>452</v>
      </c>
      <c r="C749" s="1">
        <v>46028</v>
      </c>
      <c r="D749" s="2">
        <v>2002823509</v>
      </c>
      <c r="E749" t="s">
        <v>457</v>
      </c>
      <c r="G749" t="s">
        <v>458</v>
      </c>
      <c r="H749" t="s">
        <v>66</v>
      </c>
      <c r="I749">
        <v>120.59</v>
      </c>
      <c r="J749">
        <v>3</v>
      </c>
      <c r="K749">
        <v>0</v>
      </c>
      <c r="L749">
        <v>361.77</v>
      </c>
      <c r="M749">
        <v>0</v>
      </c>
      <c r="N749">
        <v>0</v>
      </c>
      <c r="O749">
        <v>0</v>
      </c>
      <c r="P749">
        <v>1.1000000000000001</v>
      </c>
      <c r="Q749">
        <v>0</v>
      </c>
      <c r="R749">
        <v>72.569999999999993</v>
      </c>
      <c r="S749">
        <v>0</v>
      </c>
      <c r="T749">
        <v>362.87</v>
      </c>
      <c r="U749" s="36">
        <v>112</v>
      </c>
      <c r="V749" t="str">
        <f>VLOOKUP(Tabela1[[#This Row],[CÓD FORNECEDOR]],'[1]BASE FORNECEDORES'!$A:$N,11,0)</f>
        <v>07.888.247/0001-35</v>
      </c>
      <c r="W749" t="str">
        <f>VLOOKUP(Tabela1[[#This Row],[CNPJ]],'[1]BASE FORNECEDORES'!$K:$R,8,0)</f>
        <v>COM.ALVORADA LIMPEZA E DESCARTAVEIS</v>
      </c>
      <c r="X749" s="36">
        <v>23509</v>
      </c>
      <c r="Y749" t="str">
        <f>VLOOKUP(Tabela1[[#This Row],[CÓD PRODUTO ]],[1]fornnecedor!$A:$G,7,0)</f>
        <v>APLICADORES / ADAPTADORES / ENGATES / SUPORTES</v>
      </c>
      <c r="Z749">
        <v>1366946</v>
      </c>
      <c r="AA749" t="str">
        <f>Tabela1[[#This Row],[DESCRIÇÃO]]</f>
        <v>COM.ALVORADA LIMPEZA E DESCARTAVEIS</v>
      </c>
    </row>
    <row r="750" spans="1:27" x14ac:dyDescent="0.3">
      <c r="A750" t="s">
        <v>451</v>
      </c>
      <c r="B750" t="s">
        <v>452</v>
      </c>
      <c r="C750" s="1">
        <v>46028</v>
      </c>
      <c r="D750" s="2">
        <v>99999900169</v>
      </c>
      <c r="E750" t="s">
        <v>459</v>
      </c>
      <c r="G750" t="s">
        <v>460</v>
      </c>
      <c r="H750" t="s">
        <v>461</v>
      </c>
      <c r="I750">
        <v>25.43</v>
      </c>
      <c r="J750">
        <v>10</v>
      </c>
      <c r="K750">
        <v>36</v>
      </c>
      <c r="L750">
        <v>254.3</v>
      </c>
      <c r="M750">
        <v>0</v>
      </c>
      <c r="N750">
        <v>0</v>
      </c>
      <c r="O750">
        <v>0</v>
      </c>
      <c r="P750">
        <v>0.77</v>
      </c>
      <c r="Q750">
        <v>0</v>
      </c>
      <c r="R750">
        <v>51.01</v>
      </c>
      <c r="S750">
        <v>0</v>
      </c>
      <c r="T750">
        <v>255.07</v>
      </c>
      <c r="U750" s="36">
        <v>112</v>
      </c>
      <c r="V750" t="str">
        <f>VLOOKUP(Tabela1[[#This Row],[CÓD FORNECEDOR]],'[1]BASE FORNECEDORES'!$A:$N,11,0)</f>
        <v>07.888.247/0001-35</v>
      </c>
      <c r="W750" t="str">
        <f>VLOOKUP(Tabela1[[#This Row],[CNPJ]],'[1]BASE FORNECEDORES'!$K:$R,8,0)</f>
        <v>COM.ALVORADA LIMPEZA E DESCARTAVEIS</v>
      </c>
      <c r="X750" s="36">
        <v>169</v>
      </c>
      <c r="Y750" t="str">
        <f>VLOOKUP(Tabela1[[#This Row],[CÓD PRODUTO ]],[1]fornnecedor!$A:$G,7,0)</f>
        <v>GRUPO CONVERSAO</v>
      </c>
      <c r="Z750">
        <v>1366946</v>
      </c>
      <c r="AA750" t="str">
        <f>Tabela1[[#This Row],[DESCRIÇÃO]]</f>
        <v>COM.ALVORADA LIMPEZA E DESCARTAVEIS</v>
      </c>
    </row>
    <row r="751" spans="1:27" x14ac:dyDescent="0.3">
      <c r="A751" t="s">
        <v>451</v>
      </c>
      <c r="B751" t="s">
        <v>452</v>
      </c>
      <c r="C751" s="1">
        <v>46028</v>
      </c>
      <c r="D751" s="2">
        <v>99999985137</v>
      </c>
      <c r="E751" t="s">
        <v>462</v>
      </c>
      <c r="G751" t="s">
        <v>463</v>
      </c>
      <c r="H751" t="s">
        <v>24</v>
      </c>
      <c r="I751">
        <v>47.33</v>
      </c>
      <c r="J751">
        <v>2</v>
      </c>
      <c r="K751">
        <v>0</v>
      </c>
      <c r="L751">
        <v>94.65</v>
      </c>
      <c r="M751">
        <v>0</v>
      </c>
      <c r="N751">
        <v>3.99</v>
      </c>
      <c r="O751">
        <v>0</v>
      </c>
      <c r="P751">
        <v>0.3</v>
      </c>
      <c r="Q751">
        <v>0</v>
      </c>
      <c r="R751">
        <v>17.04</v>
      </c>
      <c r="S751">
        <v>0</v>
      </c>
      <c r="T751">
        <v>98.94</v>
      </c>
      <c r="U751" s="36">
        <v>112</v>
      </c>
      <c r="V751" t="str">
        <f>VLOOKUP(Tabela1[[#This Row],[CÓD FORNECEDOR]],'[1]BASE FORNECEDORES'!$A:$N,11,0)</f>
        <v>07.888.247/0001-35</v>
      </c>
      <c r="W751" t="str">
        <f>VLOOKUP(Tabela1[[#This Row],[CNPJ]],'[1]BASE FORNECEDORES'!$K:$R,8,0)</f>
        <v>COM.ALVORADA LIMPEZA E DESCARTAVEIS</v>
      </c>
      <c r="X751" s="36">
        <v>85137</v>
      </c>
      <c r="Y751" t="str">
        <f>VLOOKUP(Tabela1[[#This Row],[CÓD PRODUTO ]],[1]fornnecedor!$A:$G,7,0)</f>
        <v>GRUPO CONVERSAO</v>
      </c>
      <c r="Z751">
        <v>1366946</v>
      </c>
      <c r="AA751" t="str">
        <f>Tabela1[[#This Row],[DESCRIÇÃO]]</f>
        <v>COM.ALVORADA LIMPEZA E DESCARTAVEIS</v>
      </c>
    </row>
    <row r="752" spans="1:27" x14ac:dyDescent="0.3">
      <c r="A752" t="s">
        <v>451</v>
      </c>
      <c r="B752" t="s">
        <v>452</v>
      </c>
      <c r="C752" s="1">
        <v>46028</v>
      </c>
      <c r="D752" s="2">
        <v>99999985408</v>
      </c>
      <c r="E752" t="s">
        <v>464</v>
      </c>
      <c r="G752" t="s">
        <v>458</v>
      </c>
      <c r="H752" t="s">
        <v>24</v>
      </c>
      <c r="I752">
        <v>17.7</v>
      </c>
      <c r="J752">
        <v>6</v>
      </c>
      <c r="K752">
        <v>0</v>
      </c>
      <c r="L752">
        <v>106.17</v>
      </c>
      <c r="M752">
        <v>0</v>
      </c>
      <c r="N752">
        <v>4.1100000000000003</v>
      </c>
      <c r="O752">
        <v>0</v>
      </c>
      <c r="P752">
        <v>0.33</v>
      </c>
      <c r="Q752">
        <v>0</v>
      </c>
      <c r="R752">
        <v>0</v>
      </c>
      <c r="S752">
        <v>0</v>
      </c>
      <c r="T752">
        <v>110.61</v>
      </c>
      <c r="U752" s="36">
        <v>112</v>
      </c>
      <c r="V752" t="str">
        <f>VLOOKUP(Tabela1[[#This Row],[CÓD FORNECEDOR]],'[1]BASE FORNECEDORES'!$A:$N,11,0)</f>
        <v>07.888.247/0001-35</v>
      </c>
      <c r="W752" t="str">
        <f>VLOOKUP(Tabela1[[#This Row],[CNPJ]],'[1]BASE FORNECEDORES'!$K:$R,8,0)</f>
        <v>COM.ALVORADA LIMPEZA E DESCARTAVEIS</v>
      </c>
      <c r="X752" s="36">
        <v>85408</v>
      </c>
      <c r="Y752" t="str">
        <f>VLOOKUP(Tabela1[[#This Row],[CÓD PRODUTO ]],[1]fornnecedor!$A:$G,7,0)</f>
        <v>GRUPO CONVERSAO</v>
      </c>
      <c r="Z752">
        <v>1366946</v>
      </c>
      <c r="AA752" t="str">
        <f>Tabela1[[#This Row],[DESCRIÇÃO]]</f>
        <v>COM.ALVORADA LIMPEZA E DESCARTAVEIS</v>
      </c>
    </row>
    <row r="753" spans="1:27" x14ac:dyDescent="0.3">
      <c r="A753" t="s">
        <v>451</v>
      </c>
      <c r="B753" t="s">
        <v>452</v>
      </c>
      <c r="C753" s="1">
        <v>46028</v>
      </c>
      <c r="D753" s="2">
        <v>99999923541</v>
      </c>
      <c r="E753" t="s">
        <v>465</v>
      </c>
      <c r="G753" t="s">
        <v>466</v>
      </c>
      <c r="H753" t="s">
        <v>24</v>
      </c>
      <c r="I753">
        <v>58.91</v>
      </c>
      <c r="J753">
        <v>5</v>
      </c>
      <c r="K753">
        <v>0</v>
      </c>
      <c r="L753">
        <v>294.55</v>
      </c>
      <c r="M753">
        <v>0</v>
      </c>
      <c r="N753">
        <v>0</v>
      </c>
      <c r="O753">
        <v>0</v>
      </c>
      <c r="P753">
        <v>0.89</v>
      </c>
      <c r="Q753">
        <v>0</v>
      </c>
      <c r="R753">
        <v>59.09</v>
      </c>
      <c r="S753">
        <v>0</v>
      </c>
      <c r="T753">
        <v>295.44</v>
      </c>
      <c r="U753" s="36">
        <v>112</v>
      </c>
      <c r="V753" t="str">
        <f>VLOOKUP(Tabela1[[#This Row],[CÓD FORNECEDOR]],'[1]BASE FORNECEDORES'!$A:$N,11,0)</f>
        <v>07.888.247/0001-35</v>
      </c>
      <c r="W753" t="str">
        <f>VLOOKUP(Tabela1[[#This Row],[CNPJ]],'[1]BASE FORNECEDORES'!$K:$R,8,0)</f>
        <v>COM.ALVORADA LIMPEZA E DESCARTAVEIS</v>
      </c>
      <c r="X753" s="36">
        <v>23541</v>
      </c>
      <c r="Y753" t="str">
        <f>VLOOKUP(Tabela1[[#This Row],[CÓD PRODUTO ]],[1]fornnecedor!$A:$G,7,0)</f>
        <v>GRUPO CONVERSAO</v>
      </c>
      <c r="Z753">
        <v>1366946</v>
      </c>
      <c r="AA753" t="str">
        <f>Tabela1[[#This Row],[DESCRIÇÃO]]</f>
        <v>COM.ALVORADA LIMPEZA E DESCARTAVEIS</v>
      </c>
    </row>
    <row r="754" spans="1:27" x14ac:dyDescent="0.3">
      <c r="A754" t="s">
        <v>451</v>
      </c>
      <c r="B754" t="s">
        <v>452</v>
      </c>
      <c r="C754" s="1">
        <v>46028</v>
      </c>
      <c r="D754" s="2">
        <v>99999923518</v>
      </c>
      <c r="E754" t="s">
        <v>467</v>
      </c>
      <c r="G754" t="s">
        <v>468</v>
      </c>
      <c r="H754" t="s">
        <v>66</v>
      </c>
      <c r="I754">
        <v>8.17</v>
      </c>
      <c r="J754">
        <v>48</v>
      </c>
      <c r="K754">
        <v>0</v>
      </c>
      <c r="L754">
        <v>392.01</v>
      </c>
      <c r="M754">
        <v>0</v>
      </c>
      <c r="N754">
        <v>8.31</v>
      </c>
      <c r="O754">
        <v>0</v>
      </c>
      <c r="P754">
        <v>1.3</v>
      </c>
      <c r="Q754">
        <v>0</v>
      </c>
      <c r="R754">
        <v>0</v>
      </c>
      <c r="S754">
        <v>0</v>
      </c>
      <c r="T754">
        <v>401.62</v>
      </c>
      <c r="U754" s="36">
        <v>112</v>
      </c>
      <c r="V754" t="str">
        <f>VLOOKUP(Tabela1[[#This Row],[CÓD FORNECEDOR]],'[1]BASE FORNECEDORES'!$A:$N,11,0)</f>
        <v>07.888.247/0001-35</v>
      </c>
      <c r="W754" t="str">
        <f>VLOOKUP(Tabela1[[#This Row],[CNPJ]],'[1]BASE FORNECEDORES'!$K:$R,8,0)</f>
        <v>COM.ALVORADA LIMPEZA E DESCARTAVEIS</v>
      </c>
      <c r="X754" s="36">
        <v>23518</v>
      </c>
      <c r="Y754" t="str">
        <f>VLOOKUP(Tabela1[[#This Row],[CÓD PRODUTO ]],[1]fornnecedor!$A:$G,7,0)</f>
        <v>GRUPO CONVERSAO</v>
      </c>
      <c r="Z754">
        <v>1366946</v>
      </c>
      <c r="AA754" t="str">
        <f>Tabela1[[#This Row],[DESCRIÇÃO]]</f>
        <v>COM.ALVORADA LIMPEZA E DESCARTAVEIS</v>
      </c>
    </row>
    <row r="755" spans="1:27" x14ac:dyDescent="0.3">
      <c r="A755" t="s">
        <v>451</v>
      </c>
      <c r="B755" t="s">
        <v>452</v>
      </c>
      <c r="C755" s="1">
        <v>46028</v>
      </c>
      <c r="D755" s="2">
        <v>99999922987</v>
      </c>
      <c r="E755" t="s">
        <v>469</v>
      </c>
      <c r="G755" t="s">
        <v>454</v>
      </c>
      <c r="H755" t="s">
        <v>24</v>
      </c>
      <c r="I755">
        <v>6.3</v>
      </c>
      <c r="J755">
        <v>30</v>
      </c>
      <c r="K755">
        <v>0</v>
      </c>
      <c r="L755">
        <v>188.96</v>
      </c>
      <c r="M755">
        <v>0</v>
      </c>
      <c r="N755">
        <v>12.34</v>
      </c>
      <c r="O755">
        <v>0</v>
      </c>
      <c r="P755">
        <v>0.61</v>
      </c>
      <c r="Q755">
        <v>0</v>
      </c>
      <c r="R755">
        <v>0</v>
      </c>
      <c r="S755">
        <v>0</v>
      </c>
      <c r="T755">
        <v>201.91</v>
      </c>
      <c r="U755" s="36">
        <v>112</v>
      </c>
      <c r="V755" t="str">
        <f>VLOOKUP(Tabela1[[#This Row],[CÓD FORNECEDOR]],'[1]BASE FORNECEDORES'!$A:$N,11,0)</f>
        <v>07.888.247/0001-35</v>
      </c>
      <c r="W755" t="str">
        <f>VLOOKUP(Tabela1[[#This Row],[CNPJ]],'[1]BASE FORNECEDORES'!$K:$R,8,0)</f>
        <v>COM.ALVORADA LIMPEZA E DESCARTAVEIS</v>
      </c>
      <c r="X755" s="36">
        <v>22987</v>
      </c>
      <c r="Y755" t="str">
        <f>VLOOKUP(Tabela1[[#This Row],[CÓD PRODUTO ]],[1]fornnecedor!$A:$G,7,0)</f>
        <v>GRUPO CONVERSAO</v>
      </c>
      <c r="Z755">
        <v>1366946</v>
      </c>
      <c r="AA755" t="str">
        <f>Tabela1[[#This Row],[DESCRIÇÃO]]</f>
        <v>COM.ALVORADA LIMPEZA E DESCARTAVEIS</v>
      </c>
    </row>
    <row r="756" spans="1:27" x14ac:dyDescent="0.3">
      <c r="A756" t="s">
        <v>451</v>
      </c>
      <c r="B756" t="s">
        <v>452</v>
      </c>
      <c r="C756" s="1">
        <v>46028</v>
      </c>
      <c r="D756" s="2">
        <v>99999922988</v>
      </c>
      <c r="E756" t="s">
        <v>470</v>
      </c>
      <c r="G756" t="s">
        <v>471</v>
      </c>
      <c r="H756" t="s">
        <v>24</v>
      </c>
      <c r="I756">
        <v>41.37</v>
      </c>
      <c r="J756">
        <v>5</v>
      </c>
      <c r="K756">
        <v>0</v>
      </c>
      <c r="L756">
        <v>206.83</v>
      </c>
      <c r="M756">
        <v>0</v>
      </c>
      <c r="N756">
        <v>17.82</v>
      </c>
      <c r="O756">
        <v>0</v>
      </c>
      <c r="P756">
        <v>0.68</v>
      </c>
      <c r="Q756">
        <v>0</v>
      </c>
      <c r="R756">
        <v>37.229999999999997</v>
      </c>
      <c r="S756">
        <v>0</v>
      </c>
      <c r="T756">
        <v>225.33</v>
      </c>
      <c r="U756" s="36">
        <v>112</v>
      </c>
      <c r="V756" t="str">
        <f>VLOOKUP(Tabela1[[#This Row],[CÓD FORNECEDOR]],'[1]BASE FORNECEDORES'!$A:$N,11,0)</f>
        <v>07.888.247/0001-35</v>
      </c>
      <c r="W756" t="str">
        <f>VLOOKUP(Tabela1[[#This Row],[CNPJ]],'[1]BASE FORNECEDORES'!$K:$R,8,0)</f>
        <v>COM.ALVORADA LIMPEZA E DESCARTAVEIS</v>
      </c>
      <c r="X756" s="36">
        <v>22988</v>
      </c>
      <c r="Y756" t="str">
        <f>VLOOKUP(Tabela1[[#This Row],[CÓD PRODUTO ]],[1]fornnecedor!$A:$G,7,0)</f>
        <v>GRUPO CONVERSAO</v>
      </c>
      <c r="Z756">
        <v>1366946</v>
      </c>
      <c r="AA756" t="str">
        <f>Tabela1[[#This Row],[DESCRIÇÃO]]</f>
        <v>COM.ALVORADA LIMPEZA E DESCARTAVEIS</v>
      </c>
    </row>
    <row r="757" spans="1:27" x14ac:dyDescent="0.3">
      <c r="A757" t="s">
        <v>451</v>
      </c>
      <c r="B757" t="s">
        <v>452</v>
      </c>
      <c r="C757" s="1">
        <v>46028</v>
      </c>
      <c r="D757" s="2">
        <v>99999987172</v>
      </c>
      <c r="E757" t="s">
        <v>472</v>
      </c>
      <c r="G757" t="s">
        <v>473</v>
      </c>
      <c r="H757" t="s">
        <v>24</v>
      </c>
      <c r="I757">
        <v>20.059999999999999</v>
      </c>
      <c r="J757">
        <v>2</v>
      </c>
      <c r="K757">
        <v>0</v>
      </c>
      <c r="L757">
        <v>40.119999999999997</v>
      </c>
      <c r="M757">
        <v>0</v>
      </c>
      <c r="N757">
        <v>0</v>
      </c>
      <c r="O757">
        <v>0</v>
      </c>
      <c r="P757">
        <v>0.12</v>
      </c>
      <c r="Q757">
        <v>0</v>
      </c>
      <c r="R757">
        <v>8.0500000000000007</v>
      </c>
      <c r="S757">
        <v>0</v>
      </c>
      <c r="T757">
        <v>40.24</v>
      </c>
      <c r="U757" s="36">
        <v>112</v>
      </c>
      <c r="V757" t="str">
        <f>VLOOKUP(Tabela1[[#This Row],[CÓD FORNECEDOR]],'[1]BASE FORNECEDORES'!$A:$N,11,0)</f>
        <v>07.888.247/0001-35</v>
      </c>
      <c r="W757" t="str">
        <f>VLOOKUP(Tabela1[[#This Row],[CNPJ]],'[1]BASE FORNECEDORES'!$K:$R,8,0)</f>
        <v>COM.ALVORADA LIMPEZA E DESCARTAVEIS</v>
      </c>
      <c r="X757" s="36">
        <v>87172</v>
      </c>
      <c r="Y757" t="str">
        <f>VLOOKUP(Tabela1[[#This Row],[CÓD PRODUTO ]],[1]fornnecedor!$A:$G,7,0)</f>
        <v>GRUPO CONVERSAO</v>
      </c>
      <c r="Z757">
        <v>1366946</v>
      </c>
      <c r="AA757" t="str">
        <f>Tabela1[[#This Row],[DESCRIÇÃO]]</f>
        <v>COM.ALVORADA LIMPEZA E DESCARTAVEIS</v>
      </c>
    </row>
    <row r="758" spans="1:27" x14ac:dyDescent="0.3">
      <c r="A758" t="s">
        <v>451</v>
      </c>
      <c r="B758" t="s">
        <v>452</v>
      </c>
      <c r="C758" s="1">
        <v>46028</v>
      </c>
      <c r="D758" s="2">
        <v>99999983805</v>
      </c>
      <c r="E758" t="s">
        <v>474</v>
      </c>
      <c r="G758" t="s">
        <v>463</v>
      </c>
      <c r="H758" t="s">
        <v>24</v>
      </c>
      <c r="I758">
        <v>27.14</v>
      </c>
      <c r="J758">
        <v>3</v>
      </c>
      <c r="K758">
        <v>0</v>
      </c>
      <c r="L758">
        <v>81.42</v>
      </c>
      <c r="M758">
        <v>0</v>
      </c>
      <c r="N758">
        <v>0</v>
      </c>
      <c r="O758">
        <v>0</v>
      </c>
      <c r="P758">
        <v>0.24</v>
      </c>
      <c r="Q758">
        <v>0</v>
      </c>
      <c r="R758">
        <v>16.329999999999998</v>
      </c>
      <c r="S758">
        <v>0</v>
      </c>
      <c r="T758">
        <v>81.66</v>
      </c>
      <c r="U758" s="36">
        <v>112</v>
      </c>
      <c r="V758" t="str">
        <f>VLOOKUP(Tabela1[[#This Row],[CÓD FORNECEDOR]],'[1]BASE FORNECEDORES'!$A:$N,11,0)</f>
        <v>07.888.247/0001-35</v>
      </c>
      <c r="W758" t="str">
        <f>VLOOKUP(Tabela1[[#This Row],[CNPJ]],'[1]BASE FORNECEDORES'!$K:$R,8,0)</f>
        <v>COM.ALVORADA LIMPEZA E DESCARTAVEIS</v>
      </c>
      <c r="X758" s="36">
        <v>83805</v>
      </c>
      <c r="Y758" t="str">
        <f>VLOOKUP(Tabela1[[#This Row],[CÓD PRODUTO ]],[1]fornnecedor!$A:$G,7,0)</f>
        <v>GRUPO CONVERSAO</v>
      </c>
      <c r="Z758">
        <v>1366946</v>
      </c>
      <c r="AA758" t="str">
        <f>Tabela1[[#This Row],[DESCRIÇÃO]]</f>
        <v>COM.ALVORADA LIMPEZA E DESCARTAVEIS</v>
      </c>
    </row>
    <row r="759" spans="1:27" x14ac:dyDescent="0.3">
      <c r="A759" t="s">
        <v>451</v>
      </c>
      <c r="B759" t="s">
        <v>452</v>
      </c>
      <c r="C759" s="1">
        <v>46028</v>
      </c>
      <c r="D759" s="2">
        <v>99999923765</v>
      </c>
      <c r="E759" t="s">
        <v>475</v>
      </c>
      <c r="G759" t="s">
        <v>463</v>
      </c>
      <c r="H759" t="s">
        <v>24</v>
      </c>
      <c r="I759">
        <v>20.5</v>
      </c>
      <c r="J759">
        <v>3</v>
      </c>
      <c r="K759">
        <v>0</v>
      </c>
      <c r="L759">
        <v>61.5</v>
      </c>
      <c r="M759">
        <v>0</v>
      </c>
      <c r="N759">
        <v>0</v>
      </c>
      <c r="O759">
        <v>0</v>
      </c>
      <c r="P759">
        <v>0.18</v>
      </c>
      <c r="Q759">
        <v>0</v>
      </c>
      <c r="R759">
        <v>12.34</v>
      </c>
      <c r="S759">
        <v>0</v>
      </c>
      <c r="T759">
        <v>61.68</v>
      </c>
      <c r="U759" s="36">
        <v>112</v>
      </c>
      <c r="V759" t="str">
        <f>VLOOKUP(Tabela1[[#This Row],[CÓD FORNECEDOR]],'[1]BASE FORNECEDORES'!$A:$N,11,0)</f>
        <v>07.888.247/0001-35</v>
      </c>
      <c r="W759" t="str">
        <f>VLOOKUP(Tabela1[[#This Row],[CNPJ]],'[1]BASE FORNECEDORES'!$K:$R,8,0)</f>
        <v>COM.ALVORADA LIMPEZA E DESCARTAVEIS</v>
      </c>
      <c r="X759" s="36">
        <v>23765</v>
      </c>
      <c r="Y759" t="str">
        <f>VLOOKUP(Tabela1[[#This Row],[CÓD PRODUTO ]],[1]fornnecedor!$A:$G,7,0)</f>
        <v>GRUPO CONVERSAO</v>
      </c>
      <c r="Z759">
        <v>1366946</v>
      </c>
      <c r="AA759" t="str">
        <f>Tabela1[[#This Row],[DESCRIÇÃO]]</f>
        <v>COM.ALVORADA LIMPEZA E DESCARTAVEIS</v>
      </c>
    </row>
    <row r="760" spans="1:27" x14ac:dyDescent="0.3">
      <c r="A760" t="s">
        <v>451</v>
      </c>
      <c r="B760" t="s">
        <v>452</v>
      </c>
      <c r="C760" s="1">
        <v>46028</v>
      </c>
      <c r="D760" s="2">
        <v>99999923540</v>
      </c>
      <c r="E760" t="s">
        <v>476</v>
      </c>
      <c r="G760" t="s">
        <v>477</v>
      </c>
      <c r="H760" t="s">
        <v>24</v>
      </c>
      <c r="I760">
        <v>25.39</v>
      </c>
      <c r="J760">
        <v>4</v>
      </c>
      <c r="K760">
        <v>0</v>
      </c>
      <c r="L760">
        <v>101.58</v>
      </c>
      <c r="M760">
        <v>0</v>
      </c>
      <c r="N760">
        <v>5.3</v>
      </c>
      <c r="O760">
        <v>0</v>
      </c>
      <c r="P760">
        <v>0.32</v>
      </c>
      <c r="Q760">
        <v>0</v>
      </c>
      <c r="R760">
        <v>0</v>
      </c>
      <c r="S760">
        <v>0</v>
      </c>
      <c r="T760">
        <v>107.2</v>
      </c>
      <c r="U760" s="36">
        <v>112</v>
      </c>
      <c r="V760" t="str">
        <f>VLOOKUP(Tabela1[[#This Row],[CÓD FORNECEDOR]],'[1]BASE FORNECEDORES'!$A:$N,11,0)</f>
        <v>07.888.247/0001-35</v>
      </c>
      <c r="W760" t="str">
        <f>VLOOKUP(Tabela1[[#This Row],[CNPJ]],'[1]BASE FORNECEDORES'!$K:$R,8,0)</f>
        <v>COM.ALVORADA LIMPEZA E DESCARTAVEIS</v>
      </c>
      <c r="X760" s="36">
        <v>23540</v>
      </c>
      <c r="Y760" t="str">
        <f>VLOOKUP(Tabela1[[#This Row],[CÓD PRODUTO ]],[1]fornnecedor!$A:$G,7,0)</f>
        <v>GRUPO CONVERSAO</v>
      </c>
      <c r="Z760">
        <v>1366946</v>
      </c>
      <c r="AA760" t="str">
        <f>Tabela1[[#This Row],[DESCRIÇÃO]]</f>
        <v>COM.ALVORADA LIMPEZA E DESCARTAVEIS</v>
      </c>
    </row>
    <row r="761" spans="1:27" x14ac:dyDescent="0.3">
      <c r="A761" t="s">
        <v>451</v>
      </c>
      <c r="B761" t="s">
        <v>452</v>
      </c>
      <c r="C761" s="1">
        <v>46028</v>
      </c>
      <c r="D761" s="2">
        <v>99999900250</v>
      </c>
      <c r="E761" t="s">
        <v>478</v>
      </c>
      <c r="G761" t="s">
        <v>463</v>
      </c>
      <c r="H761" t="s">
        <v>24</v>
      </c>
      <c r="I761">
        <v>16.09</v>
      </c>
      <c r="J761">
        <v>3</v>
      </c>
      <c r="K761">
        <v>0</v>
      </c>
      <c r="L761">
        <v>48.27</v>
      </c>
      <c r="M761">
        <v>0</v>
      </c>
      <c r="N761">
        <v>0</v>
      </c>
      <c r="O761">
        <v>0</v>
      </c>
      <c r="P761">
        <v>0.14000000000000001</v>
      </c>
      <c r="Q761">
        <v>0</v>
      </c>
      <c r="R761">
        <v>9.68</v>
      </c>
      <c r="S761">
        <v>0</v>
      </c>
      <c r="T761">
        <v>48.41</v>
      </c>
      <c r="U761" s="36">
        <v>112</v>
      </c>
      <c r="V761" t="str">
        <f>VLOOKUP(Tabela1[[#This Row],[CÓD FORNECEDOR]],'[1]BASE FORNECEDORES'!$A:$N,11,0)</f>
        <v>07.888.247/0001-35</v>
      </c>
      <c r="W761" t="str">
        <f>VLOOKUP(Tabela1[[#This Row],[CNPJ]],'[1]BASE FORNECEDORES'!$K:$R,8,0)</f>
        <v>COM.ALVORADA LIMPEZA E DESCARTAVEIS</v>
      </c>
      <c r="X761" s="36">
        <v>250</v>
      </c>
      <c r="Y761" t="str">
        <f>VLOOKUP(Tabela1[[#This Row],[CÓD PRODUTO ]],[1]fornnecedor!$A:$G,7,0)</f>
        <v>GRUPO CONVERSAO</v>
      </c>
      <c r="Z761">
        <v>1366946</v>
      </c>
      <c r="AA761" t="str">
        <f>Tabela1[[#This Row],[DESCRIÇÃO]]</f>
        <v>COM.ALVORADA LIMPEZA E DESCARTAVEIS</v>
      </c>
    </row>
    <row r="762" spans="1:27" x14ac:dyDescent="0.3">
      <c r="A762" t="s">
        <v>451</v>
      </c>
      <c r="B762" t="s">
        <v>452</v>
      </c>
      <c r="C762" s="1">
        <v>46028</v>
      </c>
      <c r="D762" s="2">
        <v>2002822979</v>
      </c>
      <c r="E762" t="s">
        <v>479</v>
      </c>
      <c r="G762" t="s">
        <v>480</v>
      </c>
      <c r="H762" t="s">
        <v>24</v>
      </c>
      <c r="I762">
        <v>44.57</v>
      </c>
      <c r="J762">
        <v>1</v>
      </c>
      <c r="K762">
        <v>0</v>
      </c>
      <c r="L762">
        <v>44.57</v>
      </c>
      <c r="M762">
        <v>0</v>
      </c>
      <c r="N762">
        <v>0</v>
      </c>
      <c r="O762">
        <v>0</v>
      </c>
      <c r="P762">
        <v>0.13</v>
      </c>
      <c r="Q762">
        <v>0</v>
      </c>
      <c r="R762">
        <v>8.94</v>
      </c>
      <c r="S762">
        <v>0</v>
      </c>
      <c r="T762">
        <v>44.7</v>
      </c>
      <c r="U762" s="36">
        <v>112</v>
      </c>
      <c r="V762" t="str">
        <f>VLOOKUP(Tabela1[[#This Row],[CÓD FORNECEDOR]],'[1]BASE FORNECEDORES'!$A:$N,11,0)</f>
        <v>07.888.247/0001-35</v>
      </c>
      <c r="W762" t="str">
        <f>VLOOKUP(Tabela1[[#This Row],[CNPJ]],'[1]BASE FORNECEDORES'!$K:$R,8,0)</f>
        <v>COM.ALVORADA LIMPEZA E DESCARTAVEIS</v>
      </c>
      <c r="X762" s="36">
        <v>22979</v>
      </c>
      <c r="Y762" t="str">
        <f>VLOOKUP(Tabela1[[#This Row],[CÓD PRODUTO ]],[1]fornnecedor!$A:$G,7,0)</f>
        <v>APLICADORES / ADAPTADORES / ENGATES / SUPORTES</v>
      </c>
      <c r="Z762">
        <v>1366946</v>
      </c>
      <c r="AA762" t="str">
        <f>Tabela1[[#This Row],[DESCRIÇÃO]]</f>
        <v>COM.ALVORADA LIMPEZA E DESCARTAVEIS</v>
      </c>
    </row>
    <row r="763" spans="1:27" x14ac:dyDescent="0.3">
      <c r="A763" t="s">
        <v>481</v>
      </c>
      <c r="B763" t="s">
        <v>452</v>
      </c>
      <c r="C763" s="1">
        <v>46049</v>
      </c>
      <c r="D763" s="2">
        <v>99999922986</v>
      </c>
      <c r="E763" t="s">
        <v>482</v>
      </c>
      <c r="G763" t="s">
        <v>454</v>
      </c>
      <c r="H763" t="s">
        <v>24</v>
      </c>
      <c r="I763">
        <v>8.5500000000000007</v>
      </c>
      <c r="J763">
        <v>10</v>
      </c>
      <c r="K763">
        <v>0</v>
      </c>
      <c r="L763">
        <v>85.5</v>
      </c>
      <c r="M763">
        <v>0</v>
      </c>
      <c r="N763">
        <v>0</v>
      </c>
      <c r="O763">
        <v>0</v>
      </c>
      <c r="P763">
        <v>0.24</v>
      </c>
      <c r="Q763">
        <v>0</v>
      </c>
      <c r="R763">
        <v>17.149999999999999</v>
      </c>
      <c r="S763">
        <v>0</v>
      </c>
      <c r="T763">
        <v>85.74</v>
      </c>
      <c r="U763" s="36">
        <v>112</v>
      </c>
      <c r="V763" t="str">
        <f>VLOOKUP(Tabela1[[#This Row],[CÓD FORNECEDOR]],'[1]BASE FORNECEDORES'!$A:$N,11,0)</f>
        <v>07.888.247/0001-35</v>
      </c>
      <c r="W763" t="str">
        <f>VLOOKUP(Tabela1[[#This Row],[CNPJ]],'[1]BASE FORNECEDORES'!$K:$R,8,0)</f>
        <v>COM.ALVORADA LIMPEZA E DESCARTAVEIS</v>
      </c>
      <c r="X763" s="36">
        <v>22986</v>
      </c>
      <c r="Y763" t="str">
        <f>VLOOKUP(Tabela1[[#This Row],[CÓD PRODUTO ]],[1]fornnecedor!$A:$G,7,0)</f>
        <v>GRUPO CONVERSAO</v>
      </c>
      <c r="Z763">
        <v>1375459</v>
      </c>
      <c r="AA763" t="str">
        <f>Tabela1[[#This Row],[DESCRIÇÃO]]</f>
        <v>COM.ALVORADA LIMPEZA E DESCARTAVEIS</v>
      </c>
    </row>
    <row r="764" spans="1:27" x14ac:dyDescent="0.3">
      <c r="A764" t="s">
        <v>481</v>
      </c>
      <c r="B764" t="s">
        <v>452</v>
      </c>
      <c r="C764" s="1">
        <v>46049</v>
      </c>
      <c r="D764" s="2">
        <v>2002022981</v>
      </c>
      <c r="E764" t="s">
        <v>483</v>
      </c>
      <c r="F764" t="s">
        <v>64</v>
      </c>
      <c r="G764" t="s">
        <v>458</v>
      </c>
      <c r="H764" t="s">
        <v>24</v>
      </c>
      <c r="I764">
        <v>2.5</v>
      </c>
      <c r="J764">
        <v>48</v>
      </c>
      <c r="K764">
        <v>0</v>
      </c>
      <c r="L764">
        <v>120</v>
      </c>
      <c r="M764">
        <v>0</v>
      </c>
      <c r="N764">
        <v>0</v>
      </c>
      <c r="O764">
        <v>0</v>
      </c>
      <c r="P764">
        <v>0.33</v>
      </c>
      <c r="Q764">
        <v>0</v>
      </c>
      <c r="R764">
        <v>24.07</v>
      </c>
      <c r="S764">
        <v>0</v>
      </c>
      <c r="T764">
        <v>120.33</v>
      </c>
      <c r="U764" s="36">
        <v>112</v>
      </c>
      <c r="V764" t="str">
        <f>VLOOKUP(Tabela1[[#This Row],[CÓD FORNECEDOR]],'[1]BASE FORNECEDORES'!$A:$N,11,0)</f>
        <v>07.888.247/0001-35</v>
      </c>
      <c r="W764" t="str">
        <f>VLOOKUP(Tabela1[[#This Row],[CNPJ]],'[1]BASE FORNECEDORES'!$K:$R,8,0)</f>
        <v>COM.ALVORADA LIMPEZA E DESCARTAVEIS</v>
      </c>
      <c r="X764" s="36">
        <v>22981</v>
      </c>
      <c r="Y764" t="str">
        <f>VLOOKUP(Tabela1[[#This Row],[CÓD PRODUTO ]],[1]fornnecedor!$A:$G,7,0)</f>
        <v>FLANELAS / PANOS</v>
      </c>
      <c r="Z764">
        <v>1375459</v>
      </c>
      <c r="AA764" t="str">
        <f>Tabela1[[#This Row],[DESCRIÇÃO]]</f>
        <v>COM.ALVORADA LIMPEZA E DESCARTAVEIS</v>
      </c>
    </row>
    <row r="765" spans="1:27" x14ac:dyDescent="0.3">
      <c r="A765" t="s">
        <v>481</v>
      </c>
      <c r="B765" t="s">
        <v>452</v>
      </c>
      <c r="C765" s="1">
        <v>46049</v>
      </c>
      <c r="D765" s="2">
        <v>99999983939</v>
      </c>
      <c r="E765" t="s">
        <v>484</v>
      </c>
      <c r="G765" t="s">
        <v>458</v>
      </c>
      <c r="H765" t="s">
        <v>24</v>
      </c>
      <c r="I765">
        <v>43.87</v>
      </c>
      <c r="J765">
        <v>5</v>
      </c>
      <c r="K765">
        <v>0</v>
      </c>
      <c r="L765">
        <v>219.35</v>
      </c>
      <c r="M765">
        <v>0</v>
      </c>
      <c r="N765">
        <v>0</v>
      </c>
      <c r="O765">
        <v>0</v>
      </c>
      <c r="P765">
        <v>0.61</v>
      </c>
      <c r="Q765">
        <v>0</v>
      </c>
      <c r="R765">
        <v>43.99</v>
      </c>
      <c r="S765">
        <v>0</v>
      </c>
      <c r="T765">
        <v>219.96</v>
      </c>
      <c r="U765" s="36">
        <v>112</v>
      </c>
      <c r="V765" t="str">
        <f>VLOOKUP(Tabela1[[#This Row],[CÓD FORNECEDOR]],'[1]BASE FORNECEDORES'!$A:$N,11,0)</f>
        <v>07.888.247/0001-35</v>
      </c>
      <c r="W765" t="str">
        <f>VLOOKUP(Tabela1[[#This Row],[CNPJ]],'[1]BASE FORNECEDORES'!$K:$R,8,0)</f>
        <v>COM.ALVORADA LIMPEZA E DESCARTAVEIS</v>
      </c>
      <c r="X765" s="36">
        <v>83939</v>
      </c>
      <c r="Y765" t="str">
        <f>VLOOKUP(Tabela1[[#This Row],[CÓD PRODUTO ]],[1]fornnecedor!$A:$G,7,0)</f>
        <v>GRUPO CONVERSAO</v>
      </c>
      <c r="Z765">
        <v>1375459</v>
      </c>
      <c r="AA765" t="str">
        <f>Tabela1[[#This Row],[DESCRIÇÃO]]</f>
        <v>COM.ALVORADA LIMPEZA E DESCARTAVEIS</v>
      </c>
    </row>
    <row r="766" spans="1:27" x14ac:dyDescent="0.3">
      <c r="A766" t="s">
        <v>481</v>
      </c>
      <c r="B766" t="s">
        <v>452</v>
      </c>
      <c r="C766" s="1">
        <v>46049</v>
      </c>
      <c r="D766" s="2">
        <v>99999922988</v>
      </c>
      <c r="E766" t="s">
        <v>470</v>
      </c>
      <c r="G766" t="s">
        <v>471</v>
      </c>
      <c r="H766" t="s">
        <v>24</v>
      </c>
      <c r="I766">
        <v>48.66</v>
      </c>
      <c r="J766">
        <v>2</v>
      </c>
      <c r="K766">
        <v>0</v>
      </c>
      <c r="L766">
        <v>97.32</v>
      </c>
      <c r="M766">
        <v>0</v>
      </c>
      <c r="N766">
        <v>8.3800000000000008</v>
      </c>
      <c r="O766">
        <v>0</v>
      </c>
      <c r="P766">
        <v>0.28999999999999998</v>
      </c>
      <c r="Q766">
        <v>0</v>
      </c>
      <c r="R766">
        <v>17.52</v>
      </c>
      <c r="S766">
        <v>0</v>
      </c>
      <c r="T766">
        <v>105.99</v>
      </c>
      <c r="U766" s="36">
        <v>112</v>
      </c>
      <c r="V766" t="str">
        <f>VLOOKUP(Tabela1[[#This Row],[CÓD FORNECEDOR]],'[1]BASE FORNECEDORES'!$A:$N,11,0)</f>
        <v>07.888.247/0001-35</v>
      </c>
      <c r="W766" t="str">
        <f>VLOOKUP(Tabela1[[#This Row],[CNPJ]],'[1]BASE FORNECEDORES'!$K:$R,8,0)</f>
        <v>COM.ALVORADA LIMPEZA E DESCARTAVEIS</v>
      </c>
      <c r="X766" s="36">
        <v>22988</v>
      </c>
      <c r="Y766" t="str">
        <f>VLOOKUP(Tabela1[[#This Row],[CÓD PRODUTO ]],[1]fornnecedor!$A:$G,7,0)</f>
        <v>GRUPO CONVERSAO</v>
      </c>
      <c r="Z766">
        <v>1375459</v>
      </c>
      <c r="AA766" t="str">
        <f>Tabela1[[#This Row],[DESCRIÇÃO]]</f>
        <v>COM.ALVORADA LIMPEZA E DESCARTAVEIS</v>
      </c>
    </row>
    <row r="767" spans="1:27" x14ac:dyDescent="0.3">
      <c r="A767" t="s">
        <v>481</v>
      </c>
      <c r="B767" t="s">
        <v>452</v>
      </c>
      <c r="C767" s="1">
        <v>46049</v>
      </c>
      <c r="D767" s="2">
        <v>99999923518</v>
      </c>
      <c r="E767" t="s">
        <v>467</v>
      </c>
      <c r="G767" t="s">
        <v>468</v>
      </c>
      <c r="H767" t="s">
        <v>66</v>
      </c>
      <c r="I767">
        <v>8.33</v>
      </c>
      <c r="J767">
        <v>16</v>
      </c>
      <c r="K767">
        <v>0</v>
      </c>
      <c r="L767">
        <v>133.33000000000001</v>
      </c>
      <c r="M767">
        <v>0</v>
      </c>
      <c r="N767">
        <v>2.83</v>
      </c>
      <c r="O767">
        <v>0</v>
      </c>
      <c r="P767">
        <v>0.38</v>
      </c>
      <c r="Q767">
        <v>0</v>
      </c>
      <c r="R767">
        <v>0</v>
      </c>
      <c r="S767">
        <v>0</v>
      </c>
      <c r="T767">
        <v>136.54</v>
      </c>
      <c r="U767" s="36">
        <v>112</v>
      </c>
      <c r="V767" t="str">
        <f>VLOOKUP(Tabela1[[#This Row],[CÓD FORNECEDOR]],'[1]BASE FORNECEDORES'!$A:$N,11,0)</f>
        <v>07.888.247/0001-35</v>
      </c>
      <c r="W767" t="str">
        <f>VLOOKUP(Tabela1[[#This Row],[CNPJ]],'[1]BASE FORNECEDORES'!$K:$R,8,0)</f>
        <v>COM.ALVORADA LIMPEZA E DESCARTAVEIS</v>
      </c>
      <c r="X767" s="36">
        <v>23518</v>
      </c>
      <c r="Y767" t="str">
        <f>VLOOKUP(Tabela1[[#This Row],[CÓD PRODUTO ]],[1]fornnecedor!$A:$G,7,0)</f>
        <v>GRUPO CONVERSAO</v>
      </c>
      <c r="Z767">
        <v>1375459</v>
      </c>
      <c r="AA767" t="str">
        <f>Tabela1[[#This Row],[DESCRIÇÃO]]</f>
        <v>COM.ALVORADA LIMPEZA E DESCARTAVEIS</v>
      </c>
    </row>
    <row r="768" spans="1:27" x14ac:dyDescent="0.3">
      <c r="A768" t="s">
        <v>481</v>
      </c>
      <c r="B768" t="s">
        <v>452</v>
      </c>
      <c r="C768" s="1">
        <v>46049</v>
      </c>
      <c r="D768" s="2">
        <v>2002823509</v>
      </c>
      <c r="E768" t="s">
        <v>457</v>
      </c>
      <c r="G768" t="s">
        <v>458</v>
      </c>
      <c r="H768" t="s">
        <v>66</v>
      </c>
      <c r="I768">
        <v>122.54</v>
      </c>
      <c r="J768">
        <v>2</v>
      </c>
      <c r="K768">
        <v>0</v>
      </c>
      <c r="L768">
        <v>245.08</v>
      </c>
      <c r="M768">
        <v>0</v>
      </c>
      <c r="N768">
        <v>0</v>
      </c>
      <c r="O768">
        <v>0</v>
      </c>
      <c r="P768">
        <v>0.74</v>
      </c>
      <c r="Q768">
        <v>0</v>
      </c>
      <c r="R768">
        <v>49.16</v>
      </c>
      <c r="S768">
        <v>0</v>
      </c>
      <c r="T768">
        <v>245.82</v>
      </c>
      <c r="U768" s="36">
        <v>112</v>
      </c>
      <c r="V768" t="str">
        <f>VLOOKUP(Tabela1[[#This Row],[CÓD FORNECEDOR]],'[1]BASE FORNECEDORES'!$A:$N,11,0)</f>
        <v>07.888.247/0001-35</v>
      </c>
      <c r="W768" t="str">
        <f>VLOOKUP(Tabela1[[#This Row],[CNPJ]],'[1]BASE FORNECEDORES'!$K:$R,8,0)</f>
        <v>COM.ALVORADA LIMPEZA E DESCARTAVEIS</v>
      </c>
      <c r="X768" s="36">
        <v>23509</v>
      </c>
      <c r="Y768" t="str">
        <f>VLOOKUP(Tabela1[[#This Row],[CÓD PRODUTO ]],[1]fornnecedor!$A:$G,7,0)</f>
        <v>APLICADORES / ADAPTADORES / ENGATES / SUPORTES</v>
      </c>
      <c r="Z768">
        <v>1375459</v>
      </c>
      <c r="AA768" t="str">
        <f>Tabela1[[#This Row],[DESCRIÇÃO]]</f>
        <v>COM.ALVORADA LIMPEZA E DESCARTAVEIS</v>
      </c>
    </row>
    <row r="769" spans="1:27" x14ac:dyDescent="0.3">
      <c r="A769" t="s">
        <v>481</v>
      </c>
      <c r="B769" t="s">
        <v>452</v>
      </c>
      <c r="C769" s="1">
        <v>46049</v>
      </c>
      <c r="D769" s="2">
        <v>99999900169</v>
      </c>
      <c r="E769" t="s">
        <v>459</v>
      </c>
      <c r="G769" t="s">
        <v>460</v>
      </c>
      <c r="H769" t="s">
        <v>461</v>
      </c>
      <c r="I769">
        <v>25.94</v>
      </c>
      <c r="J769">
        <v>2</v>
      </c>
      <c r="K769">
        <v>7.2</v>
      </c>
      <c r="L769">
        <v>51.88</v>
      </c>
      <c r="M769">
        <v>0</v>
      </c>
      <c r="N769">
        <v>0</v>
      </c>
      <c r="O769">
        <v>0</v>
      </c>
      <c r="P769">
        <v>0.14000000000000001</v>
      </c>
      <c r="Q769">
        <v>0</v>
      </c>
      <c r="R769">
        <v>10.4</v>
      </c>
      <c r="S769">
        <v>0</v>
      </c>
      <c r="T769">
        <v>52.02</v>
      </c>
      <c r="U769" s="36">
        <v>112</v>
      </c>
      <c r="V769" t="str">
        <f>VLOOKUP(Tabela1[[#This Row],[CÓD FORNECEDOR]],'[1]BASE FORNECEDORES'!$A:$N,11,0)</f>
        <v>07.888.247/0001-35</v>
      </c>
      <c r="W769" t="str">
        <f>VLOOKUP(Tabela1[[#This Row],[CNPJ]],'[1]BASE FORNECEDORES'!$K:$R,8,0)</f>
        <v>COM.ALVORADA LIMPEZA E DESCARTAVEIS</v>
      </c>
      <c r="X769" s="36">
        <v>169</v>
      </c>
      <c r="Y769" t="str">
        <f>VLOOKUP(Tabela1[[#This Row],[CÓD PRODUTO ]],[1]fornnecedor!$A:$G,7,0)</f>
        <v>GRUPO CONVERSAO</v>
      </c>
      <c r="Z769">
        <v>1375459</v>
      </c>
      <c r="AA769" t="str">
        <f>Tabela1[[#This Row],[DESCRIÇÃO]]</f>
        <v>COM.ALVORADA LIMPEZA E DESCARTAVEIS</v>
      </c>
    </row>
    <row r="770" spans="1:27" x14ac:dyDescent="0.3">
      <c r="A770" t="s">
        <v>481</v>
      </c>
      <c r="B770" t="s">
        <v>452</v>
      </c>
      <c r="C770" s="1">
        <v>46049</v>
      </c>
      <c r="D770" s="2">
        <v>99999923541</v>
      </c>
      <c r="E770" t="s">
        <v>465</v>
      </c>
      <c r="G770" t="s">
        <v>466</v>
      </c>
      <c r="H770" t="s">
        <v>24</v>
      </c>
      <c r="I770">
        <v>69.3</v>
      </c>
      <c r="J770">
        <v>2</v>
      </c>
      <c r="K770">
        <v>0</v>
      </c>
      <c r="L770">
        <v>138.6</v>
      </c>
      <c r="M770">
        <v>0</v>
      </c>
      <c r="N770">
        <v>0</v>
      </c>
      <c r="O770">
        <v>0</v>
      </c>
      <c r="P770">
        <v>0.39</v>
      </c>
      <c r="Q770">
        <v>0</v>
      </c>
      <c r="R770">
        <v>27.8</v>
      </c>
      <c r="S770">
        <v>0</v>
      </c>
      <c r="T770">
        <v>138.99</v>
      </c>
      <c r="U770" s="36">
        <v>112</v>
      </c>
      <c r="V770" t="str">
        <f>VLOOKUP(Tabela1[[#This Row],[CÓD FORNECEDOR]],'[1]BASE FORNECEDORES'!$A:$N,11,0)</f>
        <v>07.888.247/0001-35</v>
      </c>
      <c r="W770" t="str">
        <f>VLOOKUP(Tabela1[[#This Row],[CNPJ]],'[1]BASE FORNECEDORES'!$K:$R,8,0)</f>
        <v>COM.ALVORADA LIMPEZA E DESCARTAVEIS</v>
      </c>
      <c r="X770" s="36">
        <v>23541</v>
      </c>
      <c r="Y770" t="str">
        <f>VLOOKUP(Tabela1[[#This Row],[CÓD PRODUTO ]],[1]fornnecedor!$A:$G,7,0)</f>
        <v>GRUPO CONVERSAO</v>
      </c>
      <c r="Z770">
        <v>1375459</v>
      </c>
      <c r="AA770" t="str">
        <f>Tabela1[[#This Row],[DESCRIÇÃO]]</f>
        <v>COM.ALVORADA LIMPEZA E DESCARTAVEIS</v>
      </c>
    </row>
    <row r="771" spans="1:27" x14ac:dyDescent="0.3">
      <c r="A771" t="s">
        <v>481</v>
      </c>
      <c r="B771" t="s">
        <v>452</v>
      </c>
      <c r="C771" s="1">
        <v>46049</v>
      </c>
      <c r="D771" s="2">
        <v>99999923766</v>
      </c>
      <c r="E771" t="s">
        <v>485</v>
      </c>
      <c r="G771" t="s">
        <v>463</v>
      </c>
      <c r="H771" t="s">
        <v>24</v>
      </c>
      <c r="I771">
        <v>12.82</v>
      </c>
      <c r="J771">
        <v>12</v>
      </c>
      <c r="K771">
        <v>0</v>
      </c>
      <c r="L771">
        <v>153.84</v>
      </c>
      <c r="M771">
        <v>0</v>
      </c>
      <c r="N771">
        <v>0</v>
      </c>
      <c r="O771">
        <v>0</v>
      </c>
      <c r="P771">
        <v>0.43</v>
      </c>
      <c r="Q771">
        <v>0</v>
      </c>
      <c r="R771">
        <v>30.85</v>
      </c>
      <c r="S771">
        <v>0</v>
      </c>
      <c r="T771">
        <v>154.27000000000001</v>
      </c>
      <c r="U771" s="36">
        <v>112</v>
      </c>
      <c r="V771" t="str">
        <f>VLOOKUP(Tabela1[[#This Row],[CÓD FORNECEDOR]],'[1]BASE FORNECEDORES'!$A:$N,11,0)</f>
        <v>07.888.247/0001-35</v>
      </c>
      <c r="W771" t="str">
        <f>VLOOKUP(Tabela1[[#This Row],[CNPJ]],'[1]BASE FORNECEDORES'!$K:$R,8,0)</f>
        <v>COM.ALVORADA LIMPEZA E DESCARTAVEIS</v>
      </c>
      <c r="X771" s="36">
        <v>23766</v>
      </c>
      <c r="Y771" t="str">
        <f>VLOOKUP(Tabela1[[#This Row],[CÓD PRODUTO ]],[1]fornnecedor!$A:$G,7,0)</f>
        <v>GRUPO CONVERSAO</v>
      </c>
      <c r="Z771">
        <v>1375459</v>
      </c>
      <c r="AA771" t="str">
        <f>Tabela1[[#This Row],[DESCRIÇÃO]]</f>
        <v>COM.ALVORADA LIMPEZA E DESCARTAVEIS</v>
      </c>
    </row>
    <row r="772" spans="1:27" x14ac:dyDescent="0.3">
      <c r="A772" t="s">
        <v>481</v>
      </c>
      <c r="B772" t="s">
        <v>452</v>
      </c>
      <c r="C772" s="1">
        <v>46049</v>
      </c>
      <c r="D772" s="2">
        <v>99999900250</v>
      </c>
      <c r="E772" t="s">
        <v>478</v>
      </c>
      <c r="G772" t="s">
        <v>463</v>
      </c>
      <c r="H772" t="s">
        <v>24</v>
      </c>
      <c r="I772">
        <v>17.88</v>
      </c>
      <c r="J772">
        <v>2</v>
      </c>
      <c r="K772">
        <v>0</v>
      </c>
      <c r="L772">
        <v>35.76</v>
      </c>
      <c r="M772">
        <v>0</v>
      </c>
      <c r="N772">
        <v>0</v>
      </c>
      <c r="O772">
        <v>0</v>
      </c>
      <c r="P772">
        <v>0.1</v>
      </c>
      <c r="Q772">
        <v>0</v>
      </c>
      <c r="R772">
        <v>7.17</v>
      </c>
      <c r="S772">
        <v>0</v>
      </c>
      <c r="T772">
        <v>35.86</v>
      </c>
      <c r="U772" s="36">
        <v>112</v>
      </c>
      <c r="V772" t="str">
        <f>VLOOKUP(Tabela1[[#This Row],[CÓD FORNECEDOR]],'[1]BASE FORNECEDORES'!$A:$N,11,0)</f>
        <v>07.888.247/0001-35</v>
      </c>
      <c r="W772" t="str">
        <f>VLOOKUP(Tabela1[[#This Row],[CNPJ]],'[1]BASE FORNECEDORES'!$K:$R,8,0)</f>
        <v>COM.ALVORADA LIMPEZA E DESCARTAVEIS</v>
      </c>
      <c r="X772" s="36">
        <v>250</v>
      </c>
      <c r="Y772" t="str">
        <f>VLOOKUP(Tabela1[[#This Row],[CÓD PRODUTO ]],[1]fornnecedor!$A:$G,7,0)</f>
        <v>GRUPO CONVERSAO</v>
      </c>
      <c r="Z772">
        <v>1375459</v>
      </c>
      <c r="AA772" t="str">
        <f>Tabela1[[#This Row],[DESCRIÇÃO]]</f>
        <v>COM.ALVORADA LIMPEZA E DESCARTAVEIS</v>
      </c>
    </row>
    <row r="773" spans="1:27" x14ac:dyDescent="0.3">
      <c r="A773" t="s">
        <v>481</v>
      </c>
      <c r="B773" t="s">
        <v>452</v>
      </c>
      <c r="C773" s="1">
        <v>46049</v>
      </c>
      <c r="D773" s="2">
        <v>99999923517</v>
      </c>
      <c r="E773" t="s">
        <v>486</v>
      </c>
      <c r="G773" t="s">
        <v>458</v>
      </c>
      <c r="H773" t="s">
        <v>24</v>
      </c>
      <c r="I773">
        <v>8.92</v>
      </c>
      <c r="J773">
        <v>10</v>
      </c>
      <c r="K773">
        <v>0</v>
      </c>
      <c r="L773">
        <v>89.2</v>
      </c>
      <c r="M773">
        <v>0</v>
      </c>
      <c r="N773">
        <v>0</v>
      </c>
      <c r="O773">
        <v>0</v>
      </c>
      <c r="P773">
        <v>0.25</v>
      </c>
      <c r="Q773">
        <v>0</v>
      </c>
      <c r="R773">
        <v>17.89</v>
      </c>
      <c r="S773">
        <v>0</v>
      </c>
      <c r="T773">
        <v>89.45</v>
      </c>
      <c r="U773" s="36">
        <v>112</v>
      </c>
      <c r="V773" t="str">
        <f>VLOOKUP(Tabela1[[#This Row],[CÓD FORNECEDOR]],'[1]BASE FORNECEDORES'!$A:$N,11,0)</f>
        <v>07.888.247/0001-35</v>
      </c>
      <c r="W773" t="str">
        <f>VLOOKUP(Tabela1[[#This Row],[CNPJ]],'[1]BASE FORNECEDORES'!$K:$R,8,0)</f>
        <v>COM.ALVORADA LIMPEZA E DESCARTAVEIS</v>
      </c>
      <c r="X773" s="36">
        <v>23517</v>
      </c>
      <c r="Y773" t="str">
        <f>VLOOKUP(Tabela1[[#This Row],[CÓD PRODUTO ]],[1]fornnecedor!$A:$G,7,0)</f>
        <v>GRUPO CONVERSAO</v>
      </c>
      <c r="Z773">
        <v>1375459</v>
      </c>
      <c r="AA773" t="str">
        <f>Tabela1[[#This Row],[DESCRIÇÃO]]</f>
        <v>COM.ALVORADA LIMPEZA E DESCARTAVEIS</v>
      </c>
    </row>
    <row r="774" spans="1:27" x14ac:dyDescent="0.3">
      <c r="A774" t="s">
        <v>487</v>
      </c>
      <c r="B774" t="s">
        <v>452</v>
      </c>
      <c r="C774" s="1">
        <v>46050</v>
      </c>
      <c r="D774" s="2">
        <v>2002087003</v>
      </c>
      <c r="E774" t="s">
        <v>488</v>
      </c>
      <c r="G774" t="s">
        <v>489</v>
      </c>
      <c r="H774" t="s">
        <v>24</v>
      </c>
      <c r="I774">
        <v>67.59</v>
      </c>
      <c r="J774">
        <v>8</v>
      </c>
      <c r="K774">
        <v>0</v>
      </c>
      <c r="L774">
        <v>540.72</v>
      </c>
      <c r="M774">
        <v>0</v>
      </c>
      <c r="N774">
        <v>0</v>
      </c>
      <c r="O774">
        <v>0</v>
      </c>
      <c r="P774">
        <v>3.9</v>
      </c>
      <c r="Q774">
        <v>0</v>
      </c>
      <c r="R774">
        <v>108.92</v>
      </c>
      <c r="S774">
        <v>0</v>
      </c>
      <c r="T774">
        <v>544.62</v>
      </c>
      <c r="U774" s="36">
        <v>112</v>
      </c>
      <c r="V774" t="str">
        <f>VLOOKUP(Tabela1[[#This Row],[CÓD FORNECEDOR]],'[1]BASE FORNECEDORES'!$A:$N,11,0)</f>
        <v>07.888.247/0001-35</v>
      </c>
      <c r="W774" t="str">
        <f>VLOOKUP(Tabela1[[#This Row],[CNPJ]],'[1]BASE FORNECEDORES'!$K:$R,8,0)</f>
        <v>COM.ALVORADA LIMPEZA E DESCARTAVEIS</v>
      </c>
      <c r="X774" s="36">
        <v>87003</v>
      </c>
      <c r="Y774" t="str">
        <f>VLOOKUP(Tabela1[[#This Row],[CÓD PRODUTO ]],[1]fornnecedor!$A:$G,7,0)</f>
        <v>FLANELAS / PANOS</v>
      </c>
      <c r="Z774">
        <v>1376334</v>
      </c>
      <c r="AA774" t="str">
        <f>Tabela1[[#This Row],[DESCRIÇÃO]]</f>
        <v>COM.ALVORADA LIMPEZA E DESCARTAVEIS</v>
      </c>
    </row>
    <row r="775" spans="1:27" x14ac:dyDescent="0.3">
      <c r="A775" t="s">
        <v>493</v>
      </c>
      <c r="B775" t="s">
        <v>494</v>
      </c>
      <c r="C775" s="1">
        <v>46031</v>
      </c>
      <c r="D775" s="2">
        <v>2005623708</v>
      </c>
      <c r="E775" t="s">
        <v>495</v>
      </c>
      <c r="G775" t="s">
        <v>496</v>
      </c>
      <c r="H775" t="s">
        <v>24</v>
      </c>
      <c r="I775">
        <v>25.5</v>
      </c>
      <c r="J775">
        <v>120</v>
      </c>
      <c r="K775">
        <v>0</v>
      </c>
      <c r="L775" s="3">
        <v>3060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122.4</v>
      </c>
      <c r="S775">
        <v>0</v>
      </c>
      <c r="T775" s="3">
        <v>3060</v>
      </c>
      <c r="U775" s="36">
        <v>261</v>
      </c>
      <c r="V775" t="str">
        <f>VLOOKUP(Tabela1[[#This Row],[CÓD FORNECEDOR]],'[1]BASE FORNECEDORES'!$A:$N,11,0)</f>
        <v>09.092.458/0001-92</v>
      </c>
      <c r="W775" t="str">
        <f>VLOOKUP(Tabela1[[#This Row],[CNPJ]],'[1]BASE FORNECEDORES'!$K:$R,8,0)</f>
        <v>SOLUCAO ADESIVOS E SELANTES LTDA</v>
      </c>
      <c r="X775" s="36">
        <v>23708</v>
      </c>
      <c r="Y775" t="str">
        <f>VLOOKUP(Tabela1[[#This Row],[CÓD PRODUTO ]],[1]fornnecedor!$A:$G,7,0)</f>
        <v>COLA INST./ ADESIVOS COLANTES</v>
      </c>
      <c r="Z775">
        <v>96808</v>
      </c>
      <c r="AA775" t="str">
        <f>Tabela1[[#This Row],[DESCRIÇÃO]]</f>
        <v>SOLUCAO ADESIVOS E SELANTES LTDA</v>
      </c>
    </row>
    <row r="776" spans="1:27" x14ac:dyDescent="0.3">
      <c r="A776" t="s">
        <v>493</v>
      </c>
      <c r="B776" t="s">
        <v>494</v>
      </c>
      <c r="C776" s="1">
        <v>46031</v>
      </c>
      <c r="D776" s="2">
        <v>2005621741</v>
      </c>
      <c r="E776" t="s">
        <v>497</v>
      </c>
      <c r="G776" t="s">
        <v>496</v>
      </c>
      <c r="H776" t="s">
        <v>24</v>
      </c>
      <c r="I776">
        <v>15.4</v>
      </c>
      <c r="J776">
        <v>120</v>
      </c>
      <c r="K776">
        <v>0</v>
      </c>
      <c r="L776" s="3">
        <v>1848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73.92</v>
      </c>
      <c r="S776">
        <v>0</v>
      </c>
      <c r="T776" s="3">
        <v>1848</v>
      </c>
      <c r="U776" s="36">
        <v>261</v>
      </c>
      <c r="V776" t="str">
        <f>VLOOKUP(Tabela1[[#This Row],[CÓD FORNECEDOR]],'[1]BASE FORNECEDORES'!$A:$N,11,0)</f>
        <v>09.092.458/0001-92</v>
      </c>
      <c r="W776" t="str">
        <f>VLOOKUP(Tabela1[[#This Row],[CNPJ]],'[1]BASE FORNECEDORES'!$K:$R,8,0)</f>
        <v>SOLUCAO ADESIVOS E SELANTES LTDA</v>
      </c>
      <c r="X776" s="36">
        <v>21741</v>
      </c>
      <c r="Y776" t="str">
        <f>VLOOKUP(Tabela1[[#This Row],[CÓD PRODUTO ]],[1]fornnecedor!$A:$G,7,0)</f>
        <v>COLA INST./ ADESIVOS COLANTES</v>
      </c>
      <c r="Z776">
        <v>96808</v>
      </c>
      <c r="AA776" t="str">
        <f>Tabela1[[#This Row],[DESCRIÇÃO]]</f>
        <v>SOLUCAO ADESIVOS E SELANTES LTDA</v>
      </c>
    </row>
    <row r="777" spans="1:27" x14ac:dyDescent="0.3">
      <c r="A777" t="s">
        <v>498</v>
      </c>
      <c r="B777" t="s">
        <v>499</v>
      </c>
      <c r="C777" s="1">
        <v>46028</v>
      </c>
      <c r="D777" s="2">
        <v>2002500005</v>
      </c>
      <c r="E777" t="s">
        <v>500</v>
      </c>
      <c r="G777" t="s">
        <v>501</v>
      </c>
      <c r="H777" t="s">
        <v>24</v>
      </c>
      <c r="I777">
        <v>3.8</v>
      </c>
      <c r="J777" s="3">
        <v>1000</v>
      </c>
      <c r="K777">
        <v>0</v>
      </c>
      <c r="L777" s="3">
        <v>3800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 s="3">
        <v>3800</v>
      </c>
      <c r="U777" s="36">
        <v>338</v>
      </c>
      <c r="V777" t="str">
        <f>VLOOKUP(Tabela1[[#This Row],[CÓD FORNECEDOR]],'[1]BASE FORNECEDORES'!$A:$N,11,0)</f>
        <v>25.026.015/0001-50</v>
      </c>
      <c r="W777" t="str">
        <f>VLOOKUP(Tabela1[[#This Row],[CNPJ]],'[1]BASE FORNECEDORES'!$K:$R,8,0)</f>
        <v>SONIA SERTANEJO NETO EIRELI - ME</v>
      </c>
      <c r="X777" s="36">
        <v>5</v>
      </c>
      <c r="Y777" t="str">
        <f>VLOOKUP(Tabela1[[#This Row],[CÓD PRODUTO ]],[1]fornnecedor!$A:$G,7,0)</f>
        <v>ESTOPAS</v>
      </c>
      <c r="Z777">
        <v>3125</v>
      </c>
      <c r="AA777" t="str">
        <f>Tabela1[[#This Row],[DESCRIÇÃO]]</f>
        <v>SONIA SERTANEJO NETO EIRELI - ME</v>
      </c>
    </row>
    <row r="778" spans="1:27" x14ac:dyDescent="0.3">
      <c r="A778" t="s">
        <v>5377</v>
      </c>
      <c r="B778" t="s">
        <v>513</v>
      </c>
      <c r="C778" s="1">
        <v>46038</v>
      </c>
      <c r="D778" s="2">
        <v>2001187021</v>
      </c>
      <c r="E778" t="s">
        <v>3776</v>
      </c>
      <c r="G778" t="s">
        <v>515</v>
      </c>
      <c r="H778" t="s">
        <v>24</v>
      </c>
      <c r="I778">
        <v>27.71</v>
      </c>
      <c r="J778">
        <v>12</v>
      </c>
      <c r="K778">
        <v>0</v>
      </c>
      <c r="L778">
        <v>332.52</v>
      </c>
      <c r="M778">
        <v>10.81</v>
      </c>
      <c r="N778">
        <v>0</v>
      </c>
      <c r="O778">
        <v>29.94</v>
      </c>
      <c r="P778">
        <v>0</v>
      </c>
      <c r="Q778">
        <v>0</v>
      </c>
      <c r="R778">
        <v>39.9</v>
      </c>
      <c r="S778">
        <v>0</v>
      </c>
      <c r="T778">
        <v>343.33</v>
      </c>
      <c r="U778" s="36">
        <v>425</v>
      </c>
      <c r="V778" t="str">
        <f>VLOOKUP(Tabela1[[#This Row],[CÓD FORNECEDOR]],'[1]BASE FORNECEDORES'!$A:$N,11,0)</f>
        <v>07.316.197/0001-11</v>
      </c>
      <c r="W778" t="str">
        <f>VLOOKUP(Tabela1[[#This Row],[CNPJ]],'[1]BASE FORNECEDORES'!$K:$R,8,0)</f>
        <v>VONIXX INDUSTRIA E COMERCIO DE POLIDORES LTDA</v>
      </c>
      <c r="X778" s="36">
        <v>87021</v>
      </c>
      <c r="Y778" t="str">
        <f>VLOOKUP(Tabela1[[#This Row],[CÓD PRODUTO ]],[1]fornnecedor!$A:$G,7,0)</f>
        <v>LINHA DE HIGENIZAÇÃO E ESTÉTICA  AUTOMOTIVA VONIX</v>
      </c>
      <c r="Z778">
        <v>172577</v>
      </c>
      <c r="AA778" t="str">
        <f>Tabela1[[#This Row],[DESCRIÇÃO]]</f>
        <v>VONIXX INDUSTRIA E COMERCIO DE POLIDORES LTDA</v>
      </c>
    </row>
    <row r="779" spans="1:27" x14ac:dyDescent="0.3">
      <c r="A779" t="s">
        <v>5377</v>
      </c>
      <c r="B779" t="s">
        <v>513</v>
      </c>
      <c r="C779" s="1">
        <v>46038</v>
      </c>
      <c r="D779" s="2">
        <v>2001185199</v>
      </c>
      <c r="E779" t="s">
        <v>3591</v>
      </c>
      <c r="G779" t="s">
        <v>515</v>
      </c>
      <c r="H779" t="s">
        <v>24</v>
      </c>
      <c r="I779">
        <v>29</v>
      </c>
      <c r="J779">
        <v>8</v>
      </c>
      <c r="K779">
        <v>0</v>
      </c>
      <c r="L779">
        <v>232</v>
      </c>
      <c r="M779">
        <v>7.54</v>
      </c>
      <c r="N779">
        <v>0</v>
      </c>
      <c r="O779">
        <v>20.89</v>
      </c>
      <c r="P779">
        <v>0</v>
      </c>
      <c r="Q779">
        <v>0</v>
      </c>
      <c r="R779">
        <v>27.84</v>
      </c>
      <c r="S779">
        <v>0</v>
      </c>
      <c r="T779">
        <v>239.54</v>
      </c>
      <c r="U779" s="36">
        <v>425</v>
      </c>
      <c r="V779" t="str">
        <f>VLOOKUP(Tabela1[[#This Row],[CÓD FORNECEDOR]],'[1]BASE FORNECEDORES'!$A:$N,11,0)</f>
        <v>07.316.197/0001-11</v>
      </c>
      <c r="W779" t="str">
        <f>VLOOKUP(Tabela1[[#This Row],[CNPJ]],'[1]BASE FORNECEDORES'!$K:$R,8,0)</f>
        <v>VONIXX INDUSTRIA E COMERCIO DE POLIDORES LTDA</v>
      </c>
      <c r="X779" s="36">
        <v>85199</v>
      </c>
      <c r="Y779" t="str">
        <f>VLOOKUP(Tabela1[[#This Row],[CÓD PRODUTO ]],[1]fornnecedor!$A:$G,7,0)</f>
        <v>LINHA DE HIGENIZAÇÃO E ESTÉTICA  AUTOMOTIVA VONIX</v>
      </c>
      <c r="Z779">
        <v>172577</v>
      </c>
      <c r="AA779" t="str">
        <f>Tabela1[[#This Row],[DESCRIÇÃO]]</f>
        <v>VONIXX INDUSTRIA E COMERCIO DE POLIDORES LTDA</v>
      </c>
    </row>
    <row r="780" spans="1:27" x14ac:dyDescent="0.3">
      <c r="A780" t="s">
        <v>5377</v>
      </c>
      <c r="B780" t="s">
        <v>513</v>
      </c>
      <c r="C780" s="1">
        <v>46038</v>
      </c>
      <c r="D780" s="2">
        <v>2001183870</v>
      </c>
      <c r="E780" t="s">
        <v>3949</v>
      </c>
      <c r="G780" t="s">
        <v>515</v>
      </c>
      <c r="H780" t="s">
        <v>24</v>
      </c>
      <c r="I780">
        <v>28.58</v>
      </c>
      <c r="J780">
        <v>48</v>
      </c>
      <c r="K780">
        <v>0</v>
      </c>
      <c r="L780" s="3">
        <v>1371.84</v>
      </c>
      <c r="M780">
        <v>89.17</v>
      </c>
      <c r="N780">
        <v>0</v>
      </c>
      <c r="O780">
        <v>123.52</v>
      </c>
      <c r="P780">
        <v>0</v>
      </c>
      <c r="Q780">
        <v>0</v>
      </c>
      <c r="R780">
        <v>164.62</v>
      </c>
      <c r="S780">
        <v>0</v>
      </c>
      <c r="T780" s="3">
        <v>1461.01</v>
      </c>
      <c r="U780" s="36">
        <v>425</v>
      </c>
      <c r="V780" t="str">
        <f>VLOOKUP(Tabela1[[#This Row],[CÓD FORNECEDOR]],'[1]BASE FORNECEDORES'!$A:$N,11,0)</f>
        <v>07.316.197/0001-11</v>
      </c>
      <c r="W780" t="str">
        <f>VLOOKUP(Tabela1[[#This Row],[CNPJ]],'[1]BASE FORNECEDORES'!$K:$R,8,0)</f>
        <v>VONIXX INDUSTRIA E COMERCIO DE POLIDORES LTDA</v>
      </c>
      <c r="X780" s="36">
        <v>83870</v>
      </c>
      <c r="Y780" t="str">
        <f>VLOOKUP(Tabela1[[#This Row],[CÓD PRODUTO ]],[1]fornnecedor!$A:$G,7,0)</f>
        <v>LINHA DE HIGENIZAÇÃO E ESTÉTICA  AUTOMOTIVA VONIX</v>
      </c>
      <c r="Z780">
        <v>172577</v>
      </c>
      <c r="AA780" t="str">
        <f>Tabela1[[#This Row],[DESCRIÇÃO]]</f>
        <v>VONIXX INDUSTRIA E COMERCIO DE POLIDORES LTDA</v>
      </c>
    </row>
    <row r="781" spans="1:27" x14ac:dyDescent="0.3">
      <c r="A781" t="s">
        <v>5377</v>
      </c>
      <c r="B781" t="s">
        <v>513</v>
      </c>
      <c r="C781" s="1">
        <v>46038</v>
      </c>
      <c r="D781" s="2">
        <v>2001124292</v>
      </c>
      <c r="E781" t="s">
        <v>3901</v>
      </c>
      <c r="G781" t="s">
        <v>515</v>
      </c>
      <c r="H781" t="s">
        <v>24</v>
      </c>
      <c r="I781">
        <v>28.58</v>
      </c>
      <c r="J781">
        <v>12</v>
      </c>
      <c r="K781">
        <v>0</v>
      </c>
      <c r="L781">
        <v>342.96</v>
      </c>
      <c r="M781">
        <v>22.29</v>
      </c>
      <c r="N781">
        <v>0</v>
      </c>
      <c r="O781">
        <v>30.88</v>
      </c>
      <c r="P781">
        <v>0</v>
      </c>
      <c r="Q781">
        <v>0</v>
      </c>
      <c r="R781">
        <v>41.16</v>
      </c>
      <c r="S781">
        <v>0</v>
      </c>
      <c r="T781">
        <v>365.25</v>
      </c>
      <c r="U781" s="36">
        <v>425</v>
      </c>
      <c r="V781" t="str">
        <f>VLOOKUP(Tabela1[[#This Row],[CÓD FORNECEDOR]],'[1]BASE FORNECEDORES'!$A:$N,11,0)</f>
        <v>07.316.197/0001-11</v>
      </c>
      <c r="W781" t="str">
        <f>VLOOKUP(Tabela1[[#This Row],[CNPJ]],'[1]BASE FORNECEDORES'!$K:$R,8,0)</f>
        <v>VONIXX INDUSTRIA E COMERCIO DE POLIDORES LTDA</v>
      </c>
      <c r="X781" s="36">
        <v>24292</v>
      </c>
      <c r="Y781" t="str">
        <f>VLOOKUP(Tabela1[[#This Row],[CÓD PRODUTO ]],[1]fornnecedor!$A:$G,7,0)</f>
        <v>LINHA DE HIGENIZAÇÃO E ESTÉTICA  AUTOMOTIVA VONIX</v>
      </c>
      <c r="Z781">
        <v>172577</v>
      </c>
      <c r="AA781" t="str">
        <f>Tabela1[[#This Row],[DESCRIÇÃO]]</f>
        <v>VONIXX INDUSTRIA E COMERCIO DE POLIDORES LTDA</v>
      </c>
    </row>
    <row r="782" spans="1:27" x14ac:dyDescent="0.3">
      <c r="A782" t="s">
        <v>5377</v>
      </c>
      <c r="B782" t="s">
        <v>513</v>
      </c>
      <c r="C782" s="1">
        <v>46038</v>
      </c>
      <c r="D782" s="2">
        <v>2001085352</v>
      </c>
      <c r="E782" t="s">
        <v>3926</v>
      </c>
      <c r="G782" t="s">
        <v>515</v>
      </c>
      <c r="H782" t="s">
        <v>24</v>
      </c>
      <c r="I782">
        <v>35.14</v>
      </c>
      <c r="J782">
        <v>6</v>
      </c>
      <c r="K782">
        <v>0</v>
      </c>
      <c r="L782">
        <v>210.84</v>
      </c>
      <c r="M782">
        <v>0</v>
      </c>
      <c r="N782">
        <v>0</v>
      </c>
      <c r="O782">
        <v>18.98</v>
      </c>
      <c r="P782">
        <v>0</v>
      </c>
      <c r="Q782">
        <v>0</v>
      </c>
      <c r="R782">
        <v>25.3</v>
      </c>
      <c r="S782">
        <v>0</v>
      </c>
      <c r="T782">
        <v>210.84</v>
      </c>
      <c r="U782" s="36">
        <v>425</v>
      </c>
      <c r="V782" t="str">
        <f>VLOOKUP(Tabela1[[#This Row],[CÓD FORNECEDOR]],'[1]BASE FORNECEDORES'!$A:$N,11,0)</f>
        <v>07.316.197/0001-11</v>
      </c>
      <c r="W782" t="str">
        <f>VLOOKUP(Tabela1[[#This Row],[CNPJ]],'[1]BASE FORNECEDORES'!$K:$R,8,0)</f>
        <v>VONIXX INDUSTRIA E COMERCIO DE POLIDORES LTDA</v>
      </c>
      <c r="X782" s="36">
        <v>85352</v>
      </c>
      <c r="Y782" t="str">
        <f>VLOOKUP(Tabela1[[#This Row],[CÓD PRODUTO ]],[1]fornnecedor!$A:$G,7,0)</f>
        <v>BOINAS PARA POLIMENTO</v>
      </c>
      <c r="Z782">
        <v>172577</v>
      </c>
      <c r="AA782" t="str">
        <f>Tabela1[[#This Row],[DESCRIÇÃO]]</f>
        <v>VONIXX INDUSTRIA E COMERCIO DE POLIDORES LTDA</v>
      </c>
    </row>
    <row r="783" spans="1:27" x14ac:dyDescent="0.3">
      <c r="A783" t="s">
        <v>5377</v>
      </c>
      <c r="B783" t="s">
        <v>513</v>
      </c>
      <c r="C783" s="1">
        <v>46038</v>
      </c>
      <c r="D783" s="2">
        <v>2001083787</v>
      </c>
      <c r="E783" t="s">
        <v>4350</v>
      </c>
      <c r="G783" t="s">
        <v>515</v>
      </c>
      <c r="H783" t="s">
        <v>24</v>
      </c>
      <c r="I783">
        <v>38.99</v>
      </c>
      <c r="J783">
        <v>12</v>
      </c>
      <c r="K783">
        <v>0</v>
      </c>
      <c r="L783">
        <v>467.88</v>
      </c>
      <c r="M783">
        <v>15.21</v>
      </c>
      <c r="N783">
        <v>0</v>
      </c>
      <c r="O783">
        <v>42.13</v>
      </c>
      <c r="P783">
        <v>0</v>
      </c>
      <c r="Q783">
        <v>0</v>
      </c>
      <c r="R783">
        <v>18.72</v>
      </c>
      <c r="S783">
        <v>0</v>
      </c>
      <c r="T783">
        <v>483.09</v>
      </c>
      <c r="U783" s="36">
        <v>425</v>
      </c>
      <c r="V783" t="str">
        <f>VLOOKUP(Tabela1[[#This Row],[CÓD FORNECEDOR]],'[1]BASE FORNECEDORES'!$A:$N,11,0)</f>
        <v>07.316.197/0001-11</v>
      </c>
      <c r="W783" t="str">
        <f>VLOOKUP(Tabela1[[#This Row],[CNPJ]],'[1]BASE FORNECEDORES'!$K:$R,8,0)</f>
        <v>VONIXX INDUSTRIA E COMERCIO DE POLIDORES LTDA</v>
      </c>
      <c r="X783" s="36">
        <v>83787</v>
      </c>
      <c r="Y783" t="str">
        <f>VLOOKUP(Tabela1[[#This Row],[CÓD PRODUTO ]],[1]fornnecedor!$A:$G,7,0)</f>
        <v>BOINAS PARA POLIMENTO</v>
      </c>
      <c r="Z783">
        <v>172577</v>
      </c>
      <c r="AA783" t="str">
        <f>Tabela1[[#This Row],[DESCRIÇÃO]]</f>
        <v>VONIXX INDUSTRIA E COMERCIO DE POLIDORES LTDA</v>
      </c>
    </row>
    <row r="784" spans="1:27" x14ac:dyDescent="0.3">
      <c r="A784" t="s">
        <v>5377</v>
      </c>
      <c r="B784" t="s">
        <v>513</v>
      </c>
      <c r="C784" s="1">
        <v>46038</v>
      </c>
      <c r="D784" s="2">
        <v>2001083871</v>
      </c>
      <c r="E784" t="s">
        <v>4368</v>
      </c>
      <c r="G784" t="s">
        <v>515</v>
      </c>
      <c r="H784" t="s">
        <v>24</v>
      </c>
      <c r="I784">
        <v>42.71</v>
      </c>
      <c r="J784">
        <v>6</v>
      </c>
      <c r="K784">
        <v>0</v>
      </c>
      <c r="L784">
        <v>256.26</v>
      </c>
      <c r="M784">
        <v>8.33</v>
      </c>
      <c r="N784">
        <v>0</v>
      </c>
      <c r="O784">
        <v>23.07</v>
      </c>
      <c r="P784">
        <v>0</v>
      </c>
      <c r="Q784">
        <v>0</v>
      </c>
      <c r="R784">
        <v>10.25</v>
      </c>
      <c r="S784">
        <v>0</v>
      </c>
      <c r="T784">
        <v>264.58999999999997</v>
      </c>
      <c r="U784" s="36">
        <v>425</v>
      </c>
      <c r="V784" t="str">
        <f>VLOOKUP(Tabela1[[#This Row],[CÓD FORNECEDOR]],'[1]BASE FORNECEDORES'!$A:$N,11,0)</f>
        <v>07.316.197/0001-11</v>
      </c>
      <c r="W784" t="str">
        <f>VLOOKUP(Tabela1[[#This Row],[CNPJ]],'[1]BASE FORNECEDORES'!$K:$R,8,0)</f>
        <v>VONIXX INDUSTRIA E COMERCIO DE POLIDORES LTDA</v>
      </c>
      <c r="X784" s="36">
        <v>83871</v>
      </c>
      <c r="Y784" t="str">
        <f>VLOOKUP(Tabela1[[#This Row],[CÓD PRODUTO ]],[1]fornnecedor!$A:$G,7,0)</f>
        <v>BOINAS PARA POLIMENTO</v>
      </c>
      <c r="Z784">
        <v>172577</v>
      </c>
      <c r="AA784" t="str">
        <f>Tabela1[[#This Row],[DESCRIÇÃO]]</f>
        <v>VONIXX INDUSTRIA E COMERCIO DE POLIDORES LTDA</v>
      </c>
    </row>
    <row r="785" spans="1:27" x14ac:dyDescent="0.3">
      <c r="A785" t="s">
        <v>5377</v>
      </c>
      <c r="B785" t="s">
        <v>513</v>
      </c>
      <c r="C785" s="1">
        <v>46038</v>
      </c>
      <c r="D785" s="2">
        <v>2001083788</v>
      </c>
      <c r="E785" t="s">
        <v>4278</v>
      </c>
      <c r="G785" t="s">
        <v>515</v>
      </c>
      <c r="H785" t="s">
        <v>24</v>
      </c>
      <c r="I785">
        <v>41.47</v>
      </c>
      <c r="J785">
        <v>12</v>
      </c>
      <c r="K785">
        <v>0</v>
      </c>
      <c r="L785">
        <v>497.64</v>
      </c>
      <c r="M785">
        <v>16.170000000000002</v>
      </c>
      <c r="N785">
        <v>0</v>
      </c>
      <c r="O785">
        <v>44.81</v>
      </c>
      <c r="P785">
        <v>0</v>
      </c>
      <c r="Q785">
        <v>0</v>
      </c>
      <c r="R785">
        <v>19.91</v>
      </c>
      <c r="S785">
        <v>0</v>
      </c>
      <c r="T785">
        <v>513.80999999999995</v>
      </c>
      <c r="U785" s="36">
        <v>425</v>
      </c>
      <c r="V785" t="str">
        <f>VLOOKUP(Tabela1[[#This Row],[CÓD FORNECEDOR]],'[1]BASE FORNECEDORES'!$A:$N,11,0)</f>
        <v>07.316.197/0001-11</v>
      </c>
      <c r="W785" t="str">
        <f>VLOOKUP(Tabela1[[#This Row],[CNPJ]],'[1]BASE FORNECEDORES'!$K:$R,8,0)</f>
        <v>VONIXX INDUSTRIA E COMERCIO DE POLIDORES LTDA</v>
      </c>
      <c r="X785" s="36">
        <v>83788</v>
      </c>
      <c r="Y785" t="str">
        <f>VLOOKUP(Tabela1[[#This Row],[CÓD PRODUTO ]],[1]fornnecedor!$A:$G,7,0)</f>
        <v>BOINAS PARA POLIMENTO</v>
      </c>
      <c r="Z785">
        <v>172577</v>
      </c>
      <c r="AA785" t="str">
        <f>Tabela1[[#This Row],[DESCRIÇÃO]]</f>
        <v>VONIXX INDUSTRIA E COMERCIO DE POLIDORES LTDA</v>
      </c>
    </row>
    <row r="786" spans="1:27" x14ac:dyDescent="0.3">
      <c r="A786" t="s">
        <v>5377</v>
      </c>
      <c r="B786" t="s">
        <v>513</v>
      </c>
      <c r="C786" s="1">
        <v>46038</v>
      </c>
      <c r="D786" s="2">
        <v>2001083790</v>
      </c>
      <c r="E786" t="s">
        <v>3766</v>
      </c>
      <c r="G786" t="s">
        <v>515</v>
      </c>
      <c r="H786" t="s">
        <v>24</v>
      </c>
      <c r="I786">
        <v>30.93</v>
      </c>
      <c r="J786">
        <v>6</v>
      </c>
      <c r="K786">
        <v>0</v>
      </c>
      <c r="L786">
        <v>185.58</v>
      </c>
      <c r="M786">
        <v>6.03</v>
      </c>
      <c r="N786">
        <v>0</v>
      </c>
      <c r="O786">
        <v>16.71</v>
      </c>
      <c r="P786">
        <v>0</v>
      </c>
      <c r="Q786">
        <v>0</v>
      </c>
      <c r="R786">
        <v>7.42</v>
      </c>
      <c r="S786">
        <v>0</v>
      </c>
      <c r="T786">
        <v>191.61</v>
      </c>
      <c r="U786" s="36">
        <v>425</v>
      </c>
      <c r="V786" t="str">
        <f>VLOOKUP(Tabela1[[#This Row],[CÓD FORNECEDOR]],'[1]BASE FORNECEDORES'!$A:$N,11,0)</f>
        <v>07.316.197/0001-11</v>
      </c>
      <c r="W786" t="str">
        <f>VLOOKUP(Tabela1[[#This Row],[CNPJ]],'[1]BASE FORNECEDORES'!$K:$R,8,0)</f>
        <v>VONIXX INDUSTRIA E COMERCIO DE POLIDORES LTDA</v>
      </c>
      <c r="X786" s="36">
        <v>83790</v>
      </c>
      <c r="Y786" t="str">
        <f>VLOOKUP(Tabela1[[#This Row],[CÓD PRODUTO ]],[1]fornnecedor!$A:$G,7,0)</f>
        <v>BOINAS PARA POLIMENTO</v>
      </c>
      <c r="Z786">
        <v>172577</v>
      </c>
      <c r="AA786" t="str">
        <f>Tabela1[[#This Row],[DESCRIÇÃO]]</f>
        <v>VONIXX INDUSTRIA E COMERCIO DE POLIDORES LTDA</v>
      </c>
    </row>
    <row r="787" spans="1:27" x14ac:dyDescent="0.3">
      <c r="A787" t="s">
        <v>5377</v>
      </c>
      <c r="B787" t="s">
        <v>513</v>
      </c>
      <c r="C787" s="1">
        <v>46038</v>
      </c>
      <c r="D787" s="2">
        <v>2001123415</v>
      </c>
      <c r="E787" t="s">
        <v>4421</v>
      </c>
      <c r="G787" t="s">
        <v>515</v>
      </c>
      <c r="H787" t="s">
        <v>24</v>
      </c>
      <c r="I787">
        <v>38.89</v>
      </c>
      <c r="J787">
        <v>24</v>
      </c>
      <c r="K787">
        <v>0</v>
      </c>
      <c r="L787">
        <v>933.36</v>
      </c>
      <c r="M787">
        <v>60.67</v>
      </c>
      <c r="N787">
        <v>0</v>
      </c>
      <c r="O787">
        <v>84.04</v>
      </c>
      <c r="P787">
        <v>0</v>
      </c>
      <c r="Q787">
        <v>0</v>
      </c>
      <c r="R787">
        <v>112</v>
      </c>
      <c r="S787">
        <v>0</v>
      </c>
      <c r="T787">
        <v>994.03</v>
      </c>
      <c r="U787" s="36">
        <v>425</v>
      </c>
      <c r="V787" t="str">
        <f>VLOOKUP(Tabela1[[#This Row],[CÓD FORNECEDOR]],'[1]BASE FORNECEDORES'!$A:$N,11,0)</f>
        <v>07.316.197/0001-11</v>
      </c>
      <c r="W787" t="str">
        <f>VLOOKUP(Tabela1[[#This Row],[CNPJ]],'[1]BASE FORNECEDORES'!$K:$R,8,0)</f>
        <v>VONIXX INDUSTRIA E COMERCIO DE POLIDORES LTDA</v>
      </c>
      <c r="X787" s="36">
        <v>23415</v>
      </c>
      <c r="Y787" t="str">
        <f>VLOOKUP(Tabela1[[#This Row],[CÓD PRODUTO ]],[1]fornnecedor!$A:$G,7,0)</f>
        <v>LINHA DE HIGENIZAÇÃO E ESTÉTICA  AUTOMOTIVA VONIX</v>
      </c>
      <c r="Z787">
        <v>172577</v>
      </c>
      <c r="AA787" t="str">
        <f>Tabela1[[#This Row],[DESCRIÇÃO]]</f>
        <v>VONIXX INDUSTRIA E COMERCIO DE POLIDORES LTDA</v>
      </c>
    </row>
    <row r="788" spans="1:27" x14ac:dyDescent="0.3">
      <c r="A788" t="s">
        <v>5377</v>
      </c>
      <c r="B788" t="s">
        <v>513</v>
      </c>
      <c r="C788" s="1">
        <v>46038</v>
      </c>
      <c r="D788" s="2">
        <v>2001124293</v>
      </c>
      <c r="E788" t="s">
        <v>3827</v>
      </c>
      <c r="G788" t="s">
        <v>515</v>
      </c>
      <c r="H788" t="s">
        <v>24</v>
      </c>
      <c r="I788">
        <v>19.989999999999998</v>
      </c>
      <c r="J788">
        <v>12</v>
      </c>
      <c r="K788">
        <v>0</v>
      </c>
      <c r="L788">
        <v>239.88</v>
      </c>
      <c r="M788">
        <v>15.59</v>
      </c>
      <c r="N788">
        <v>0</v>
      </c>
      <c r="O788">
        <v>21.6</v>
      </c>
      <c r="P788">
        <v>0</v>
      </c>
      <c r="Q788">
        <v>0</v>
      </c>
      <c r="R788">
        <v>28.79</v>
      </c>
      <c r="S788">
        <v>0</v>
      </c>
      <c r="T788">
        <v>255.47</v>
      </c>
      <c r="U788" s="36">
        <v>425</v>
      </c>
      <c r="V788" t="str">
        <f>VLOOKUP(Tabela1[[#This Row],[CÓD FORNECEDOR]],'[1]BASE FORNECEDORES'!$A:$N,11,0)</f>
        <v>07.316.197/0001-11</v>
      </c>
      <c r="W788" t="str">
        <f>VLOOKUP(Tabela1[[#This Row],[CNPJ]],'[1]BASE FORNECEDORES'!$K:$R,8,0)</f>
        <v>VONIXX INDUSTRIA E COMERCIO DE POLIDORES LTDA</v>
      </c>
      <c r="X788" s="36">
        <v>24293</v>
      </c>
      <c r="Y788" t="str">
        <f>VLOOKUP(Tabela1[[#This Row],[CÓD PRODUTO ]],[1]fornnecedor!$A:$G,7,0)</f>
        <v>LINHA DE HIGENIZAÇÃO E ESTÉTICA  AUTOMOTIVA VONIX</v>
      </c>
      <c r="Z788">
        <v>172577</v>
      </c>
      <c r="AA788" t="str">
        <f>Tabela1[[#This Row],[DESCRIÇÃO]]</f>
        <v>VONIXX INDUSTRIA E COMERCIO DE POLIDORES LTDA</v>
      </c>
    </row>
    <row r="789" spans="1:27" x14ac:dyDescent="0.3">
      <c r="A789" t="s">
        <v>5377</v>
      </c>
      <c r="B789" t="s">
        <v>513</v>
      </c>
      <c r="C789" s="1">
        <v>46038</v>
      </c>
      <c r="D789" s="2">
        <v>2001123414</v>
      </c>
      <c r="E789" t="s">
        <v>3400</v>
      </c>
      <c r="G789" t="s">
        <v>515</v>
      </c>
      <c r="H789" t="s">
        <v>24</v>
      </c>
      <c r="I789">
        <v>15.98</v>
      </c>
      <c r="J789">
        <v>36</v>
      </c>
      <c r="K789">
        <v>0</v>
      </c>
      <c r="L789">
        <v>575.28</v>
      </c>
      <c r="M789">
        <v>37.39</v>
      </c>
      <c r="N789">
        <v>0</v>
      </c>
      <c r="O789">
        <v>51.8</v>
      </c>
      <c r="P789">
        <v>0</v>
      </c>
      <c r="Q789">
        <v>0</v>
      </c>
      <c r="R789">
        <v>69.03</v>
      </c>
      <c r="S789">
        <v>0</v>
      </c>
      <c r="T789">
        <v>612.66999999999996</v>
      </c>
      <c r="U789" s="36">
        <v>425</v>
      </c>
      <c r="V789" t="str">
        <f>VLOOKUP(Tabela1[[#This Row],[CÓD FORNECEDOR]],'[1]BASE FORNECEDORES'!$A:$N,11,0)</f>
        <v>07.316.197/0001-11</v>
      </c>
      <c r="W789" t="str">
        <f>VLOOKUP(Tabela1[[#This Row],[CNPJ]],'[1]BASE FORNECEDORES'!$K:$R,8,0)</f>
        <v>VONIXX INDUSTRIA E COMERCIO DE POLIDORES LTDA</v>
      </c>
      <c r="X789" s="36">
        <v>23414</v>
      </c>
      <c r="Y789" t="str">
        <f>VLOOKUP(Tabela1[[#This Row],[CÓD PRODUTO ]],[1]fornnecedor!$A:$G,7,0)</f>
        <v>LINHA DE HIGENIZAÇÃO E ESTÉTICA  AUTOMOTIVA VONIX</v>
      </c>
      <c r="Z789">
        <v>172577</v>
      </c>
      <c r="AA789" t="str">
        <f>Tabela1[[#This Row],[DESCRIÇÃO]]</f>
        <v>VONIXX INDUSTRIA E COMERCIO DE POLIDORES LTDA</v>
      </c>
    </row>
    <row r="790" spans="1:27" x14ac:dyDescent="0.3">
      <c r="A790" t="s">
        <v>5377</v>
      </c>
      <c r="B790" t="s">
        <v>513</v>
      </c>
      <c r="C790" s="1">
        <v>46038</v>
      </c>
      <c r="D790" s="2">
        <v>2001185201</v>
      </c>
      <c r="E790" t="s">
        <v>3479</v>
      </c>
      <c r="G790" t="s">
        <v>515</v>
      </c>
      <c r="H790" t="s">
        <v>24</v>
      </c>
      <c r="I790">
        <v>23.73</v>
      </c>
      <c r="J790">
        <v>9</v>
      </c>
      <c r="K790">
        <v>0</v>
      </c>
      <c r="L790">
        <v>213.57</v>
      </c>
      <c r="M790">
        <v>13.88</v>
      </c>
      <c r="N790">
        <v>0</v>
      </c>
      <c r="O790">
        <v>19.23</v>
      </c>
      <c r="P790">
        <v>0</v>
      </c>
      <c r="Q790">
        <v>0</v>
      </c>
      <c r="R790">
        <v>25.63</v>
      </c>
      <c r="S790">
        <v>0</v>
      </c>
      <c r="T790">
        <v>227.45</v>
      </c>
      <c r="U790" s="36">
        <v>425</v>
      </c>
      <c r="V790" t="str">
        <f>VLOOKUP(Tabela1[[#This Row],[CÓD FORNECEDOR]],'[1]BASE FORNECEDORES'!$A:$N,11,0)</f>
        <v>07.316.197/0001-11</v>
      </c>
      <c r="W790" t="str">
        <f>VLOOKUP(Tabela1[[#This Row],[CNPJ]],'[1]BASE FORNECEDORES'!$K:$R,8,0)</f>
        <v>VONIXX INDUSTRIA E COMERCIO DE POLIDORES LTDA</v>
      </c>
      <c r="X790" s="36">
        <v>85201</v>
      </c>
      <c r="Y790" t="str">
        <f>VLOOKUP(Tabela1[[#This Row],[CÓD PRODUTO ]],[1]fornnecedor!$A:$G,7,0)</f>
        <v>LINHA DE HIGENIZAÇÃO E ESTÉTICA  AUTOMOTIVA VONIX</v>
      </c>
      <c r="Z790">
        <v>172577</v>
      </c>
      <c r="AA790" t="str">
        <f>Tabela1[[#This Row],[DESCRIÇÃO]]</f>
        <v>VONIXX INDUSTRIA E COMERCIO DE POLIDORES LTDA</v>
      </c>
    </row>
    <row r="791" spans="1:27" x14ac:dyDescent="0.3">
      <c r="A791" t="s">
        <v>5377</v>
      </c>
      <c r="B791" t="s">
        <v>513</v>
      </c>
      <c r="C791" s="1">
        <v>46038</v>
      </c>
      <c r="D791" s="2">
        <v>2001184394</v>
      </c>
      <c r="E791" t="s">
        <v>519</v>
      </c>
      <c r="G791" t="s">
        <v>515</v>
      </c>
      <c r="H791" t="s">
        <v>24</v>
      </c>
      <c r="I791">
        <v>17.66</v>
      </c>
      <c r="J791">
        <v>12</v>
      </c>
      <c r="K791">
        <v>0</v>
      </c>
      <c r="L791">
        <v>211.92</v>
      </c>
      <c r="M791">
        <v>6.89</v>
      </c>
      <c r="N791">
        <v>0</v>
      </c>
      <c r="O791">
        <v>19.079999999999998</v>
      </c>
      <c r="P791">
        <v>0</v>
      </c>
      <c r="Q791">
        <v>0</v>
      </c>
      <c r="R791">
        <v>25.43</v>
      </c>
      <c r="S791">
        <v>0</v>
      </c>
      <c r="T791">
        <v>218.81</v>
      </c>
      <c r="U791" s="36">
        <v>425</v>
      </c>
      <c r="V791" t="str">
        <f>VLOOKUP(Tabela1[[#This Row],[CÓD FORNECEDOR]],'[1]BASE FORNECEDORES'!$A:$N,11,0)</f>
        <v>07.316.197/0001-11</v>
      </c>
      <c r="W791" t="str">
        <f>VLOOKUP(Tabela1[[#This Row],[CNPJ]],'[1]BASE FORNECEDORES'!$K:$R,8,0)</f>
        <v>VONIXX INDUSTRIA E COMERCIO DE POLIDORES LTDA</v>
      </c>
      <c r="X791" s="36">
        <v>84394</v>
      </c>
      <c r="Y791" t="str">
        <f>VLOOKUP(Tabela1[[#This Row],[CÓD PRODUTO ]],[1]fornnecedor!$A:$G,7,0)</f>
        <v>LINHA DE HIGENIZAÇÃO E ESTÉTICA  AUTOMOTIVA VONIX</v>
      </c>
      <c r="Z791">
        <v>172577</v>
      </c>
      <c r="AA791" t="str">
        <f>Tabela1[[#This Row],[DESCRIÇÃO]]</f>
        <v>VONIXX INDUSTRIA E COMERCIO DE POLIDORES LTDA</v>
      </c>
    </row>
    <row r="792" spans="1:27" x14ac:dyDescent="0.3">
      <c r="A792" t="s">
        <v>5377</v>
      </c>
      <c r="B792" t="s">
        <v>513</v>
      </c>
      <c r="C792" s="1">
        <v>46038</v>
      </c>
      <c r="D792" s="2">
        <v>2001184543</v>
      </c>
      <c r="E792" t="s">
        <v>520</v>
      </c>
      <c r="G792" t="s">
        <v>515</v>
      </c>
      <c r="H792" t="s">
        <v>24</v>
      </c>
      <c r="I792">
        <v>58.43</v>
      </c>
      <c r="J792">
        <v>4</v>
      </c>
      <c r="K792">
        <v>0</v>
      </c>
      <c r="L792">
        <v>233.72</v>
      </c>
      <c r="M792">
        <v>7.6</v>
      </c>
      <c r="N792">
        <v>0</v>
      </c>
      <c r="O792">
        <v>21.04</v>
      </c>
      <c r="P792">
        <v>0</v>
      </c>
      <c r="Q792">
        <v>0</v>
      </c>
      <c r="R792">
        <v>28.05</v>
      </c>
      <c r="S792">
        <v>0</v>
      </c>
      <c r="T792">
        <v>241.32</v>
      </c>
      <c r="U792" s="36">
        <v>425</v>
      </c>
      <c r="V792" t="str">
        <f>VLOOKUP(Tabela1[[#This Row],[CÓD FORNECEDOR]],'[1]BASE FORNECEDORES'!$A:$N,11,0)</f>
        <v>07.316.197/0001-11</v>
      </c>
      <c r="W792" t="str">
        <f>VLOOKUP(Tabela1[[#This Row],[CNPJ]],'[1]BASE FORNECEDORES'!$K:$R,8,0)</f>
        <v>VONIXX INDUSTRIA E COMERCIO DE POLIDORES LTDA</v>
      </c>
      <c r="X792" s="36">
        <v>84543</v>
      </c>
      <c r="Y792" t="str">
        <f>VLOOKUP(Tabela1[[#This Row],[CÓD PRODUTO ]],[1]fornnecedor!$A:$G,7,0)</f>
        <v>LINHA DE HIGENIZAÇÃO E ESTÉTICA  AUTOMOTIVA VONIX</v>
      </c>
      <c r="Z792">
        <v>172577</v>
      </c>
      <c r="AA792" t="str">
        <f>Tabela1[[#This Row],[DESCRIÇÃO]]</f>
        <v>VONIXX INDUSTRIA E COMERCIO DE POLIDORES LTDA</v>
      </c>
    </row>
    <row r="793" spans="1:27" x14ac:dyDescent="0.3">
      <c r="A793" t="s">
        <v>5377</v>
      </c>
      <c r="B793" t="s">
        <v>513</v>
      </c>
      <c r="C793" s="1">
        <v>46038</v>
      </c>
      <c r="D793" s="2">
        <v>2001124229</v>
      </c>
      <c r="E793" t="s">
        <v>3476</v>
      </c>
      <c r="G793" t="s">
        <v>515</v>
      </c>
      <c r="H793" t="s">
        <v>24</v>
      </c>
      <c r="I793">
        <v>21.21</v>
      </c>
      <c r="J793">
        <v>12</v>
      </c>
      <c r="K793">
        <v>0</v>
      </c>
      <c r="L793">
        <v>254.52</v>
      </c>
      <c r="M793">
        <v>8.27</v>
      </c>
      <c r="N793">
        <v>0</v>
      </c>
      <c r="O793">
        <v>22.92</v>
      </c>
      <c r="P793">
        <v>0</v>
      </c>
      <c r="Q793">
        <v>0</v>
      </c>
      <c r="R793">
        <v>30.54</v>
      </c>
      <c r="S793">
        <v>0</v>
      </c>
      <c r="T793">
        <v>262.79000000000002</v>
      </c>
      <c r="U793" s="36">
        <v>425</v>
      </c>
      <c r="V793" t="str">
        <f>VLOOKUP(Tabela1[[#This Row],[CÓD FORNECEDOR]],'[1]BASE FORNECEDORES'!$A:$N,11,0)</f>
        <v>07.316.197/0001-11</v>
      </c>
      <c r="W793" t="str">
        <f>VLOOKUP(Tabela1[[#This Row],[CNPJ]],'[1]BASE FORNECEDORES'!$K:$R,8,0)</f>
        <v>VONIXX INDUSTRIA E COMERCIO DE POLIDORES LTDA</v>
      </c>
      <c r="X793" s="36">
        <v>24229</v>
      </c>
      <c r="Y793" t="str">
        <f>VLOOKUP(Tabela1[[#This Row],[CÓD PRODUTO ]],[1]fornnecedor!$A:$G,7,0)</f>
        <v>LINHA DE HIGENIZAÇÃO E ESTÉTICA  AUTOMOTIVA VONIX</v>
      </c>
      <c r="Z793">
        <v>172577</v>
      </c>
      <c r="AA793" t="str">
        <f>Tabela1[[#This Row],[DESCRIÇÃO]]</f>
        <v>VONIXX INDUSTRIA E COMERCIO DE POLIDORES LTDA</v>
      </c>
    </row>
    <row r="794" spans="1:27" x14ac:dyDescent="0.3">
      <c r="A794" t="s">
        <v>5377</v>
      </c>
      <c r="B794" t="s">
        <v>513</v>
      </c>
      <c r="C794" s="1">
        <v>46038</v>
      </c>
      <c r="D794" s="2">
        <v>2001186965</v>
      </c>
      <c r="E794" t="s">
        <v>4034</v>
      </c>
      <c r="G794" t="s">
        <v>515</v>
      </c>
      <c r="H794" t="s">
        <v>24</v>
      </c>
      <c r="I794">
        <v>27.44</v>
      </c>
      <c r="J794">
        <v>9</v>
      </c>
      <c r="K794">
        <v>0</v>
      </c>
      <c r="L794">
        <v>246.96</v>
      </c>
      <c r="M794">
        <v>16.05</v>
      </c>
      <c r="N794">
        <v>0</v>
      </c>
      <c r="O794">
        <v>22.24</v>
      </c>
      <c r="P794">
        <v>0</v>
      </c>
      <c r="Q794">
        <v>0</v>
      </c>
      <c r="R794">
        <v>29.64</v>
      </c>
      <c r="S794">
        <v>0</v>
      </c>
      <c r="T794">
        <v>263.01</v>
      </c>
      <c r="U794" s="36">
        <v>425</v>
      </c>
      <c r="V794" t="str">
        <f>VLOOKUP(Tabela1[[#This Row],[CÓD FORNECEDOR]],'[1]BASE FORNECEDORES'!$A:$N,11,0)</f>
        <v>07.316.197/0001-11</v>
      </c>
      <c r="W794" t="str">
        <f>VLOOKUP(Tabela1[[#This Row],[CNPJ]],'[1]BASE FORNECEDORES'!$K:$R,8,0)</f>
        <v>VONIXX INDUSTRIA E COMERCIO DE POLIDORES LTDA</v>
      </c>
      <c r="X794" s="36">
        <v>86965</v>
      </c>
      <c r="Y794" t="str">
        <f>VLOOKUP(Tabela1[[#This Row],[CÓD PRODUTO ]],[1]fornnecedor!$A:$G,7,0)</f>
        <v>LINHA DE HIGENIZAÇÃO E ESTÉTICA  AUTOMOTIVA VONIX</v>
      </c>
      <c r="Z794">
        <v>172577</v>
      </c>
      <c r="AA794" t="str">
        <f>Tabela1[[#This Row],[DESCRIÇÃO]]</f>
        <v>VONIXX INDUSTRIA E COMERCIO DE POLIDORES LTDA</v>
      </c>
    </row>
    <row r="795" spans="1:27" x14ac:dyDescent="0.3">
      <c r="A795" t="s">
        <v>5377</v>
      </c>
      <c r="B795" t="s">
        <v>513</v>
      </c>
      <c r="C795" s="1">
        <v>46038</v>
      </c>
      <c r="D795" s="2">
        <v>2001123444</v>
      </c>
      <c r="E795" t="s">
        <v>3729</v>
      </c>
      <c r="G795" t="s">
        <v>515</v>
      </c>
      <c r="H795" t="s">
        <v>24</v>
      </c>
      <c r="I795">
        <v>22.28</v>
      </c>
      <c r="J795">
        <v>24</v>
      </c>
      <c r="K795">
        <v>0</v>
      </c>
      <c r="L795">
        <v>534.72</v>
      </c>
      <c r="M795">
        <v>34.76</v>
      </c>
      <c r="N795">
        <v>0</v>
      </c>
      <c r="O795">
        <v>48.15</v>
      </c>
      <c r="P795">
        <v>0</v>
      </c>
      <c r="Q795">
        <v>0</v>
      </c>
      <c r="R795">
        <v>64.17</v>
      </c>
      <c r="S795">
        <v>0</v>
      </c>
      <c r="T795">
        <v>569.48</v>
      </c>
      <c r="U795" s="36">
        <v>425</v>
      </c>
      <c r="V795" t="str">
        <f>VLOOKUP(Tabela1[[#This Row],[CÓD FORNECEDOR]],'[1]BASE FORNECEDORES'!$A:$N,11,0)</f>
        <v>07.316.197/0001-11</v>
      </c>
      <c r="W795" t="str">
        <f>VLOOKUP(Tabela1[[#This Row],[CNPJ]],'[1]BASE FORNECEDORES'!$K:$R,8,0)</f>
        <v>VONIXX INDUSTRIA E COMERCIO DE POLIDORES LTDA</v>
      </c>
      <c r="X795" s="36">
        <v>23444</v>
      </c>
      <c r="Y795" t="str">
        <f>VLOOKUP(Tabela1[[#This Row],[CÓD PRODUTO ]],[1]fornnecedor!$A:$G,7,0)</f>
        <v>LINHA DE HIGENIZAÇÃO E ESTÉTICA  AUTOMOTIVA VONIX</v>
      </c>
      <c r="Z795">
        <v>172577</v>
      </c>
      <c r="AA795" t="str">
        <f>Tabela1[[#This Row],[DESCRIÇÃO]]</f>
        <v>VONIXX INDUSTRIA E COMERCIO DE POLIDORES LTDA</v>
      </c>
    </row>
    <row r="796" spans="1:27" x14ac:dyDescent="0.3">
      <c r="A796" t="s">
        <v>5377</v>
      </c>
      <c r="B796" t="s">
        <v>513</v>
      </c>
      <c r="C796" s="1">
        <v>46038</v>
      </c>
      <c r="D796" s="2">
        <v>2001123443</v>
      </c>
      <c r="E796" t="s">
        <v>3480</v>
      </c>
      <c r="G796" t="s">
        <v>515</v>
      </c>
      <c r="H796" t="s">
        <v>24</v>
      </c>
      <c r="I796">
        <v>14.26</v>
      </c>
      <c r="J796">
        <v>12</v>
      </c>
      <c r="K796">
        <v>0</v>
      </c>
      <c r="L796">
        <v>171.12</v>
      </c>
      <c r="M796">
        <v>11.12</v>
      </c>
      <c r="N796">
        <v>0</v>
      </c>
      <c r="O796">
        <v>15.41</v>
      </c>
      <c r="P796">
        <v>0</v>
      </c>
      <c r="Q796">
        <v>0</v>
      </c>
      <c r="R796">
        <v>20.53</v>
      </c>
      <c r="S796">
        <v>0</v>
      </c>
      <c r="T796">
        <v>182.24</v>
      </c>
      <c r="U796" s="36">
        <v>425</v>
      </c>
      <c r="V796" t="str">
        <f>VLOOKUP(Tabela1[[#This Row],[CÓD FORNECEDOR]],'[1]BASE FORNECEDORES'!$A:$N,11,0)</f>
        <v>07.316.197/0001-11</v>
      </c>
      <c r="W796" t="str">
        <f>VLOOKUP(Tabela1[[#This Row],[CNPJ]],'[1]BASE FORNECEDORES'!$K:$R,8,0)</f>
        <v>VONIXX INDUSTRIA E COMERCIO DE POLIDORES LTDA</v>
      </c>
      <c r="X796" s="36">
        <v>23443</v>
      </c>
      <c r="Y796" t="str">
        <f>VLOOKUP(Tabela1[[#This Row],[CÓD PRODUTO ]],[1]fornnecedor!$A:$G,7,0)</f>
        <v>LINHA DE HIGENIZAÇÃO E ESTÉTICA  AUTOMOTIVA VONIX</v>
      </c>
      <c r="Z796">
        <v>172577</v>
      </c>
      <c r="AA796" t="str">
        <f>Tabela1[[#This Row],[DESCRIÇÃO]]</f>
        <v>VONIXX INDUSTRIA E COMERCIO DE POLIDORES LTDA</v>
      </c>
    </row>
    <row r="797" spans="1:27" x14ac:dyDescent="0.3">
      <c r="A797" t="s">
        <v>5377</v>
      </c>
      <c r="B797" t="s">
        <v>513</v>
      </c>
      <c r="C797" s="1">
        <v>46038</v>
      </c>
      <c r="D797" s="2">
        <v>2001185207</v>
      </c>
      <c r="E797" t="s">
        <v>3828</v>
      </c>
      <c r="G797" t="s">
        <v>515</v>
      </c>
      <c r="H797" t="s">
        <v>24</v>
      </c>
      <c r="I797">
        <v>20.03</v>
      </c>
      <c r="J797">
        <v>6</v>
      </c>
      <c r="K797">
        <v>0</v>
      </c>
      <c r="L797">
        <v>120.18</v>
      </c>
      <c r="M797">
        <v>3.91</v>
      </c>
      <c r="N797">
        <v>0</v>
      </c>
      <c r="O797">
        <v>10.82</v>
      </c>
      <c r="P797">
        <v>0</v>
      </c>
      <c r="Q797">
        <v>0</v>
      </c>
      <c r="R797">
        <v>14.42</v>
      </c>
      <c r="S797">
        <v>0</v>
      </c>
      <c r="T797">
        <v>124.09</v>
      </c>
      <c r="U797" s="36">
        <v>425</v>
      </c>
      <c r="V797" t="str">
        <f>VLOOKUP(Tabela1[[#This Row],[CÓD FORNECEDOR]],'[1]BASE FORNECEDORES'!$A:$N,11,0)</f>
        <v>07.316.197/0001-11</v>
      </c>
      <c r="W797" t="str">
        <f>VLOOKUP(Tabela1[[#This Row],[CNPJ]],'[1]BASE FORNECEDORES'!$K:$R,8,0)</f>
        <v>VONIXX INDUSTRIA E COMERCIO DE POLIDORES LTDA</v>
      </c>
      <c r="X797" s="36">
        <v>85207</v>
      </c>
      <c r="Y797" t="str">
        <f>VLOOKUP(Tabela1[[#This Row],[CÓD PRODUTO ]],[1]fornnecedor!$A:$G,7,0)</f>
        <v>LINHA DE HIGENIZAÇÃO E ESTÉTICA  AUTOMOTIVA VONIX</v>
      </c>
      <c r="Z797">
        <v>172577</v>
      </c>
      <c r="AA797" t="str">
        <f>Tabela1[[#This Row],[DESCRIÇÃO]]</f>
        <v>VONIXX INDUSTRIA E COMERCIO DE POLIDORES LTDA</v>
      </c>
    </row>
    <row r="798" spans="1:27" x14ac:dyDescent="0.3">
      <c r="A798" t="s">
        <v>5377</v>
      </c>
      <c r="B798" t="s">
        <v>513</v>
      </c>
      <c r="C798" s="1">
        <v>46038</v>
      </c>
      <c r="D798" s="2">
        <v>2001124230</v>
      </c>
      <c r="E798" t="s">
        <v>3746</v>
      </c>
      <c r="G798" t="s">
        <v>515</v>
      </c>
      <c r="H798" t="s">
        <v>24</v>
      </c>
      <c r="I798">
        <v>21.8</v>
      </c>
      <c r="J798">
        <v>12</v>
      </c>
      <c r="K798">
        <v>0</v>
      </c>
      <c r="L798">
        <v>261.60000000000002</v>
      </c>
      <c r="M798">
        <v>8.5</v>
      </c>
      <c r="N798">
        <v>0</v>
      </c>
      <c r="O798">
        <v>23.56</v>
      </c>
      <c r="P798">
        <v>0</v>
      </c>
      <c r="Q798">
        <v>0</v>
      </c>
      <c r="R798">
        <v>31.39</v>
      </c>
      <c r="S798">
        <v>0</v>
      </c>
      <c r="T798">
        <v>270.10000000000002</v>
      </c>
      <c r="U798" s="36">
        <v>425</v>
      </c>
      <c r="V798" t="str">
        <f>VLOOKUP(Tabela1[[#This Row],[CÓD FORNECEDOR]],'[1]BASE FORNECEDORES'!$A:$N,11,0)</f>
        <v>07.316.197/0001-11</v>
      </c>
      <c r="W798" t="str">
        <f>VLOOKUP(Tabela1[[#This Row],[CNPJ]],'[1]BASE FORNECEDORES'!$K:$R,8,0)</f>
        <v>VONIXX INDUSTRIA E COMERCIO DE POLIDORES LTDA</v>
      </c>
      <c r="X798" s="36">
        <v>24230</v>
      </c>
      <c r="Y798" t="str">
        <f>VLOOKUP(Tabela1[[#This Row],[CÓD PRODUTO ]],[1]fornnecedor!$A:$G,7,0)</f>
        <v>LINHA DE HIGENIZAÇÃO E ESTÉTICA  AUTOMOTIVA VONIX</v>
      </c>
      <c r="Z798">
        <v>172577</v>
      </c>
      <c r="AA798" t="str">
        <f>Tabela1[[#This Row],[DESCRIÇÃO]]</f>
        <v>VONIXX INDUSTRIA E COMERCIO DE POLIDORES LTDA</v>
      </c>
    </row>
    <row r="799" spans="1:27" x14ac:dyDescent="0.3">
      <c r="A799" t="s">
        <v>5377</v>
      </c>
      <c r="B799" t="s">
        <v>513</v>
      </c>
      <c r="C799" s="1">
        <v>46038</v>
      </c>
      <c r="D799" s="2">
        <v>2001123483</v>
      </c>
      <c r="E799" t="s">
        <v>3163</v>
      </c>
      <c r="G799" t="s">
        <v>515</v>
      </c>
      <c r="H799" t="s">
        <v>24</v>
      </c>
      <c r="I799">
        <v>23.55</v>
      </c>
      <c r="J799">
        <v>4</v>
      </c>
      <c r="K799">
        <v>0</v>
      </c>
      <c r="L799">
        <v>94.2</v>
      </c>
      <c r="M799">
        <v>3.06</v>
      </c>
      <c r="N799">
        <v>0</v>
      </c>
      <c r="O799">
        <v>8.48</v>
      </c>
      <c r="P799">
        <v>0</v>
      </c>
      <c r="Q799">
        <v>0</v>
      </c>
      <c r="R799">
        <v>11.3</v>
      </c>
      <c r="S799">
        <v>0</v>
      </c>
      <c r="T799">
        <v>97.26</v>
      </c>
      <c r="U799" s="36">
        <v>425</v>
      </c>
      <c r="V799" t="str">
        <f>VLOOKUP(Tabela1[[#This Row],[CÓD FORNECEDOR]],'[1]BASE FORNECEDORES'!$A:$N,11,0)</f>
        <v>07.316.197/0001-11</v>
      </c>
      <c r="W799" t="str">
        <f>VLOOKUP(Tabela1[[#This Row],[CNPJ]],'[1]BASE FORNECEDORES'!$K:$R,8,0)</f>
        <v>VONIXX INDUSTRIA E COMERCIO DE POLIDORES LTDA</v>
      </c>
      <c r="X799" s="36">
        <v>23483</v>
      </c>
      <c r="Y799" t="str">
        <f>VLOOKUP(Tabela1[[#This Row],[CÓD PRODUTO ]],[1]fornnecedor!$A:$G,7,0)</f>
        <v>LINHA DE HIGENIZAÇÃO E ESTÉTICA  AUTOMOTIVA VONIX</v>
      </c>
      <c r="Z799">
        <v>172577</v>
      </c>
      <c r="AA799" t="str">
        <f>Tabela1[[#This Row],[DESCRIÇÃO]]</f>
        <v>VONIXX INDUSTRIA E COMERCIO DE POLIDORES LTDA</v>
      </c>
    </row>
    <row r="800" spans="1:27" x14ac:dyDescent="0.3">
      <c r="A800" t="s">
        <v>5377</v>
      </c>
      <c r="B800" t="s">
        <v>513</v>
      </c>
      <c r="C800" s="1">
        <v>46038</v>
      </c>
      <c r="D800" s="2">
        <v>2001124264</v>
      </c>
      <c r="E800" t="s">
        <v>3957</v>
      </c>
      <c r="G800" t="s">
        <v>515</v>
      </c>
      <c r="H800" t="s">
        <v>24</v>
      </c>
      <c r="I800">
        <v>21.7</v>
      </c>
      <c r="J800">
        <v>6</v>
      </c>
      <c r="K800">
        <v>0</v>
      </c>
      <c r="L800">
        <v>130.19999999999999</v>
      </c>
      <c r="M800">
        <v>0</v>
      </c>
      <c r="N800">
        <v>0</v>
      </c>
      <c r="O800">
        <v>11.72</v>
      </c>
      <c r="P800">
        <v>0</v>
      </c>
      <c r="Q800">
        <v>0</v>
      </c>
      <c r="R800">
        <v>5.21</v>
      </c>
      <c r="S800">
        <v>0</v>
      </c>
      <c r="T800">
        <v>130.19999999999999</v>
      </c>
      <c r="U800" s="36">
        <v>425</v>
      </c>
      <c r="V800" t="str">
        <f>VLOOKUP(Tabela1[[#This Row],[CÓD FORNECEDOR]],'[1]BASE FORNECEDORES'!$A:$N,11,0)</f>
        <v>07.316.197/0001-11</v>
      </c>
      <c r="W800" t="str">
        <f>VLOOKUP(Tabela1[[#This Row],[CNPJ]],'[1]BASE FORNECEDORES'!$K:$R,8,0)</f>
        <v>VONIXX INDUSTRIA E COMERCIO DE POLIDORES LTDA</v>
      </c>
      <c r="X800" s="36">
        <v>24264</v>
      </c>
      <c r="Y800" t="str">
        <f>VLOOKUP(Tabela1[[#This Row],[CÓD PRODUTO ]],[1]fornnecedor!$A:$G,7,0)</f>
        <v>LINHA DE HIGENIZAÇÃO E ESTÉTICA  AUTOMOTIVA VONIX</v>
      </c>
      <c r="Z800">
        <v>172577</v>
      </c>
      <c r="AA800" t="str">
        <f>Tabela1[[#This Row],[DESCRIÇÃO]]</f>
        <v>VONIXX INDUSTRIA E COMERCIO DE POLIDORES LTDA</v>
      </c>
    </row>
    <row r="801" spans="1:27" x14ac:dyDescent="0.3">
      <c r="A801" t="s">
        <v>5377</v>
      </c>
      <c r="B801" t="s">
        <v>513</v>
      </c>
      <c r="C801" s="1">
        <v>46038</v>
      </c>
      <c r="D801" s="2">
        <v>2001183820</v>
      </c>
      <c r="E801" t="s">
        <v>4035</v>
      </c>
      <c r="G801" t="s">
        <v>515</v>
      </c>
      <c r="H801" t="s">
        <v>24</v>
      </c>
      <c r="I801">
        <v>27.44</v>
      </c>
      <c r="J801">
        <v>24</v>
      </c>
      <c r="K801">
        <v>0</v>
      </c>
      <c r="L801">
        <v>658.56</v>
      </c>
      <c r="M801">
        <v>42.81</v>
      </c>
      <c r="N801">
        <v>0</v>
      </c>
      <c r="O801">
        <v>59.3</v>
      </c>
      <c r="P801">
        <v>0</v>
      </c>
      <c r="Q801">
        <v>0</v>
      </c>
      <c r="R801">
        <v>79.03</v>
      </c>
      <c r="S801">
        <v>0</v>
      </c>
      <c r="T801">
        <v>701.37</v>
      </c>
      <c r="U801" s="36">
        <v>425</v>
      </c>
      <c r="V801" t="str">
        <f>VLOOKUP(Tabela1[[#This Row],[CÓD FORNECEDOR]],'[1]BASE FORNECEDORES'!$A:$N,11,0)</f>
        <v>07.316.197/0001-11</v>
      </c>
      <c r="W801" t="str">
        <f>VLOOKUP(Tabela1[[#This Row],[CNPJ]],'[1]BASE FORNECEDORES'!$K:$R,8,0)</f>
        <v>VONIXX INDUSTRIA E COMERCIO DE POLIDORES LTDA</v>
      </c>
      <c r="X801" s="36">
        <v>83820</v>
      </c>
      <c r="Y801" t="str">
        <f>VLOOKUP(Tabela1[[#This Row],[CÓD PRODUTO ]],[1]fornnecedor!$A:$G,7,0)</f>
        <v>LINHA DE HIGENIZAÇÃO E ESTÉTICA  AUTOMOTIVA VONIX</v>
      </c>
      <c r="Z801">
        <v>172577</v>
      </c>
      <c r="AA801" t="str">
        <f>Tabela1[[#This Row],[DESCRIÇÃO]]</f>
        <v>VONIXX INDUSTRIA E COMERCIO DE POLIDORES LTDA</v>
      </c>
    </row>
    <row r="802" spans="1:27" x14ac:dyDescent="0.3">
      <c r="A802" t="s">
        <v>5377</v>
      </c>
      <c r="B802" t="s">
        <v>513</v>
      </c>
      <c r="C802" s="1">
        <v>46038</v>
      </c>
      <c r="D802" s="2">
        <v>2001185351</v>
      </c>
      <c r="E802" t="s">
        <v>4513</v>
      </c>
      <c r="G802" t="s">
        <v>515</v>
      </c>
      <c r="H802" t="s">
        <v>24</v>
      </c>
      <c r="I802">
        <v>72.11</v>
      </c>
      <c r="J802">
        <v>9</v>
      </c>
      <c r="K802">
        <v>0</v>
      </c>
      <c r="L802">
        <v>648.99</v>
      </c>
      <c r="M802">
        <v>42.18</v>
      </c>
      <c r="N802">
        <v>0</v>
      </c>
      <c r="O802">
        <v>58.44</v>
      </c>
      <c r="P802">
        <v>0</v>
      </c>
      <c r="Q802">
        <v>0</v>
      </c>
      <c r="R802">
        <v>77.88</v>
      </c>
      <c r="S802">
        <v>0</v>
      </c>
      <c r="T802">
        <v>691.17</v>
      </c>
      <c r="U802" s="36">
        <v>425</v>
      </c>
      <c r="V802" t="str">
        <f>VLOOKUP(Tabela1[[#This Row],[CÓD FORNECEDOR]],'[1]BASE FORNECEDORES'!$A:$N,11,0)</f>
        <v>07.316.197/0001-11</v>
      </c>
      <c r="W802" t="str">
        <f>VLOOKUP(Tabela1[[#This Row],[CNPJ]],'[1]BASE FORNECEDORES'!$K:$R,8,0)</f>
        <v>VONIXX INDUSTRIA E COMERCIO DE POLIDORES LTDA</v>
      </c>
      <c r="X802" s="36">
        <v>85351</v>
      </c>
      <c r="Y802" t="str">
        <f>VLOOKUP(Tabela1[[#This Row],[CÓD PRODUTO ]],[1]fornnecedor!$A:$G,7,0)</f>
        <v>LINHA DE HIGENIZAÇÃO E ESTÉTICA  AUTOMOTIVA VONIX</v>
      </c>
      <c r="Z802">
        <v>172577</v>
      </c>
      <c r="AA802" t="str">
        <f>Tabela1[[#This Row],[DESCRIÇÃO]]</f>
        <v>VONIXX INDUSTRIA E COMERCIO DE POLIDORES LTDA</v>
      </c>
    </row>
    <row r="803" spans="1:27" x14ac:dyDescent="0.3">
      <c r="A803" t="s">
        <v>5377</v>
      </c>
      <c r="B803" t="s">
        <v>513</v>
      </c>
      <c r="C803" s="1">
        <v>46038</v>
      </c>
      <c r="D803" s="2">
        <v>2001124297</v>
      </c>
      <c r="E803" t="s">
        <v>3389</v>
      </c>
      <c r="G803" t="s">
        <v>515</v>
      </c>
      <c r="H803" t="s">
        <v>24</v>
      </c>
      <c r="I803">
        <v>29.91</v>
      </c>
      <c r="J803">
        <v>48</v>
      </c>
      <c r="K803">
        <v>0</v>
      </c>
      <c r="L803" s="3">
        <v>1435.68</v>
      </c>
      <c r="M803">
        <v>46.66</v>
      </c>
      <c r="N803">
        <v>0</v>
      </c>
      <c r="O803">
        <v>129.27000000000001</v>
      </c>
      <c r="P803">
        <v>0</v>
      </c>
      <c r="Q803">
        <v>0</v>
      </c>
      <c r="R803">
        <v>172.28</v>
      </c>
      <c r="S803">
        <v>0</v>
      </c>
      <c r="T803" s="3">
        <v>1482.34</v>
      </c>
      <c r="U803" s="36">
        <v>425</v>
      </c>
      <c r="V803" t="str">
        <f>VLOOKUP(Tabela1[[#This Row],[CÓD FORNECEDOR]],'[1]BASE FORNECEDORES'!$A:$N,11,0)</f>
        <v>07.316.197/0001-11</v>
      </c>
      <c r="W803" t="str">
        <f>VLOOKUP(Tabela1[[#This Row],[CNPJ]],'[1]BASE FORNECEDORES'!$K:$R,8,0)</f>
        <v>VONIXX INDUSTRIA E COMERCIO DE POLIDORES LTDA</v>
      </c>
      <c r="X803" s="36">
        <v>24297</v>
      </c>
      <c r="Y803" t="str">
        <f>VLOOKUP(Tabela1[[#This Row],[CÓD PRODUTO ]],[1]fornnecedor!$A:$G,7,0)</f>
        <v>LINHA DE HIGENIZAÇÃO E ESTÉTICA  AUTOMOTIVA VONIX</v>
      </c>
      <c r="Z803">
        <v>172577</v>
      </c>
      <c r="AA803" t="str">
        <f>Tabela1[[#This Row],[DESCRIÇÃO]]</f>
        <v>VONIXX INDUSTRIA E COMERCIO DE POLIDORES LTDA</v>
      </c>
    </row>
    <row r="804" spans="1:27" x14ac:dyDescent="0.3">
      <c r="A804" t="s">
        <v>5377</v>
      </c>
      <c r="B804" t="s">
        <v>513</v>
      </c>
      <c r="C804" s="1">
        <v>46038</v>
      </c>
      <c r="D804" s="2">
        <v>2001185247</v>
      </c>
      <c r="E804" t="s">
        <v>4066</v>
      </c>
      <c r="G804" t="s">
        <v>515</v>
      </c>
      <c r="H804" t="s">
        <v>24</v>
      </c>
      <c r="I804">
        <v>43.66</v>
      </c>
      <c r="J804">
        <v>12</v>
      </c>
      <c r="K804">
        <v>0</v>
      </c>
      <c r="L804">
        <v>523.91999999999996</v>
      </c>
      <c r="M804">
        <v>17.03</v>
      </c>
      <c r="N804">
        <v>0</v>
      </c>
      <c r="O804">
        <v>47.18</v>
      </c>
      <c r="P804">
        <v>0</v>
      </c>
      <c r="Q804">
        <v>0</v>
      </c>
      <c r="R804">
        <v>62.87</v>
      </c>
      <c r="S804">
        <v>0</v>
      </c>
      <c r="T804">
        <v>540.95000000000005</v>
      </c>
      <c r="U804" s="36">
        <v>425</v>
      </c>
      <c r="V804" t="str">
        <f>VLOOKUP(Tabela1[[#This Row],[CÓD FORNECEDOR]],'[1]BASE FORNECEDORES'!$A:$N,11,0)</f>
        <v>07.316.197/0001-11</v>
      </c>
      <c r="W804" t="str">
        <f>VLOOKUP(Tabela1[[#This Row],[CNPJ]],'[1]BASE FORNECEDORES'!$K:$R,8,0)</f>
        <v>VONIXX INDUSTRIA E COMERCIO DE POLIDORES LTDA</v>
      </c>
      <c r="X804" s="36">
        <v>85247</v>
      </c>
      <c r="Y804" t="str">
        <f>VLOOKUP(Tabela1[[#This Row],[CÓD PRODUTO ]],[1]fornnecedor!$A:$G,7,0)</f>
        <v>LINHA DE HIGENIZAÇÃO E ESTÉTICA  AUTOMOTIVA VONIX</v>
      </c>
      <c r="Z804">
        <v>172577</v>
      </c>
      <c r="AA804" t="str">
        <f>Tabela1[[#This Row],[DESCRIÇÃO]]</f>
        <v>VONIXX INDUSTRIA E COMERCIO DE POLIDORES LTDA</v>
      </c>
    </row>
    <row r="805" spans="1:27" x14ac:dyDescent="0.3">
      <c r="A805" t="s">
        <v>5377</v>
      </c>
      <c r="B805" t="s">
        <v>513</v>
      </c>
      <c r="C805" s="1">
        <v>46038</v>
      </c>
      <c r="D805" s="2">
        <v>2001124265</v>
      </c>
      <c r="E805" t="s">
        <v>524</v>
      </c>
      <c r="G805" t="s">
        <v>515</v>
      </c>
      <c r="H805" t="s">
        <v>24</v>
      </c>
      <c r="I805">
        <v>20.03</v>
      </c>
      <c r="J805">
        <v>12</v>
      </c>
      <c r="K805">
        <v>0</v>
      </c>
      <c r="L805">
        <v>240.36</v>
      </c>
      <c r="M805">
        <v>7.81</v>
      </c>
      <c r="N805">
        <v>0</v>
      </c>
      <c r="O805">
        <v>21.64</v>
      </c>
      <c r="P805">
        <v>0</v>
      </c>
      <c r="Q805">
        <v>0</v>
      </c>
      <c r="R805">
        <v>28.84</v>
      </c>
      <c r="S805">
        <v>0</v>
      </c>
      <c r="T805">
        <v>248.17</v>
      </c>
      <c r="U805" s="36">
        <v>425</v>
      </c>
      <c r="V805" t="str">
        <f>VLOOKUP(Tabela1[[#This Row],[CÓD FORNECEDOR]],'[1]BASE FORNECEDORES'!$A:$N,11,0)</f>
        <v>07.316.197/0001-11</v>
      </c>
      <c r="W805" t="str">
        <f>VLOOKUP(Tabela1[[#This Row],[CNPJ]],'[1]BASE FORNECEDORES'!$K:$R,8,0)</f>
        <v>VONIXX INDUSTRIA E COMERCIO DE POLIDORES LTDA</v>
      </c>
      <c r="X805" s="36">
        <v>24265</v>
      </c>
      <c r="Y805" t="str">
        <f>VLOOKUP(Tabela1[[#This Row],[CÓD PRODUTO ]],[1]fornnecedor!$A:$G,7,0)</f>
        <v>LINHA DE HIGENIZAÇÃO E ESTÉTICA  AUTOMOTIVA VONIX</v>
      </c>
      <c r="Z805">
        <v>172577</v>
      </c>
      <c r="AA805" t="str">
        <f>Tabela1[[#This Row],[DESCRIÇÃO]]</f>
        <v>VONIXX INDUSTRIA E COMERCIO DE POLIDORES LTDA</v>
      </c>
    </row>
    <row r="806" spans="1:27" x14ac:dyDescent="0.3">
      <c r="A806" t="s">
        <v>5377</v>
      </c>
      <c r="B806" t="s">
        <v>513</v>
      </c>
      <c r="C806" s="1">
        <v>46038</v>
      </c>
      <c r="D806" s="2">
        <v>2001185210</v>
      </c>
      <c r="E806" t="s">
        <v>3577</v>
      </c>
      <c r="G806" t="s">
        <v>515</v>
      </c>
      <c r="H806" t="s">
        <v>24</v>
      </c>
      <c r="I806">
        <v>25.36</v>
      </c>
      <c r="J806">
        <v>12</v>
      </c>
      <c r="K806">
        <v>0</v>
      </c>
      <c r="L806">
        <v>304.32</v>
      </c>
      <c r="M806">
        <v>9.89</v>
      </c>
      <c r="N806">
        <v>0</v>
      </c>
      <c r="O806">
        <v>27.4</v>
      </c>
      <c r="P806">
        <v>0</v>
      </c>
      <c r="Q806">
        <v>0</v>
      </c>
      <c r="R806">
        <v>36.520000000000003</v>
      </c>
      <c r="S806">
        <v>0</v>
      </c>
      <c r="T806">
        <v>314.20999999999998</v>
      </c>
      <c r="U806" s="36">
        <v>425</v>
      </c>
      <c r="V806" t="str">
        <f>VLOOKUP(Tabela1[[#This Row],[CÓD FORNECEDOR]],'[1]BASE FORNECEDORES'!$A:$N,11,0)</f>
        <v>07.316.197/0001-11</v>
      </c>
      <c r="W806" t="str">
        <f>VLOOKUP(Tabela1[[#This Row],[CNPJ]],'[1]BASE FORNECEDORES'!$K:$R,8,0)</f>
        <v>VONIXX INDUSTRIA E COMERCIO DE POLIDORES LTDA</v>
      </c>
      <c r="X806" s="36">
        <v>85210</v>
      </c>
      <c r="Y806" t="str">
        <f>VLOOKUP(Tabela1[[#This Row],[CÓD PRODUTO ]],[1]fornnecedor!$A:$G,7,0)</f>
        <v>LINHA DE HIGENIZAÇÃO E ESTÉTICA  AUTOMOTIVA VONIX</v>
      </c>
      <c r="Z806">
        <v>172577</v>
      </c>
      <c r="AA806" t="str">
        <f>Tabela1[[#This Row],[DESCRIÇÃO]]</f>
        <v>VONIXX INDUSTRIA E COMERCIO DE POLIDORES LTDA</v>
      </c>
    </row>
    <row r="807" spans="1:27" x14ac:dyDescent="0.3">
      <c r="A807" t="s">
        <v>5377</v>
      </c>
      <c r="B807" t="s">
        <v>513</v>
      </c>
      <c r="C807" s="1">
        <v>46038</v>
      </c>
      <c r="D807" s="2">
        <v>2001123441</v>
      </c>
      <c r="E807" t="s">
        <v>2937</v>
      </c>
      <c r="G807" t="s">
        <v>515</v>
      </c>
      <c r="H807" t="s">
        <v>24</v>
      </c>
      <c r="I807">
        <v>9.39</v>
      </c>
      <c r="J807">
        <v>9</v>
      </c>
      <c r="K807">
        <v>0</v>
      </c>
      <c r="L807">
        <v>84.51</v>
      </c>
      <c r="M807">
        <v>2.75</v>
      </c>
      <c r="N807">
        <v>0</v>
      </c>
      <c r="O807">
        <v>7.61</v>
      </c>
      <c r="P807">
        <v>0</v>
      </c>
      <c r="Q807">
        <v>0</v>
      </c>
      <c r="R807">
        <v>10.14</v>
      </c>
      <c r="S807">
        <v>0</v>
      </c>
      <c r="T807">
        <v>87.26</v>
      </c>
      <c r="U807" s="36">
        <v>425</v>
      </c>
      <c r="V807" t="str">
        <f>VLOOKUP(Tabela1[[#This Row],[CÓD FORNECEDOR]],'[1]BASE FORNECEDORES'!$A:$N,11,0)</f>
        <v>07.316.197/0001-11</v>
      </c>
      <c r="W807" t="str">
        <f>VLOOKUP(Tabela1[[#This Row],[CNPJ]],'[1]BASE FORNECEDORES'!$K:$R,8,0)</f>
        <v>VONIXX INDUSTRIA E COMERCIO DE POLIDORES LTDA</v>
      </c>
      <c r="X807" s="36">
        <v>23441</v>
      </c>
      <c r="Y807" t="str">
        <f>VLOOKUP(Tabela1[[#This Row],[CÓD PRODUTO ]],[1]fornnecedor!$A:$G,7,0)</f>
        <v>LINHA DE HIGENIZAÇÃO E ESTÉTICA  AUTOMOTIVA VONIX</v>
      </c>
      <c r="Z807">
        <v>172577</v>
      </c>
      <c r="AA807" t="str">
        <f>Tabela1[[#This Row],[DESCRIÇÃO]]</f>
        <v>VONIXX INDUSTRIA E COMERCIO DE POLIDORES LTDA</v>
      </c>
    </row>
    <row r="808" spans="1:27" x14ac:dyDescent="0.3">
      <c r="A808" t="s">
        <v>5377</v>
      </c>
      <c r="B808" t="s">
        <v>513</v>
      </c>
      <c r="C808" s="1">
        <v>46038</v>
      </c>
      <c r="D808" s="2">
        <v>2001123449</v>
      </c>
      <c r="E808" t="s">
        <v>525</v>
      </c>
      <c r="G808" t="s">
        <v>515</v>
      </c>
      <c r="H808" t="s">
        <v>24</v>
      </c>
      <c r="I808">
        <v>32.590000000000003</v>
      </c>
      <c r="J808">
        <v>24</v>
      </c>
      <c r="K808">
        <v>0</v>
      </c>
      <c r="L808">
        <v>782.16</v>
      </c>
      <c r="M808">
        <v>50.84</v>
      </c>
      <c r="N808">
        <v>0</v>
      </c>
      <c r="O808">
        <v>70.430000000000007</v>
      </c>
      <c r="P808">
        <v>0</v>
      </c>
      <c r="Q808">
        <v>0</v>
      </c>
      <c r="R808">
        <v>93.86</v>
      </c>
      <c r="S808">
        <v>0</v>
      </c>
      <c r="T808">
        <v>833</v>
      </c>
      <c r="U808" s="36">
        <v>425</v>
      </c>
      <c r="V808" t="str">
        <f>VLOOKUP(Tabela1[[#This Row],[CÓD FORNECEDOR]],'[1]BASE FORNECEDORES'!$A:$N,11,0)</f>
        <v>07.316.197/0001-11</v>
      </c>
      <c r="W808" t="str">
        <f>VLOOKUP(Tabela1[[#This Row],[CNPJ]],'[1]BASE FORNECEDORES'!$K:$R,8,0)</f>
        <v>VONIXX INDUSTRIA E COMERCIO DE POLIDORES LTDA</v>
      </c>
      <c r="X808" s="36">
        <v>23449</v>
      </c>
      <c r="Y808" t="str">
        <f>VLOOKUP(Tabela1[[#This Row],[CÓD PRODUTO ]],[1]fornnecedor!$A:$G,7,0)</f>
        <v>LINHA DE HIGENIZAÇÃO E ESTÉTICA  AUTOMOTIVA VONIX</v>
      </c>
      <c r="Z808">
        <v>172577</v>
      </c>
      <c r="AA808" t="str">
        <f>Tabela1[[#This Row],[DESCRIÇÃO]]</f>
        <v>VONIXX INDUSTRIA E COMERCIO DE POLIDORES LTDA</v>
      </c>
    </row>
    <row r="809" spans="1:27" x14ac:dyDescent="0.3">
      <c r="A809" t="s">
        <v>5377</v>
      </c>
      <c r="B809" t="s">
        <v>513</v>
      </c>
      <c r="C809" s="1">
        <v>46038</v>
      </c>
      <c r="D809" s="2">
        <v>2001123412</v>
      </c>
      <c r="E809" t="s">
        <v>3799</v>
      </c>
      <c r="G809" t="s">
        <v>515</v>
      </c>
      <c r="H809" t="s">
        <v>24</v>
      </c>
      <c r="I809">
        <v>17.66</v>
      </c>
      <c r="J809">
        <v>12</v>
      </c>
      <c r="K809">
        <v>0</v>
      </c>
      <c r="L809">
        <v>211.92</v>
      </c>
      <c r="M809">
        <v>6.89</v>
      </c>
      <c r="N809">
        <v>0</v>
      </c>
      <c r="O809">
        <v>19.079999999999998</v>
      </c>
      <c r="P809">
        <v>0</v>
      </c>
      <c r="Q809">
        <v>0</v>
      </c>
      <c r="R809">
        <v>25.43</v>
      </c>
      <c r="S809">
        <v>0</v>
      </c>
      <c r="T809">
        <v>218.81</v>
      </c>
      <c r="U809" s="36">
        <v>425</v>
      </c>
      <c r="V809" t="str">
        <f>VLOOKUP(Tabela1[[#This Row],[CÓD FORNECEDOR]],'[1]BASE FORNECEDORES'!$A:$N,11,0)</f>
        <v>07.316.197/0001-11</v>
      </c>
      <c r="W809" t="str">
        <f>VLOOKUP(Tabela1[[#This Row],[CNPJ]],'[1]BASE FORNECEDORES'!$K:$R,8,0)</f>
        <v>VONIXX INDUSTRIA E COMERCIO DE POLIDORES LTDA</v>
      </c>
      <c r="X809" s="36">
        <v>23412</v>
      </c>
      <c r="Y809" t="str">
        <f>VLOOKUP(Tabela1[[#This Row],[CÓD PRODUTO ]],[1]fornnecedor!$A:$G,7,0)</f>
        <v>LINHA DE HIGENIZAÇÃO E ESTÉTICA  AUTOMOTIVA VONIX</v>
      </c>
      <c r="Z809">
        <v>172577</v>
      </c>
      <c r="AA809" t="str">
        <f>Tabela1[[#This Row],[DESCRIÇÃO]]</f>
        <v>VONIXX INDUSTRIA E COMERCIO DE POLIDORES LTDA</v>
      </c>
    </row>
    <row r="810" spans="1:27" x14ac:dyDescent="0.3">
      <c r="A810" t="s">
        <v>5377</v>
      </c>
      <c r="B810" t="s">
        <v>513</v>
      </c>
      <c r="C810" s="1">
        <v>46038</v>
      </c>
      <c r="D810" s="2">
        <v>2001124231</v>
      </c>
      <c r="E810" t="s">
        <v>3615</v>
      </c>
      <c r="G810" t="s">
        <v>515</v>
      </c>
      <c r="H810" t="s">
        <v>24</v>
      </c>
      <c r="I810">
        <v>23.57</v>
      </c>
      <c r="J810">
        <v>6</v>
      </c>
      <c r="K810">
        <v>0</v>
      </c>
      <c r="L810">
        <v>141.41999999999999</v>
      </c>
      <c r="M810">
        <v>4.5999999999999996</v>
      </c>
      <c r="N810">
        <v>0</v>
      </c>
      <c r="O810">
        <v>12.73</v>
      </c>
      <c r="P810">
        <v>0</v>
      </c>
      <c r="Q810">
        <v>0</v>
      </c>
      <c r="R810">
        <v>16.97</v>
      </c>
      <c r="S810">
        <v>0</v>
      </c>
      <c r="T810">
        <v>146.02000000000001</v>
      </c>
      <c r="U810" s="36">
        <v>425</v>
      </c>
      <c r="V810" t="str">
        <f>VLOOKUP(Tabela1[[#This Row],[CÓD FORNECEDOR]],'[1]BASE FORNECEDORES'!$A:$N,11,0)</f>
        <v>07.316.197/0001-11</v>
      </c>
      <c r="W810" t="str">
        <f>VLOOKUP(Tabela1[[#This Row],[CNPJ]],'[1]BASE FORNECEDORES'!$K:$R,8,0)</f>
        <v>VONIXX INDUSTRIA E COMERCIO DE POLIDORES LTDA</v>
      </c>
      <c r="X810" s="36">
        <v>24231</v>
      </c>
      <c r="Y810" t="str">
        <f>VLOOKUP(Tabela1[[#This Row],[CÓD PRODUTO ]],[1]fornnecedor!$A:$G,7,0)</f>
        <v>LINHA DE HIGENIZAÇÃO E ESTÉTICA  AUTOMOTIVA VONIX</v>
      </c>
      <c r="Z810">
        <v>172577</v>
      </c>
      <c r="AA810" t="str">
        <f>Tabela1[[#This Row],[DESCRIÇÃO]]</f>
        <v>VONIXX INDUSTRIA E COMERCIO DE POLIDORES LTDA</v>
      </c>
    </row>
    <row r="811" spans="1:27" x14ac:dyDescent="0.3">
      <c r="A811" t="s">
        <v>5377</v>
      </c>
      <c r="B811" t="s">
        <v>513</v>
      </c>
      <c r="C811" s="1">
        <v>46038</v>
      </c>
      <c r="D811" s="2">
        <v>2001183872</v>
      </c>
      <c r="E811" t="s">
        <v>3115</v>
      </c>
      <c r="G811" t="s">
        <v>515</v>
      </c>
      <c r="H811" t="s">
        <v>24</v>
      </c>
      <c r="I811">
        <v>15.89</v>
      </c>
      <c r="J811">
        <v>36</v>
      </c>
      <c r="K811">
        <v>0</v>
      </c>
      <c r="L811">
        <v>572.04</v>
      </c>
      <c r="M811">
        <v>18.59</v>
      </c>
      <c r="N811">
        <v>0</v>
      </c>
      <c r="O811">
        <v>51.51</v>
      </c>
      <c r="P811">
        <v>0</v>
      </c>
      <c r="Q811">
        <v>0</v>
      </c>
      <c r="R811">
        <v>68.64</v>
      </c>
      <c r="S811">
        <v>0</v>
      </c>
      <c r="T811">
        <v>590.63</v>
      </c>
      <c r="U811" s="36">
        <v>425</v>
      </c>
      <c r="V811" t="str">
        <f>VLOOKUP(Tabela1[[#This Row],[CÓD FORNECEDOR]],'[1]BASE FORNECEDORES'!$A:$N,11,0)</f>
        <v>07.316.197/0001-11</v>
      </c>
      <c r="W811" t="str">
        <f>VLOOKUP(Tabela1[[#This Row],[CNPJ]],'[1]BASE FORNECEDORES'!$K:$R,8,0)</f>
        <v>VONIXX INDUSTRIA E COMERCIO DE POLIDORES LTDA</v>
      </c>
      <c r="X811" s="36">
        <v>83872</v>
      </c>
      <c r="Y811" t="str">
        <f>VLOOKUP(Tabela1[[#This Row],[CÓD PRODUTO ]],[1]fornnecedor!$A:$G,7,0)</f>
        <v>LINHA DE HIGENIZAÇÃO E ESTÉTICA  AUTOMOTIVA VONIX</v>
      </c>
      <c r="Z811">
        <v>172577</v>
      </c>
      <c r="AA811" t="str">
        <f>Tabela1[[#This Row],[DESCRIÇÃO]]</f>
        <v>VONIXX INDUSTRIA E COMERCIO DE POLIDORES LTDA</v>
      </c>
    </row>
    <row r="812" spans="1:27" x14ac:dyDescent="0.3">
      <c r="A812" t="s">
        <v>5377</v>
      </c>
      <c r="B812" t="s">
        <v>513</v>
      </c>
      <c r="C812" s="1">
        <v>46038</v>
      </c>
      <c r="D812" s="2">
        <v>2001124267</v>
      </c>
      <c r="E812" t="s">
        <v>526</v>
      </c>
      <c r="G812" t="s">
        <v>515</v>
      </c>
      <c r="H812" t="s">
        <v>24</v>
      </c>
      <c r="I812">
        <v>21.8</v>
      </c>
      <c r="J812">
        <v>36</v>
      </c>
      <c r="K812">
        <v>0</v>
      </c>
      <c r="L812">
        <v>784.8</v>
      </c>
      <c r="M812">
        <v>25.51</v>
      </c>
      <c r="N812">
        <v>0</v>
      </c>
      <c r="O812">
        <v>70.67</v>
      </c>
      <c r="P812">
        <v>0</v>
      </c>
      <c r="Q812">
        <v>0</v>
      </c>
      <c r="R812">
        <v>94.18</v>
      </c>
      <c r="S812">
        <v>0</v>
      </c>
      <c r="T812">
        <v>810.31</v>
      </c>
      <c r="U812" s="36">
        <v>425</v>
      </c>
      <c r="V812" t="str">
        <f>VLOOKUP(Tabela1[[#This Row],[CÓD FORNECEDOR]],'[1]BASE FORNECEDORES'!$A:$N,11,0)</f>
        <v>07.316.197/0001-11</v>
      </c>
      <c r="W812" t="str">
        <f>VLOOKUP(Tabela1[[#This Row],[CNPJ]],'[1]BASE FORNECEDORES'!$K:$R,8,0)</f>
        <v>VONIXX INDUSTRIA E COMERCIO DE POLIDORES LTDA</v>
      </c>
      <c r="X812" s="36">
        <v>24267</v>
      </c>
      <c r="Y812" t="str">
        <f>VLOOKUP(Tabela1[[#This Row],[CÓD PRODUTO ]],[1]fornnecedor!$A:$G,7,0)</f>
        <v>LINHA DE HIGENIZAÇÃO E ESTÉTICA  AUTOMOTIVA VONIX</v>
      </c>
      <c r="Z812">
        <v>172577</v>
      </c>
      <c r="AA812" t="str">
        <f>Tabela1[[#This Row],[DESCRIÇÃO]]</f>
        <v>VONIXX INDUSTRIA E COMERCIO DE POLIDORES LTDA</v>
      </c>
    </row>
    <row r="813" spans="1:27" x14ac:dyDescent="0.3">
      <c r="A813" t="s">
        <v>5377</v>
      </c>
      <c r="B813" t="s">
        <v>513</v>
      </c>
      <c r="C813" s="1">
        <v>46038</v>
      </c>
      <c r="D813" s="2">
        <v>2001124331</v>
      </c>
      <c r="E813" t="s">
        <v>527</v>
      </c>
      <c r="G813" t="s">
        <v>515</v>
      </c>
      <c r="H813" t="s">
        <v>24</v>
      </c>
      <c r="I813">
        <v>47.2</v>
      </c>
      <c r="J813">
        <v>20</v>
      </c>
      <c r="K813">
        <v>0</v>
      </c>
      <c r="L813">
        <v>944</v>
      </c>
      <c r="M813">
        <v>30.68</v>
      </c>
      <c r="N813">
        <v>0</v>
      </c>
      <c r="O813">
        <v>85</v>
      </c>
      <c r="P813">
        <v>0</v>
      </c>
      <c r="Q813">
        <v>0</v>
      </c>
      <c r="R813">
        <v>113.28</v>
      </c>
      <c r="S813">
        <v>0</v>
      </c>
      <c r="T813">
        <v>974.68</v>
      </c>
      <c r="U813" s="36">
        <v>425</v>
      </c>
      <c r="V813" t="str">
        <f>VLOOKUP(Tabela1[[#This Row],[CÓD FORNECEDOR]],'[1]BASE FORNECEDORES'!$A:$N,11,0)</f>
        <v>07.316.197/0001-11</v>
      </c>
      <c r="W813" t="str">
        <f>VLOOKUP(Tabela1[[#This Row],[CNPJ]],'[1]BASE FORNECEDORES'!$K:$R,8,0)</f>
        <v>VONIXX INDUSTRIA E COMERCIO DE POLIDORES LTDA</v>
      </c>
      <c r="X813" s="36">
        <v>24331</v>
      </c>
      <c r="Y813" t="str">
        <f>VLOOKUP(Tabela1[[#This Row],[CÓD PRODUTO ]],[1]fornnecedor!$A:$G,7,0)</f>
        <v>LINHA DE HIGENIZAÇÃO E ESTÉTICA  AUTOMOTIVA VONIX</v>
      </c>
      <c r="Z813">
        <v>172577</v>
      </c>
      <c r="AA813" t="str">
        <f>Tabela1[[#This Row],[DESCRIÇÃO]]</f>
        <v>VONIXX INDUSTRIA E COMERCIO DE POLIDORES LTDA</v>
      </c>
    </row>
    <row r="814" spans="1:27" x14ac:dyDescent="0.3">
      <c r="A814" t="s">
        <v>5377</v>
      </c>
      <c r="B814" t="s">
        <v>513</v>
      </c>
      <c r="C814" s="1">
        <v>46038</v>
      </c>
      <c r="D814" s="2">
        <v>2001184398</v>
      </c>
      <c r="E814" t="s">
        <v>529</v>
      </c>
      <c r="G814" t="s">
        <v>515</v>
      </c>
      <c r="H814" t="s">
        <v>24</v>
      </c>
      <c r="I814">
        <v>82.65</v>
      </c>
      <c r="J814">
        <v>12</v>
      </c>
      <c r="K814">
        <v>0</v>
      </c>
      <c r="L814">
        <v>991.8</v>
      </c>
      <c r="M814">
        <v>32.229999999999997</v>
      </c>
      <c r="N814">
        <v>0</v>
      </c>
      <c r="O814">
        <v>89.3</v>
      </c>
      <c r="P814">
        <v>0</v>
      </c>
      <c r="Q814">
        <v>0</v>
      </c>
      <c r="R814">
        <v>119.02</v>
      </c>
      <c r="S814">
        <v>0</v>
      </c>
      <c r="T814" s="3">
        <v>1024.03</v>
      </c>
      <c r="U814" s="36">
        <v>425</v>
      </c>
      <c r="V814" t="str">
        <f>VLOOKUP(Tabela1[[#This Row],[CÓD FORNECEDOR]],'[1]BASE FORNECEDORES'!$A:$N,11,0)</f>
        <v>07.316.197/0001-11</v>
      </c>
      <c r="W814" t="str">
        <f>VLOOKUP(Tabela1[[#This Row],[CNPJ]],'[1]BASE FORNECEDORES'!$K:$R,8,0)</f>
        <v>VONIXX INDUSTRIA E COMERCIO DE POLIDORES LTDA</v>
      </c>
      <c r="X814" s="36">
        <v>84398</v>
      </c>
      <c r="Y814" t="str">
        <f>VLOOKUP(Tabela1[[#This Row],[CÓD PRODUTO ]],[1]fornnecedor!$A:$G,7,0)</f>
        <v>LINHA DE HIGENIZAÇÃO E ESTÉTICA  AUTOMOTIVA VONIX</v>
      </c>
      <c r="Z814">
        <v>172577</v>
      </c>
      <c r="AA814" t="str">
        <f>Tabela1[[#This Row],[DESCRIÇÃO]]</f>
        <v>VONIXX INDUSTRIA E COMERCIO DE POLIDORES LTDA</v>
      </c>
    </row>
    <row r="815" spans="1:27" x14ac:dyDescent="0.3">
      <c r="A815" t="s">
        <v>5377</v>
      </c>
      <c r="B815" t="s">
        <v>513</v>
      </c>
      <c r="C815" s="1">
        <v>46038</v>
      </c>
      <c r="D815" s="2">
        <v>2001124232</v>
      </c>
      <c r="E815" t="s">
        <v>530</v>
      </c>
      <c r="G815" t="s">
        <v>515</v>
      </c>
      <c r="H815" t="s">
        <v>24</v>
      </c>
      <c r="I815">
        <v>35.39</v>
      </c>
      <c r="J815">
        <v>24</v>
      </c>
      <c r="K815">
        <v>0</v>
      </c>
      <c r="L815">
        <v>849.36</v>
      </c>
      <c r="M815">
        <v>27.6</v>
      </c>
      <c r="N815">
        <v>0</v>
      </c>
      <c r="O815">
        <v>76.48</v>
      </c>
      <c r="P815">
        <v>0</v>
      </c>
      <c r="Q815">
        <v>0</v>
      </c>
      <c r="R815">
        <v>101.92</v>
      </c>
      <c r="S815">
        <v>0</v>
      </c>
      <c r="T815">
        <v>876.96</v>
      </c>
      <c r="U815" s="36">
        <v>425</v>
      </c>
      <c r="V815" t="str">
        <f>VLOOKUP(Tabela1[[#This Row],[CÓD FORNECEDOR]],'[1]BASE FORNECEDORES'!$A:$N,11,0)</f>
        <v>07.316.197/0001-11</v>
      </c>
      <c r="W815" t="str">
        <f>VLOOKUP(Tabela1[[#This Row],[CNPJ]],'[1]BASE FORNECEDORES'!$K:$R,8,0)</f>
        <v>VONIXX INDUSTRIA E COMERCIO DE POLIDORES LTDA</v>
      </c>
      <c r="X815" s="36">
        <v>24232</v>
      </c>
      <c r="Y815" t="str">
        <f>VLOOKUP(Tabela1[[#This Row],[CÓD PRODUTO ]],[1]fornnecedor!$A:$G,7,0)</f>
        <v>LINHA DE HIGENIZAÇÃO E ESTÉTICA  AUTOMOTIVA VONIX</v>
      </c>
      <c r="Z815">
        <v>172577</v>
      </c>
      <c r="AA815" t="str">
        <f>Tabela1[[#This Row],[DESCRIÇÃO]]</f>
        <v>VONIXX INDUSTRIA E COMERCIO DE POLIDORES LTDA</v>
      </c>
    </row>
    <row r="816" spans="1:27" x14ac:dyDescent="0.3">
      <c r="A816" t="s">
        <v>5377</v>
      </c>
      <c r="B816" t="s">
        <v>513</v>
      </c>
      <c r="C816" s="1">
        <v>46038</v>
      </c>
      <c r="D816" s="2">
        <v>2001183873</v>
      </c>
      <c r="E816" t="s">
        <v>3455</v>
      </c>
      <c r="G816" t="s">
        <v>515</v>
      </c>
      <c r="H816" t="s">
        <v>24</v>
      </c>
      <c r="I816">
        <v>18.5</v>
      </c>
      <c r="J816">
        <v>6</v>
      </c>
      <c r="K816">
        <v>0</v>
      </c>
      <c r="L816">
        <v>111</v>
      </c>
      <c r="M816">
        <v>0</v>
      </c>
      <c r="N816">
        <v>0</v>
      </c>
      <c r="O816">
        <v>9.99</v>
      </c>
      <c r="P816">
        <v>0</v>
      </c>
      <c r="Q816">
        <v>0</v>
      </c>
      <c r="R816">
        <v>4.4400000000000004</v>
      </c>
      <c r="S816">
        <v>0</v>
      </c>
      <c r="T816">
        <v>111</v>
      </c>
      <c r="U816" s="36">
        <v>425</v>
      </c>
      <c r="V816" t="str">
        <f>VLOOKUP(Tabela1[[#This Row],[CÓD FORNECEDOR]],'[1]BASE FORNECEDORES'!$A:$N,11,0)</f>
        <v>07.316.197/0001-11</v>
      </c>
      <c r="W816" t="str">
        <f>VLOOKUP(Tabela1[[#This Row],[CNPJ]],'[1]BASE FORNECEDORES'!$K:$R,8,0)</f>
        <v>VONIXX INDUSTRIA E COMERCIO DE POLIDORES LTDA</v>
      </c>
      <c r="X816" s="36">
        <v>83873</v>
      </c>
      <c r="Y816" t="str">
        <f>VLOOKUP(Tabela1[[#This Row],[CÓD PRODUTO ]],[1]fornnecedor!$A:$G,7,0)</f>
        <v>LINHA DE HIGENIZAÇÃO E ESTÉTICA  AUTOMOTIVA VONIX</v>
      </c>
      <c r="Z816">
        <v>172577</v>
      </c>
      <c r="AA816" t="str">
        <f>Tabela1[[#This Row],[DESCRIÇÃO]]</f>
        <v>VONIXX INDUSTRIA E COMERCIO DE POLIDORES LTDA</v>
      </c>
    </row>
    <row r="817" spans="1:27" x14ac:dyDescent="0.3">
      <c r="A817" t="s">
        <v>5377</v>
      </c>
      <c r="B817" t="s">
        <v>513</v>
      </c>
      <c r="C817" s="1">
        <v>46038</v>
      </c>
      <c r="D817" s="2">
        <v>2001124332</v>
      </c>
      <c r="E817" t="s">
        <v>4461</v>
      </c>
      <c r="G817" t="s">
        <v>515</v>
      </c>
      <c r="H817" t="s">
        <v>24</v>
      </c>
      <c r="I817">
        <v>21.14</v>
      </c>
      <c r="J817">
        <v>12</v>
      </c>
      <c r="K817">
        <v>0</v>
      </c>
      <c r="L817">
        <v>253.68</v>
      </c>
      <c r="M817">
        <v>16.489999999999998</v>
      </c>
      <c r="N817">
        <v>0</v>
      </c>
      <c r="O817">
        <v>22.84</v>
      </c>
      <c r="P817">
        <v>0</v>
      </c>
      <c r="Q817">
        <v>0</v>
      </c>
      <c r="R817">
        <v>30.44</v>
      </c>
      <c r="S817">
        <v>0</v>
      </c>
      <c r="T817">
        <v>270.17</v>
      </c>
      <c r="U817" s="36">
        <v>425</v>
      </c>
      <c r="V817" t="str">
        <f>VLOOKUP(Tabela1[[#This Row],[CÓD FORNECEDOR]],'[1]BASE FORNECEDORES'!$A:$N,11,0)</f>
        <v>07.316.197/0001-11</v>
      </c>
      <c r="W817" t="str">
        <f>VLOOKUP(Tabela1[[#This Row],[CNPJ]],'[1]BASE FORNECEDORES'!$K:$R,8,0)</f>
        <v>VONIXX INDUSTRIA E COMERCIO DE POLIDORES LTDA</v>
      </c>
      <c r="X817" s="36">
        <v>24332</v>
      </c>
      <c r="Y817" t="str">
        <f>VLOOKUP(Tabela1[[#This Row],[CÓD PRODUTO ]],[1]fornnecedor!$A:$G,7,0)</f>
        <v>LINHA DE HIGENIZAÇÃO E ESTÉTICA  AUTOMOTIVA VONIX</v>
      </c>
      <c r="Z817">
        <v>172577</v>
      </c>
      <c r="AA817" t="str">
        <f>Tabela1[[#This Row],[DESCRIÇÃO]]</f>
        <v>VONIXX INDUSTRIA E COMERCIO DE POLIDORES LTDA</v>
      </c>
    </row>
    <row r="818" spans="1:27" x14ac:dyDescent="0.3">
      <c r="A818" t="s">
        <v>5377</v>
      </c>
      <c r="B818" t="s">
        <v>513</v>
      </c>
      <c r="C818" s="1">
        <v>46038</v>
      </c>
      <c r="D818" s="2">
        <v>2001100065</v>
      </c>
      <c r="E818" t="s">
        <v>4316</v>
      </c>
      <c r="G818" t="s">
        <v>515</v>
      </c>
      <c r="H818" t="s">
        <v>24</v>
      </c>
      <c r="I818">
        <v>24.57</v>
      </c>
      <c r="J818">
        <v>24</v>
      </c>
      <c r="K818">
        <v>0</v>
      </c>
      <c r="L818">
        <v>589.67999999999995</v>
      </c>
      <c r="M818">
        <v>38.33</v>
      </c>
      <c r="N818">
        <v>0</v>
      </c>
      <c r="O818">
        <v>53.1</v>
      </c>
      <c r="P818">
        <v>0</v>
      </c>
      <c r="Q818">
        <v>0</v>
      </c>
      <c r="R818">
        <v>70.760000000000005</v>
      </c>
      <c r="S818">
        <v>0</v>
      </c>
      <c r="T818">
        <v>628.01</v>
      </c>
      <c r="U818" s="36">
        <v>425</v>
      </c>
      <c r="V818" t="str">
        <f>VLOOKUP(Tabela1[[#This Row],[CÓD FORNECEDOR]],'[1]BASE FORNECEDORES'!$A:$N,11,0)</f>
        <v>07.316.197/0001-11</v>
      </c>
      <c r="W818" t="str">
        <f>VLOOKUP(Tabela1[[#This Row],[CNPJ]],'[1]BASE FORNECEDORES'!$K:$R,8,0)</f>
        <v>VONIXX INDUSTRIA E COMERCIO DE POLIDORES LTDA</v>
      </c>
      <c r="X818" s="36">
        <v>65</v>
      </c>
      <c r="Y818" t="str">
        <f>VLOOKUP(Tabela1[[#This Row],[CÓD PRODUTO ]],[1]fornnecedor!$A:$G,7,0)</f>
        <v>LINHA DE HIGENIZAÇÃO E ESTÉTICA  AUTOMOTIVA VONIX</v>
      </c>
      <c r="Z818">
        <v>172577</v>
      </c>
      <c r="AA818" t="str">
        <f>Tabela1[[#This Row],[DESCRIÇÃO]]</f>
        <v>VONIXX INDUSTRIA E COMERCIO DE POLIDORES LTDA</v>
      </c>
    </row>
    <row r="819" spans="1:27" x14ac:dyDescent="0.3">
      <c r="A819" t="s">
        <v>5377</v>
      </c>
      <c r="B819" t="s">
        <v>513</v>
      </c>
      <c r="C819" s="1">
        <v>46038</v>
      </c>
      <c r="D819" s="2">
        <v>2001187036</v>
      </c>
      <c r="E819" t="s">
        <v>3634</v>
      </c>
      <c r="G819" t="s">
        <v>515</v>
      </c>
      <c r="H819" t="s">
        <v>24</v>
      </c>
      <c r="I819">
        <v>37.159999999999997</v>
      </c>
      <c r="J819">
        <v>4</v>
      </c>
      <c r="K819">
        <v>0</v>
      </c>
      <c r="L819">
        <v>148.63999999999999</v>
      </c>
      <c r="M819">
        <v>4.83</v>
      </c>
      <c r="N819">
        <v>0</v>
      </c>
      <c r="O819">
        <v>13.4</v>
      </c>
      <c r="P819">
        <v>0</v>
      </c>
      <c r="Q819">
        <v>0</v>
      </c>
      <c r="R819">
        <v>17.84</v>
      </c>
      <c r="S819">
        <v>0</v>
      </c>
      <c r="T819">
        <v>153.47</v>
      </c>
      <c r="U819" s="36">
        <v>425</v>
      </c>
      <c r="V819" t="str">
        <f>VLOOKUP(Tabela1[[#This Row],[CÓD FORNECEDOR]],'[1]BASE FORNECEDORES'!$A:$N,11,0)</f>
        <v>07.316.197/0001-11</v>
      </c>
      <c r="W819" t="str">
        <f>VLOOKUP(Tabela1[[#This Row],[CNPJ]],'[1]BASE FORNECEDORES'!$K:$R,8,0)</f>
        <v>VONIXX INDUSTRIA E COMERCIO DE POLIDORES LTDA</v>
      </c>
      <c r="X819" s="36">
        <v>87036</v>
      </c>
      <c r="Y819" t="str">
        <f>VLOOKUP(Tabela1[[#This Row],[CÓD PRODUTO ]],[1]fornnecedor!$A:$G,7,0)</f>
        <v>LINHA DE HIGENIZAÇÃO E ESTÉTICA  AUTOMOTIVA VONIX</v>
      </c>
      <c r="Z819">
        <v>172577</v>
      </c>
      <c r="AA819" t="str">
        <f>Tabela1[[#This Row],[DESCRIÇÃO]]</f>
        <v>VONIXX INDUSTRIA E COMERCIO DE POLIDORES LTDA</v>
      </c>
    </row>
    <row r="820" spans="1:27" x14ac:dyDescent="0.3">
      <c r="A820" t="s">
        <v>5377</v>
      </c>
      <c r="B820" t="s">
        <v>513</v>
      </c>
      <c r="C820" s="1">
        <v>46038</v>
      </c>
      <c r="D820" s="2">
        <v>2001123442</v>
      </c>
      <c r="E820" t="s">
        <v>3269</v>
      </c>
      <c r="G820" t="s">
        <v>515</v>
      </c>
      <c r="H820" t="s">
        <v>24</v>
      </c>
      <c r="I820">
        <v>28.89</v>
      </c>
      <c r="J820">
        <v>18</v>
      </c>
      <c r="K820">
        <v>0</v>
      </c>
      <c r="L820">
        <v>520.02</v>
      </c>
      <c r="M820">
        <v>16.899999999999999</v>
      </c>
      <c r="N820">
        <v>0</v>
      </c>
      <c r="O820">
        <v>46.82</v>
      </c>
      <c r="P820">
        <v>0</v>
      </c>
      <c r="Q820">
        <v>0</v>
      </c>
      <c r="R820">
        <v>62.4</v>
      </c>
      <c r="S820">
        <v>0</v>
      </c>
      <c r="T820">
        <v>536.91999999999996</v>
      </c>
      <c r="U820" s="36">
        <v>425</v>
      </c>
      <c r="V820" t="str">
        <f>VLOOKUP(Tabela1[[#This Row],[CÓD FORNECEDOR]],'[1]BASE FORNECEDORES'!$A:$N,11,0)</f>
        <v>07.316.197/0001-11</v>
      </c>
      <c r="W820" t="str">
        <f>VLOOKUP(Tabela1[[#This Row],[CNPJ]],'[1]BASE FORNECEDORES'!$K:$R,8,0)</f>
        <v>VONIXX INDUSTRIA E COMERCIO DE POLIDORES LTDA</v>
      </c>
      <c r="X820" s="36">
        <v>23442</v>
      </c>
      <c r="Y820" t="str">
        <f>VLOOKUP(Tabela1[[#This Row],[CÓD PRODUTO ]],[1]fornnecedor!$A:$G,7,0)</f>
        <v>LINHA DE HIGENIZAÇÃO E ESTÉTICA  AUTOMOTIVA VONIX</v>
      </c>
      <c r="Z820">
        <v>172577</v>
      </c>
      <c r="AA820" t="str">
        <f>Tabela1[[#This Row],[DESCRIÇÃO]]</f>
        <v>VONIXX INDUSTRIA E COMERCIO DE POLIDORES LTDA</v>
      </c>
    </row>
    <row r="821" spans="1:27" x14ac:dyDescent="0.3">
      <c r="A821" t="s">
        <v>5377</v>
      </c>
      <c r="B821" t="s">
        <v>513</v>
      </c>
      <c r="C821" s="1">
        <v>46038</v>
      </c>
      <c r="D821" s="2">
        <v>2001184401</v>
      </c>
      <c r="E821" t="s">
        <v>532</v>
      </c>
      <c r="G821" t="s">
        <v>515</v>
      </c>
      <c r="H821" t="s">
        <v>24</v>
      </c>
      <c r="I821">
        <v>47.2</v>
      </c>
      <c r="J821">
        <v>4</v>
      </c>
      <c r="K821">
        <v>0</v>
      </c>
      <c r="L821">
        <v>188.8</v>
      </c>
      <c r="M821">
        <v>6.14</v>
      </c>
      <c r="N821">
        <v>0</v>
      </c>
      <c r="O821">
        <v>17</v>
      </c>
      <c r="P821">
        <v>0</v>
      </c>
      <c r="Q821">
        <v>0</v>
      </c>
      <c r="R821">
        <v>22.66</v>
      </c>
      <c r="S821">
        <v>0</v>
      </c>
      <c r="T821">
        <v>194.94</v>
      </c>
      <c r="U821" s="36">
        <v>425</v>
      </c>
      <c r="V821" t="str">
        <f>VLOOKUP(Tabela1[[#This Row],[CÓD FORNECEDOR]],'[1]BASE FORNECEDORES'!$A:$N,11,0)</f>
        <v>07.316.197/0001-11</v>
      </c>
      <c r="W821" t="str">
        <f>VLOOKUP(Tabela1[[#This Row],[CNPJ]],'[1]BASE FORNECEDORES'!$K:$R,8,0)</f>
        <v>VONIXX INDUSTRIA E COMERCIO DE POLIDORES LTDA</v>
      </c>
      <c r="X821" s="36">
        <v>84401</v>
      </c>
      <c r="Y821" t="str">
        <f>VLOOKUP(Tabela1[[#This Row],[CÓD PRODUTO ]],[1]fornnecedor!$A:$G,7,0)</f>
        <v>LINHA DE HIGENIZAÇÃO E ESTÉTICA  AUTOMOTIVA VONIX</v>
      </c>
      <c r="Z821">
        <v>172577</v>
      </c>
      <c r="AA821" t="str">
        <f>Tabela1[[#This Row],[DESCRIÇÃO]]</f>
        <v>VONIXX INDUSTRIA E COMERCIO DE POLIDORES LTDA</v>
      </c>
    </row>
    <row r="822" spans="1:27" x14ac:dyDescent="0.3">
      <c r="A822" t="s">
        <v>5377</v>
      </c>
      <c r="B822" t="s">
        <v>513</v>
      </c>
      <c r="C822" s="1">
        <v>46038</v>
      </c>
      <c r="D822" s="2">
        <v>2001184402</v>
      </c>
      <c r="E822" t="s">
        <v>4772</v>
      </c>
      <c r="G822" t="s">
        <v>515</v>
      </c>
      <c r="H822" t="s">
        <v>24</v>
      </c>
      <c r="I822">
        <v>73.2</v>
      </c>
      <c r="J822">
        <v>8</v>
      </c>
      <c r="K822">
        <v>0</v>
      </c>
      <c r="L822">
        <v>585.6</v>
      </c>
      <c r="M822">
        <v>19.03</v>
      </c>
      <c r="N822">
        <v>0</v>
      </c>
      <c r="O822">
        <v>52.73</v>
      </c>
      <c r="P822">
        <v>0</v>
      </c>
      <c r="Q822">
        <v>0</v>
      </c>
      <c r="R822">
        <v>70.27</v>
      </c>
      <c r="S822">
        <v>0</v>
      </c>
      <c r="T822">
        <v>604.63</v>
      </c>
      <c r="U822" s="36">
        <v>425</v>
      </c>
      <c r="V822" t="str">
        <f>VLOOKUP(Tabela1[[#This Row],[CÓD FORNECEDOR]],'[1]BASE FORNECEDORES'!$A:$N,11,0)</f>
        <v>07.316.197/0001-11</v>
      </c>
      <c r="W822" t="str">
        <f>VLOOKUP(Tabela1[[#This Row],[CNPJ]],'[1]BASE FORNECEDORES'!$K:$R,8,0)</f>
        <v>VONIXX INDUSTRIA E COMERCIO DE POLIDORES LTDA</v>
      </c>
      <c r="X822" s="36">
        <v>84402</v>
      </c>
      <c r="Y822" t="str">
        <f>VLOOKUP(Tabela1[[#This Row],[CÓD PRODUTO ]],[1]fornnecedor!$A:$G,7,0)</f>
        <v>LINHA DE HIGENIZAÇÃO E ESTÉTICA  AUTOMOTIVA VONIX</v>
      </c>
      <c r="Z822">
        <v>172577</v>
      </c>
      <c r="AA822" t="str">
        <f>Tabela1[[#This Row],[DESCRIÇÃO]]</f>
        <v>VONIXX INDUSTRIA E COMERCIO DE POLIDORES LTDA</v>
      </c>
    </row>
    <row r="823" spans="1:27" x14ac:dyDescent="0.3">
      <c r="A823" t="s">
        <v>5377</v>
      </c>
      <c r="B823" t="s">
        <v>513</v>
      </c>
      <c r="C823" s="1">
        <v>46038</v>
      </c>
      <c r="D823" s="2">
        <v>2001184403</v>
      </c>
      <c r="E823" t="s">
        <v>3023</v>
      </c>
      <c r="G823" t="s">
        <v>515</v>
      </c>
      <c r="H823" t="s">
        <v>24</v>
      </c>
      <c r="I823">
        <v>22.39</v>
      </c>
      <c r="J823">
        <v>48</v>
      </c>
      <c r="K823">
        <v>0</v>
      </c>
      <c r="L823" s="3">
        <v>1074.72</v>
      </c>
      <c r="M823">
        <v>34.93</v>
      </c>
      <c r="N823">
        <v>0</v>
      </c>
      <c r="O823">
        <v>96.77</v>
      </c>
      <c r="P823">
        <v>0</v>
      </c>
      <c r="Q823">
        <v>0</v>
      </c>
      <c r="R823">
        <v>128.97</v>
      </c>
      <c r="S823">
        <v>0</v>
      </c>
      <c r="T823" s="3">
        <v>1109.6500000000001</v>
      </c>
      <c r="U823" s="36">
        <v>425</v>
      </c>
      <c r="V823" t="str">
        <f>VLOOKUP(Tabela1[[#This Row],[CÓD FORNECEDOR]],'[1]BASE FORNECEDORES'!$A:$N,11,0)</f>
        <v>07.316.197/0001-11</v>
      </c>
      <c r="W823" t="str">
        <f>VLOOKUP(Tabela1[[#This Row],[CNPJ]],'[1]BASE FORNECEDORES'!$K:$R,8,0)</f>
        <v>VONIXX INDUSTRIA E COMERCIO DE POLIDORES LTDA</v>
      </c>
      <c r="X823" s="36">
        <v>84403</v>
      </c>
      <c r="Y823" t="str">
        <f>VLOOKUP(Tabela1[[#This Row],[CÓD PRODUTO ]],[1]fornnecedor!$A:$G,7,0)</f>
        <v>LINHA DE HIGENIZAÇÃO E ESTÉTICA  AUTOMOTIVA VONIX</v>
      </c>
      <c r="Z823">
        <v>172577</v>
      </c>
      <c r="AA823" t="str">
        <f>Tabela1[[#This Row],[DESCRIÇÃO]]</f>
        <v>VONIXX INDUSTRIA E COMERCIO DE POLIDORES LTDA</v>
      </c>
    </row>
    <row r="824" spans="1:27" x14ac:dyDescent="0.3">
      <c r="A824" t="s">
        <v>5377</v>
      </c>
      <c r="B824" t="s">
        <v>513</v>
      </c>
      <c r="C824" s="1">
        <v>46038</v>
      </c>
      <c r="D824" s="2">
        <v>2001185206</v>
      </c>
      <c r="E824" t="s">
        <v>533</v>
      </c>
      <c r="G824" t="s">
        <v>515</v>
      </c>
      <c r="H824" t="s">
        <v>24</v>
      </c>
      <c r="I824">
        <v>57.84</v>
      </c>
      <c r="J824">
        <v>4</v>
      </c>
      <c r="K824">
        <v>0</v>
      </c>
      <c r="L824">
        <v>231.36</v>
      </c>
      <c r="M824">
        <v>7.52</v>
      </c>
      <c r="N824">
        <v>0</v>
      </c>
      <c r="O824">
        <v>20.83</v>
      </c>
      <c r="P824">
        <v>0</v>
      </c>
      <c r="Q824">
        <v>0</v>
      </c>
      <c r="R824">
        <v>27.76</v>
      </c>
      <c r="S824">
        <v>0</v>
      </c>
      <c r="T824">
        <v>238.88</v>
      </c>
      <c r="U824" s="36">
        <v>425</v>
      </c>
      <c r="V824" t="str">
        <f>VLOOKUP(Tabela1[[#This Row],[CÓD FORNECEDOR]],'[1]BASE FORNECEDORES'!$A:$N,11,0)</f>
        <v>07.316.197/0001-11</v>
      </c>
      <c r="W824" t="str">
        <f>VLOOKUP(Tabela1[[#This Row],[CNPJ]],'[1]BASE FORNECEDORES'!$K:$R,8,0)</f>
        <v>VONIXX INDUSTRIA E COMERCIO DE POLIDORES LTDA</v>
      </c>
      <c r="X824" s="36">
        <v>85206</v>
      </c>
      <c r="Y824" t="str">
        <f>VLOOKUP(Tabela1[[#This Row],[CÓD PRODUTO ]],[1]fornnecedor!$A:$G,7,0)</f>
        <v>LINHA DE HIGENIZAÇÃO E ESTÉTICA  AUTOMOTIVA VONIX</v>
      </c>
      <c r="Z824">
        <v>172577</v>
      </c>
      <c r="AA824" t="str">
        <f>Tabela1[[#This Row],[DESCRIÇÃO]]</f>
        <v>VONIXX INDUSTRIA E COMERCIO DE POLIDORES LTDA</v>
      </c>
    </row>
    <row r="825" spans="1:27" x14ac:dyDescent="0.3">
      <c r="A825" t="s">
        <v>5377</v>
      </c>
      <c r="B825" t="s">
        <v>513</v>
      </c>
      <c r="C825" s="1">
        <v>46038</v>
      </c>
      <c r="D825" s="2">
        <v>2001123448</v>
      </c>
      <c r="E825" t="s">
        <v>4851</v>
      </c>
      <c r="G825" t="s">
        <v>515</v>
      </c>
      <c r="H825" t="s">
        <v>24</v>
      </c>
      <c r="I825">
        <v>78.41</v>
      </c>
      <c r="J825">
        <v>6</v>
      </c>
      <c r="K825">
        <v>0</v>
      </c>
      <c r="L825">
        <v>470.46</v>
      </c>
      <c r="M825">
        <v>30.58</v>
      </c>
      <c r="N825">
        <v>0</v>
      </c>
      <c r="O825">
        <v>42.36</v>
      </c>
      <c r="P825">
        <v>0</v>
      </c>
      <c r="Q825">
        <v>0</v>
      </c>
      <c r="R825">
        <v>56.46</v>
      </c>
      <c r="S825">
        <v>0</v>
      </c>
      <c r="T825">
        <v>501.04</v>
      </c>
      <c r="U825" s="36">
        <v>425</v>
      </c>
      <c r="V825" t="str">
        <f>VLOOKUP(Tabela1[[#This Row],[CÓD FORNECEDOR]],'[1]BASE FORNECEDORES'!$A:$N,11,0)</f>
        <v>07.316.197/0001-11</v>
      </c>
      <c r="W825" t="str">
        <f>VLOOKUP(Tabela1[[#This Row],[CNPJ]],'[1]BASE FORNECEDORES'!$K:$R,8,0)</f>
        <v>VONIXX INDUSTRIA E COMERCIO DE POLIDORES LTDA</v>
      </c>
      <c r="X825" s="36">
        <v>23448</v>
      </c>
      <c r="Y825" t="str">
        <f>VLOOKUP(Tabela1[[#This Row],[CÓD PRODUTO ]],[1]fornnecedor!$A:$G,7,0)</f>
        <v>LINHA DE HIGENIZAÇÃO E ESTÉTICA  AUTOMOTIVA VONIX</v>
      </c>
      <c r="Z825">
        <v>172577</v>
      </c>
      <c r="AA825" t="str">
        <f>Tabela1[[#This Row],[DESCRIÇÃO]]</f>
        <v>VONIXX INDUSTRIA E COMERCIO DE POLIDORES LTDA</v>
      </c>
    </row>
    <row r="826" spans="1:27" x14ac:dyDescent="0.3">
      <c r="A826" t="s">
        <v>534</v>
      </c>
      <c r="B826" t="s">
        <v>535</v>
      </c>
      <c r="C826" s="1">
        <v>46028</v>
      </c>
      <c r="D826" s="2">
        <v>2005620617</v>
      </c>
      <c r="E826" t="s">
        <v>536</v>
      </c>
      <c r="G826" t="s">
        <v>537</v>
      </c>
      <c r="H826" t="s">
        <v>24</v>
      </c>
      <c r="I826">
        <v>23.28</v>
      </c>
      <c r="J826">
        <v>12</v>
      </c>
      <c r="K826">
        <v>0</v>
      </c>
      <c r="L826">
        <v>279.33999999999997</v>
      </c>
      <c r="M826">
        <v>3.63</v>
      </c>
      <c r="N826">
        <v>0</v>
      </c>
      <c r="O826">
        <v>0</v>
      </c>
      <c r="P826">
        <v>0</v>
      </c>
      <c r="Q826">
        <v>0</v>
      </c>
      <c r="R826">
        <v>11.17</v>
      </c>
      <c r="S826">
        <v>0</v>
      </c>
      <c r="T826">
        <v>282.97000000000003</v>
      </c>
      <c r="U826" s="36">
        <v>442</v>
      </c>
      <c r="V826" t="str">
        <f>VLOOKUP(Tabela1[[#This Row],[CÓD FORNECEDOR]],'[1]BASE FORNECEDORES'!$A:$N,11,0)</f>
        <v>33.081.704/0025-62</v>
      </c>
      <c r="W826" t="str">
        <f>VLOOKUP(Tabela1[[#This Row],[CNPJ]],'[1]BASE FORNECEDORES'!$K:$R,8,0)</f>
        <v>SIKA SA</v>
      </c>
      <c r="X826" s="36">
        <v>20617</v>
      </c>
      <c r="Y826" t="str">
        <f>VLOOKUP(Tabela1[[#This Row],[CÓD PRODUTO ]],[1]fornnecedor!$A:$G,7,0)</f>
        <v>COLA INST./ ADESIVOS COLANTES</v>
      </c>
      <c r="Z826">
        <v>370301</v>
      </c>
      <c r="AA826" t="str">
        <f>Tabela1[[#This Row],[DESCRIÇÃO]]</f>
        <v>SIKA SA</v>
      </c>
    </row>
    <row r="827" spans="1:27" x14ac:dyDescent="0.3">
      <c r="A827" t="s">
        <v>534</v>
      </c>
      <c r="B827" t="s">
        <v>535</v>
      </c>
      <c r="C827" s="1">
        <v>46028</v>
      </c>
      <c r="D827" s="2">
        <v>2004920239</v>
      </c>
      <c r="E827" t="s">
        <v>538</v>
      </c>
      <c r="G827" t="s">
        <v>537</v>
      </c>
      <c r="H827" t="s">
        <v>24</v>
      </c>
      <c r="I827">
        <v>19.87</v>
      </c>
      <c r="J827">
        <v>240</v>
      </c>
      <c r="K827">
        <v>0</v>
      </c>
      <c r="L827" s="3">
        <v>4768.3900000000003</v>
      </c>
      <c r="M827">
        <v>61.99</v>
      </c>
      <c r="N827">
        <v>0</v>
      </c>
      <c r="O827">
        <v>0</v>
      </c>
      <c r="P827">
        <v>0</v>
      </c>
      <c r="Q827">
        <v>0</v>
      </c>
      <c r="R827">
        <v>333.79</v>
      </c>
      <c r="S827">
        <v>0</v>
      </c>
      <c r="T827" s="3">
        <v>4830.38</v>
      </c>
      <c r="U827" s="36">
        <v>442</v>
      </c>
      <c r="V827" t="str">
        <f>VLOOKUP(Tabela1[[#This Row],[CÓD FORNECEDOR]],'[1]BASE FORNECEDORES'!$A:$N,11,0)</f>
        <v>33.081.704/0025-62</v>
      </c>
      <c r="W827" t="str">
        <f>VLOOKUP(Tabela1[[#This Row],[CNPJ]],'[1]BASE FORNECEDORES'!$K:$R,8,0)</f>
        <v>SIKA SA</v>
      </c>
      <c r="X827" s="36">
        <v>20239</v>
      </c>
      <c r="Y827" t="str">
        <f>VLOOKUP(Tabela1[[#This Row],[CÓD PRODUTO ]],[1]fornnecedor!$A:$G,7,0)</f>
        <v>VEDADORES / SELANTES</v>
      </c>
      <c r="Z827">
        <v>370301</v>
      </c>
      <c r="AA827" t="str">
        <f>Tabela1[[#This Row],[DESCRIÇÃO]]</f>
        <v>SIKA SA</v>
      </c>
    </row>
    <row r="828" spans="1:27" x14ac:dyDescent="0.3">
      <c r="A828" t="s">
        <v>539</v>
      </c>
      <c r="B828" t="s">
        <v>535</v>
      </c>
      <c r="C828" s="1">
        <v>46029</v>
      </c>
      <c r="D828" s="2">
        <v>99999922566</v>
      </c>
      <c r="E828" t="s">
        <v>5285</v>
      </c>
      <c r="G828" t="s">
        <v>537</v>
      </c>
      <c r="H828" t="s">
        <v>24</v>
      </c>
      <c r="I828">
        <v>27.94</v>
      </c>
      <c r="J828">
        <v>200</v>
      </c>
      <c r="K828">
        <v>0</v>
      </c>
      <c r="L828" s="3">
        <v>5588.84</v>
      </c>
      <c r="M828">
        <v>72.650000000000006</v>
      </c>
      <c r="N828">
        <v>0</v>
      </c>
      <c r="O828">
        <v>0</v>
      </c>
      <c r="P828">
        <v>0</v>
      </c>
      <c r="Q828">
        <v>0</v>
      </c>
      <c r="R828">
        <v>223.55</v>
      </c>
      <c r="S828">
        <v>0</v>
      </c>
      <c r="T828" s="3">
        <v>5661.49</v>
      </c>
      <c r="U828" s="36">
        <v>442</v>
      </c>
      <c r="V828" t="str">
        <f>VLOOKUP(Tabela1[[#This Row],[CÓD FORNECEDOR]],'[1]BASE FORNECEDORES'!$A:$N,11,0)</f>
        <v>33.081.704/0025-62</v>
      </c>
      <c r="W828" t="str">
        <f>VLOOKUP(Tabela1[[#This Row],[CNPJ]],'[1]BASE FORNECEDORES'!$K:$R,8,0)</f>
        <v>SIKA SA</v>
      </c>
      <c r="X828" s="36">
        <v>22566</v>
      </c>
      <c r="Y828" t="str">
        <f>VLOOKUP(Tabela1[[#This Row],[CÓD PRODUTO ]],[1]fornnecedor!$A:$G,7,0)</f>
        <v>GRUPO CONVERSAO</v>
      </c>
      <c r="Z828">
        <v>370395</v>
      </c>
      <c r="AA828" t="str">
        <f>Tabela1[[#This Row],[DESCRIÇÃO]]</f>
        <v>SIKA SA</v>
      </c>
    </row>
    <row r="829" spans="1:27" x14ac:dyDescent="0.3">
      <c r="A829" t="s">
        <v>5378</v>
      </c>
      <c r="B829" t="s">
        <v>541</v>
      </c>
      <c r="C829" s="1">
        <v>46053</v>
      </c>
      <c r="D829" s="2">
        <v>3000186737</v>
      </c>
      <c r="E829" t="s">
        <v>1478</v>
      </c>
      <c r="G829" t="s">
        <v>543</v>
      </c>
      <c r="H829" t="s">
        <v>24</v>
      </c>
      <c r="I829">
        <v>130.71</v>
      </c>
      <c r="J829">
        <v>4</v>
      </c>
      <c r="K829">
        <v>0</v>
      </c>
      <c r="L829">
        <v>522.84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522.84</v>
      </c>
      <c r="U829" s="36">
        <v>534</v>
      </c>
      <c r="V829" t="str">
        <f>VLOOKUP(Tabela1[[#This Row],[CÓD FORNECEDOR]],'[1]BASE FORNECEDORES'!$A:$N,11,0)</f>
        <v>60.561.719/0095-03</v>
      </c>
      <c r="W829" t="str">
        <f>VLOOKUP(Tabela1[[#This Row],[CNPJ]],'[1]BASE FORNECEDORES'!$K:$R,8,0)</f>
        <v>AKZO NOBEL LTDA DECOR</v>
      </c>
      <c r="X829" s="36">
        <v>86737</v>
      </c>
      <c r="Y829" t="str">
        <f>VLOOKUP(Tabela1[[#This Row],[CÓD PRODUTO ]],[1]fornnecedor!$A:$G,7,0)</f>
        <v>TINTA PAREDE</v>
      </c>
      <c r="Z829">
        <v>1935616</v>
      </c>
      <c r="AA829" t="str">
        <f>Tabela1[[#This Row],[DESCRIÇÃO]]</f>
        <v>AKZO NOBEL LTDA DECOR</v>
      </c>
    </row>
    <row r="830" spans="1:27" x14ac:dyDescent="0.3">
      <c r="A830" t="s">
        <v>5378</v>
      </c>
      <c r="B830" t="s">
        <v>541</v>
      </c>
      <c r="C830" s="1">
        <v>46053</v>
      </c>
      <c r="D830" s="2">
        <v>3000185747</v>
      </c>
      <c r="E830" t="s">
        <v>4934</v>
      </c>
      <c r="G830" t="s">
        <v>543</v>
      </c>
      <c r="H830" t="s">
        <v>24</v>
      </c>
      <c r="I830">
        <v>116.39</v>
      </c>
      <c r="J830">
        <v>5</v>
      </c>
      <c r="K830">
        <v>0</v>
      </c>
      <c r="L830">
        <v>581.95000000000005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581.95000000000005</v>
      </c>
      <c r="U830" s="36">
        <v>534</v>
      </c>
      <c r="V830" t="str">
        <f>VLOOKUP(Tabela1[[#This Row],[CÓD FORNECEDOR]],'[1]BASE FORNECEDORES'!$A:$N,11,0)</f>
        <v>60.561.719/0095-03</v>
      </c>
      <c r="W830" t="str">
        <f>VLOOKUP(Tabela1[[#This Row],[CNPJ]],'[1]BASE FORNECEDORES'!$K:$R,8,0)</f>
        <v>AKZO NOBEL LTDA DECOR</v>
      </c>
      <c r="X830" s="36">
        <v>85747</v>
      </c>
      <c r="Y830" t="str">
        <f>VLOOKUP(Tabela1[[#This Row],[CÓD PRODUTO ]],[1]fornnecedor!$A:$G,7,0)</f>
        <v>TINTA PAREDE</v>
      </c>
      <c r="Z830">
        <v>1935616</v>
      </c>
      <c r="AA830" t="str">
        <f>Tabela1[[#This Row],[DESCRIÇÃO]]</f>
        <v>AKZO NOBEL LTDA DECOR</v>
      </c>
    </row>
    <row r="831" spans="1:27" x14ac:dyDescent="0.3">
      <c r="A831" t="s">
        <v>5378</v>
      </c>
      <c r="B831" t="s">
        <v>541</v>
      </c>
      <c r="C831" s="1">
        <v>46053</v>
      </c>
      <c r="D831" s="2">
        <v>3000286597</v>
      </c>
      <c r="E831" t="s">
        <v>4971</v>
      </c>
      <c r="G831" t="s">
        <v>543</v>
      </c>
      <c r="H831" t="s">
        <v>24</v>
      </c>
      <c r="I831">
        <v>257.73</v>
      </c>
      <c r="J831">
        <v>2</v>
      </c>
      <c r="K831">
        <v>0</v>
      </c>
      <c r="L831">
        <v>515.46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515.46</v>
      </c>
      <c r="U831" s="36">
        <v>534</v>
      </c>
      <c r="V831" t="str">
        <f>VLOOKUP(Tabela1[[#This Row],[CÓD FORNECEDOR]],'[1]BASE FORNECEDORES'!$A:$N,11,0)</f>
        <v>60.561.719/0095-03</v>
      </c>
      <c r="W831" t="str">
        <f>VLOOKUP(Tabela1[[#This Row],[CNPJ]],'[1]BASE FORNECEDORES'!$K:$R,8,0)</f>
        <v>AKZO NOBEL LTDA DECOR</v>
      </c>
      <c r="X831" s="36">
        <v>86597</v>
      </c>
      <c r="Y831" t="str">
        <f>VLOOKUP(Tabela1[[#This Row],[CÓD PRODUTO ]],[1]fornnecedor!$A:$G,7,0)</f>
        <v>IMPERMEABILIZANTES</v>
      </c>
      <c r="Z831">
        <v>1935616</v>
      </c>
      <c r="AA831" t="str">
        <f>Tabela1[[#This Row],[DESCRIÇÃO]]</f>
        <v>AKZO NOBEL LTDA DECOR</v>
      </c>
    </row>
    <row r="832" spans="1:27" x14ac:dyDescent="0.3">
      <c r="A832" t="s">
        <v>5378</v>
      </c>
      <c r="B832" t="s">
        <v>541</v>
      </c>
      <c r="C832" s="1">
        <v>46053</v>
      </c>
      <c r="D832" s="2">
        <v>3000186846</v>
      </c>
      <c r="E832" t="s">
        <v>544</v>
      </c>
      <c r="G832" t="s">
        <v>543</v>
      </c>
      <c r="H832" t="s">
        <v>24</v>
      </c>
      <c r="I832">
        <v>214.35</v>
      </c>
      <c r="J832">
        <v>24</v>
      </c>
      <c r="K832">
        <v>0</v>
      </c>
      <c r="L832" s="3">
        <v>5144.3999999999996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 s="3">
        <v>5144.3999999999996</v>
      </c>
      <c r="U832" s="36">
        <v>534</v>
      </c>
      <c r="V832" t="str">
        <f>VLOOKUP(Tabela1[[#This Row],[CÓD FORNECEDOR]],'[1]BASE FORNECEDORES'!$A:$N,11,0)</f>
        <v>60.561.719/0095-03</v>
      </c>
      <c r="W832" t="str">
        <f>VLOOKUP(Tabela1[[#This Row],[CNPJ]],'[1]BASE FORNECEDORES'!$K:$R,8,0)</f>
        <v>AKZO NOBEL LTDA DECOR</v>
      </c>
      <c r="X832" s="36">
        <v>86846</v>
      </c>
      <c r="Y832" t="str">
        <f>VLOOKUP(Tabela1[[#This Row],[CÓD PRODUTO ]],[1]fornnecedor!$A:$G,7,0)</f>
        <v>TINTA PAREDE</v>
      </c>
      <c r="Z832">
        <v>1935616</v>
      </c>
      <c r="AA832" t="str">
        <f>Tabela1[[#This Row],[DESCRIÇÃO]]</f>
        <v>AKZO NOBEL LTDA DECOR</v>
      </c>
    </row>
    <row r="833" spans="1:27" x14ac:dyDescent="0.3">
      <c r="A833" t="s">
        <v>5379</v>
      </c>
      <c r="B833" t="s">
        <v>541</v>
      </c>
      <c r="C833" s="1">
        <v>46053</v>
      </c>
      <c r="D833" s="2">
        <v>4000186735</v>
      </c>
      <c r="E833" t="s">
        <v>4506</v>
      </c>
      <c r="G833" t="s">
        <v>543</v>
      </c>
      <c r="H833" t="s">
        <v>24</v>
      </c>
      <c r="I833">
        <v>88.22</v>
      </c>
      <c r="J833">
        <v>4</v>
      </c>
      <c r="K833">
        <v>0</v>
      </c>
      <c r="L833">
        <v>352.88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352.88</v>
      </c>
      <c r="U833" s="36">
        <v>534</v>
      </c>
      <c r="V833" t="str">
        <f>VLOOKUP(Tabela1[[#This Row],[CÓD FORNECEDOR]],'[1]BASE FORNECEDORES'!$A:$N,11,0)</f>
        <v>60.561.719/0095-03</v>
      </c>
      <c r="W833" t="str">
        <f>VLOOKUP(Tabela1[[#This Row],[CNPJ]],'[1]BASE FORNECEDORES'!$K:$R,8,0)</f>
        <v>AKZO NOBEL LTDA DECOR</v>
      </c>
      <c r="X833" s="36">
        <v>86735</v>
      </c>
      <c r="Y833" t="str">
        <f>VLOOKUP(Tabela1[[#This Row],[CÓD PRODUTO ]],[1]fornnecedor!$A:$G,7,0)</f>
        <v>ESMALTES</v>
      </c>
      <c r="Z833">
        <v>1935617</v>
      </c>
      <c r="AA833" t="str">
        <f>Tabela1[[#This Row],[DESCRIÇÃO]]</f>
        <v>AKZO NOBEL LTDA DECOR</v>
      </c>
    </row>
    <row r="834" spans="1:27" x14ac:dyDescent="0.3">
      <c r="A834" t="s">
        <v>5379</v>
      </c>
      <c r="B834" t="s">
        <v>541</v>
      </c>
      <c r="C834" s="1">
        <v>46053</v>
      </c>
      <c r="D834" s="2">
        <v>4000185904</v>
      </c>
      <c r="E834" t="s">
        <v>4760</v>
      </c>
      <c r="G834" t="s">
        <v>543</v>
      </c>
      <c r="H834" t="s">
        <v>24</v>
      </c>
      <c r="I834">
        <v>88.07</v>
      </c>
      <c r="J834">
        <v>4</v>
      </c>
      <c r="K834">
        <v>0</v>
      </c>
      <c r="L834">
        <v>352.28</v>
      </c>
      <c r="M834">
        <v>11.45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363.73</v>
      </c>
      <c r="U834" s="36">
        <v>534</v>
      </c>
      <c r="V834" t="str">
        <f>VLOOKUP(Tabela1[[#This Row],[CÓD FORNECEDOR]],'[1]BASE FORNECEDORES'!$A:$N,11,0)</f>
        <v>60.561.719/0095-03</v>
      </c>
      <c r="W834" t="str">
        <f>VLOOKUP(Tabela1[[#This Row],[CNPJ]],'[1]BASE FORNECEDORES'!$K:$R,8,0)</f>
        <v>AKZO NOBEL LTDA DECOR</v>
      </c>
      <c r="X834" s="36">
        <v>85904</v>
      </c>
      <c r="Y834" t="str">
        <f>VLOOKUP(Tabela1[[#This Row],[CÓD PRODUTO ]],[1]fornnecedor!$A:$G,7,0)</f>
        <v>ESMALTES</v>
      </c>
      <c r="Z834">
        <v>1935617</v>
      </c>
      <c r="AA834" t="str">
        <f>Tabela1[[#This Row],[DESCRIÇÃO]]</f>
        <v>AKZO NOBEL LTDA DECOR</v>
      </c>
    </row>
    <row r="835" spans="1:27" x14ac:dyDescent="0.3">
      <c r="A835" t="s">
        <v>5379</v>
      </c>
      <c r="B835" t="s">
        <v>541</v>
      </c>
      <c r="C835" s="1">
        <v>46053</v>
      </c>
      <c r="D835" s="2">
        <v>4000185922</v>
      </c>
      <c r="E835" t="s">
        <v>4179</v>
      </c>
      <c r="G835" t="s">
        <v>543</v>
      </c>
      <c r="H835" t="s">
        <v>24</v>
      </c>
      <c r="I835">
        <v>92.92</v>
      </c>
      <c r="J835">
        <v>4</v>
      </c>
      <c r="K835">
        <v>0</v>
      </c>
      <c r="L835">
        <v>371.68</v>
      </c>
      <c r="M835">
        <v>12.08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383.76</v>
      </c>
      <c r="U835" s="36">
        <v>534</v>
      </c>
      <c r="V835" t="str">
        <f>VLOOKUP(Tabela1[[#This Row],[CÓD FORNECEDOR]],'[1]BASE FORNECEDORES'!$A:$N,11,0)</f>
        <v>60.561.719/0095-03</v>
      </c>
      <c r="W835" t="str">
        <f>VLOOKUP(Tabela1[[#This Row],[CNPJ]],'[1]BASE FORNECEDORES'!$K:$R,8,0)</f>
        <v>AKZO NOBEL LTDA DECOR</v>
      </c>
      <c r="X835" s="36">
        <v>85922</v>
      </c>
      <c r="Y835" t="str">
        <f>VLOOKUP(Tabela1[[#This Row],[CÓD PRODUTO ]],[1]fornnecedor!$A:$G,7,0)</f>
        <v>ESMALTES</v>
      </c>
      <c r="Z835">
        <v>1935617</v>
      </c>
      <c r="AA835" t="str">
        <f>Tabela1[[#This Row],[DESCRIÇÃO]]</f>
        <v>AKZO NOBEL LTDA DECOR</v>
      </c>
    </row>
    <row r="836" spans="1:27" x14ac:dyDescent="0.3">
      <c r="A836" t="s">
        <v>5379</v>
      </c>
      <c r="B836" t="s">
        <v>541</v>
      </c>
      <c r="C836" s="1">
        <v>46053</v>
      </c>
      <c r="D836" s="2">
        <v>4000185939</v>
      </c>
      <c r="E836" t="s">
        <v>3220</v>
      </c>
      <c r="G836" t="s">
        <v>543</v>
      </c>
      <c r="H836" t="s">
        <v>24</v>
      </c>
      <c r="I836">
        <v>27.71</v>
      </c>
      <c r="J836">
        <v>6</v>
      </c>
      <c r="K836">
        <v>0</v>
      </c>
      <c r="L836">
        <v>166.26</v>
      </c>
      <c r="M836">
        <v>5.4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171.66</v>
      </c>
      <c r="U836" s="36">
        <v>534</v>
      </c>
      <c r="V836" t="str">
        <f>VLOOKUP(Tabela1[[#This Row],[CÓD FORNECEDOR]],'[1]BASE FORNECEDORES'!$A:$N,11,0)</f>
        <v>60.561.719/0095-03</v>
      </c>
      <c r="W836" t="str">
        <f>VLOOKUP(Tabela1[[#This Row],[CNPJ]],'[1]BASE FORNECEDORES'!$K:$R,8,0)</f>
        <v>AKZO NOBEL LTDA DECOR</v>
      </c>
      <c r="X836" s="36">
        <v>85939</v>
      </c>
      <c r="Y836" t="str">
        <f>VLOOKUP(Tabela1[[#This Row],[CÓD PRODUTO ]],[1]fornnecedor!$A:$G,7,0)</f>
        <v>ESMALTES</v>
      </c>
      <c r="Z836">
        <v>1935617</v>
      </c>
      <c r="AA836" t="str">
        <f>Tabela1[[#This Row],[DESCRIÇÃO]]</f>
        <v>AKZO NOBEL LTDA DECOR</v>
      </c>
    </row>
    <row r="837" spans="1:27" x14ac:dyDescent="0.3">
      <c r="A837" t="s">
        <v>5379</v>
      </c>
      <c r="B837" t="s">
        <v>541</v>
      </c>
      <c r="C837" s="1">
        <v>46053</v>
      </c>
      <c r="D837" s="2">
        <v>4000186038</v>
      </c>
      <c r="E837" t="s">
        <v>4463</v>
      </c>
      <c r="G837" t="s">
        <v>543</v>
      </c>
      <c r="H837" t="s">
        <v>24</v>
      </c>
      <c r="I837">
        <v>79.56</v>
      </c>
      <c r="J837">
        <v>4</v>
      </c>
      <c r="K837">
        <v>0</v>
      </c>
      <c r="L837">
        <v>318.24</v>
      </c>
      <c r="M837">
        <v>10.34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328.58</v>
      </c>
      <c r="U837" s="36">
        <v>534</v>
      </c>
      <c r="V837" t="str">
        <f>VLOOKUP(Tabela1[[#This Row],[CÓD FORNECEDOR]],'[1]BASE FORNECEDORES'!$A:$N,11,0)</f>
        <v>60.561.719/0095-03</v>
      </c>
      <c r="W837" t="str">
        <f>VLOOKUP(Tabela1[[#This Row],[CNPJ]],'[1]BASE FORNECEDORES'!$K:$R,8,0)</f>
        <v>AKZO NOBEL LTDA DECOR</v>
      </c>
      <c r="X837" s="36">
        <v>86038</v>
      </c>
      <c r="Y837" t="str">
        <f>VLOOKUP(Tabela1[[#This Row],[CÓD PRODUTO ]],[1]fornnecedor!$A:$G,7,0)</f>
        <v>ESMALTES</v>
      </c>
      <c r="Z837">
        <v>1935617</v>
      </c>
      <c r="AA837" t="str">
        <f>Tabela1[[#This Row],[DESCRIÇÃO]]</f>
        <v>AKZO NOBEL LTDA DECOR</v>
      </c>
    </row>
    <row r="838" spans="1:27" x14ac:dyDescent="0.3">
      <c r="A838" t="s">
        <v>5379</v>
      </c>
      <c r="B838" t="s">
        <v>541</v>
      </c>
      <c r="C838" s="1">
        <v>46053</v>
      </c>
      <c r="D838" s="2">
        <v>3000686188</v>
      </c>
      <c r="E838" t="s">
        <v>1121</v>
      </c>
      <c r="G838" t="s">
        <v>543</v>
      </c>
      <c r="H838" t="s">
        <v>24</v>
      </c>
      <c r="I838">
        <v>30.76</v>
      </c>
      <c r="J838">
        <v>6</v>
      </c>
      <c r="K838">
        <v>0</v>
      </c>
      <c r="L838">
        <v>184.56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184.56</v>
      </c>
      <c r="U838" s="36">
        <v>534</v>
      </c>
      <c r="V838" t="str">
        <f>VLOOKUP(Tabela1[[#This Row],[CÓD FORNECEDOR]],'[1]BASE FORNECEDORES'!$A:$N,11,0)</f>
        <v>60.561.719/0095-03</v>
      </c>
      <c r="W838" t="str">
        <f>VLOOKUP(Tabela1[[#This Row],[CNPJ]],'[1]BASE FORNECEDORES'!$K:$R,8,0)</f>
        <v>AKZO NOBEL LTDA DECOR</v>
      </c>
      <c r="X838" s="36">
        <v>86188</v>
      </c>
      <c r="Y838" t="str">
        <f>VLOOKUP(Tabela1[[#This Row],[CÓD PRODUTO ]],[1]fornnecedor!$A:$G,7,0)</f>
        <v>BASES IMOBILIÁRIAS</v>
      </c>
      <c r="Z838">
        <v>1935617</v>
      </c>
      <c r="AA838" t="str">
        <f>Tabela1[[#This Row],[DESCRIÇÃO]]</f>
        <v>AKZO NOBEL LTDA DECOR</v>
      </c>
    </row>
    <row r="839" spans="1:27" x14ac:dyDescent="0.3">
      <c r="A839" t="s">
        <v>5379</v>
      </c>
      <c r="B839" t="s">
        <v>541</v>
      </c>
      <c r="C839" s="1">
        <v>46053</v>
      </c>
      <c r="D839" s="2">
        <v>3000686192</v>
      </c>
      <c r="E839" t="s">
        <v>4883</v>
      </c>
      <c r="G839" t="s">
        <v>543</v>
      </c>
      <c r="H839" t="s">
        <v>24</v>
      </c>
      <c r="I839">
        <v>373.01</v>
      </c>
      <c r="J839">
        <v>10</v>
      </c>
      <c r="K839">
        <v>0</v>
      </c>
      <c r="L839" s="3">
        <v>3730.1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 s="3">
        <v>3730.1</v>
      </c>
      <c r="U839" s="36">
        <v>534</v>
      </c>
      <c r="V839" t="str">
        <f>VLOOKUP(Tabela1[[#This Row],[CÓD FORNECEDOR]],'[1]BASE FORNECEDORES'!$A:$N,11,0)</f>
        <v>60.561.719/0095-03</v>
      </c>
      <c r="W839" t="str">
        <f>VLOOKUP(Tabela1[[#This Row],[CNPJ]],'[1]BASE FORNECEDORES'!$K:$R,8,0)</f>
        <v>AKZO NOBEL LTDA DECOR</v>
      </c>
      <c r="X839" s="36">
        <v>86192</v>
      </c>
      <c r="Y839" t="str">
        <f>VLOOKUP(Tabela1[[#This Row],[CÓD PRODUTO ]],[1]fornnecedor!$A:$G,7,0)</f>
        <v>BASES IMOBILIÁRIAS</v>
      </c>
      <c r="Z839">
        <v>1935617</v>
      </c>
      <c r="AA839" t="str">
        <f>Tabela1[[#This Row],[DESCRIÇÃO]]</f>
        <v>AKZO NOBEL LTDA DECOR</v>
      </c>
    </row>
    <row r="840" spans="1:27" x14ac:dyDescent="0.3">
      <c r="A840" t="s">
        <v>5379</v>
      </c>
      <c r="B840" t="s">
        <v>541</v>
      </c>
      <c r="C840" s="1">
        <v>46053</v>
      </c>
      <c r="D840" s="2">
        <v>3000686190</v>
      </c>
      <c r="E840" t="s">
        <v>4272</v>
      </c>
      <c r="G840" t="s">
        <v>543</v>
      </c>
      <c r="H840" t="s">
        <v>24</v>
      </c>
      <c r="I840">
        <v>96.13</v>
      </c>
      <c r="J840">
        <v>8</v>
      </c>
      <c r="K840">
        <v>0</v>
      </c>
      <c r="L840">
        <v>769.04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769.04</v>
      </c>
      <c r="U840" s="36">
        <v>534</v>
      </c>
      <c r="V840" t="str">
        <f>VLOOKUP(Tabela1[[#This Row],[CÓD FORNECEDOR]],'[1]BASE FORNECEDORES'!$A:$N,11,0)</f>
        <v>60.561.719/0095-03</v>
      </c>
      <c r="W840" t="str">
        <f>VLOOKUP(Tabela1[[#This Row],[CNPJ]],'[1]BASE FORNECEDORES'!$K:$R,8,0)</f>
        <v>AKZO NOBEL LTDA DECOR</v>
      </c>
      <c r="X840" s="36">
        <v>86190</v>
      </c>
      <c r="Y840" t="str">
        <f>VLOOKUP(Tabela1[[#This Row],[CÓD PRODUTO ]],[1]fornnecedor!$A:$G,7,0)</f>
        <v>BASES IMOBILIÁRIAS</v>
      </c>
      <c r="Z840">
        <v>1935617</v>
      </c>
      <c r="AA840" t="str">
        <f>Tabela1[[#This Row],[DESCRIÇÃO]]</f>
        <v>AKZO NOBEL LTDA DECOR</v>
      </c>
    </row>
    <row r="841" spans="1:27" x14ac:dyDescent="0.3">
      <c r="A841" t="s">
        <v>5379</v>
      </c>
      <c r="B841" t="s">
        <v>541</v>
      </c>
      <c r="C841" s="1">
        <v>46053</v>
      </c>
      <c r="D841" s="2">
        <v>3000385829</v>
      </c>
      <c r="E841" t="s">
        <v>4777</v>
      </c>
      <c r="G841" t="s">
        <v>543</v>
      </c>
      <c r="H841" t="s">
        <v>24</v>
      </c>
      <c r="I841">
        <v>199.72</v>
      </c>
      <c r="J841">
        <v>4</v>
      </c>
      <c r="K841">
        <v>0</v>
      </c>
      <c r="L841">
        <v>798.88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798.88</v>
      </c>
      <c r="U841" s="36">
        <v>534</v>
      </c>
      <c r="V841" t="str">
        <f>VLOOKUP(Tabela1[[#This Row],[CÓD FORNECEDOR]],'[1]BASE FORNECEDORES'!$A:$N,11,0)</f>
        <v>60.561.719/0095-03</v>
      </c>
      <c r="W841" t="str">
        <f>VLOOKUP(Tabela1[[#This Row],[CNPJ]],'[1]BASE FORNECEDORES'!$K:$R,8,0)</f>
        <v>AKZO NOBEL LTDA DECOR</v>
      </c>
      <c r="X841" s="36">
        <v>85829</v>
      </c>
      <c r="Y841" t="str">
        <f>VLOOKUP(Tabela1[[#This Row],[CÓD PRODUTO ]],[1]fornnecedor!$A:$G,7,0)</f>
        <v>TINTA PARA PISO</v>
      </c>
      <c r="Z841">
        <v>1935617</v>
      </c>
      <c r="AA841" t="str">
        <f>Tabela1[[#This Row],[DESCRIÇÃO]]</f>
        <v>AKZO NOBEL LTDA DECOR</v>
      </c>
    </row>
    <row r="842" spans="1:27" x14ac:dyDescent="0.3">
      <c r="A842" t="s">
        <v>5379</v>
      </c>
      <c r="B842" t="s">
        <v>541</v>
      </c>
      <c r="C842" s="1">
        <v>46053</v>
      </c>
      <c r="D842" s="2">
        <v>3000186612</v>
      </c>
      <c r="E842" t="s">
        <v>1702</v>
      </c>
      <c r="G842" t="s">
        <v>543</v>
      </c>
      <c r="H842" t="s">
        <v>24</v>
      </c>
      <c r="I842">
        <v>210.66</v>
      </c>
      <c r="J842">
        <v>10</v>
      </c>
      <c r="K842">
        <v>0</v>
      </c>
      <c r="L842" s="3">
        <v>2106.6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 s="3">
        <v>2106.6</v>
      </c>
      <c r="U842" s="36">
        <v>534</v>
      </c>
      <c r="V842" t="str">
        <f>VLOOKUP(Tabela1[[#This Row],[CÓD FORNECEDOR]],'[1]BASE FORNECEDORES'!$A:$N,11,0)</f>
        <v>60.561.719/0095-03</v>
      </c>
      <c r="W842" t="str">
        <f>VLOOKUP(Tabela1[[#This Row],[CNPJ]],'[1]BASE FORNECEDORES'!$K:$R,8,0)</f>
        <v>AKZO NOBEL LTDA DECOR</v>
      </c>
      <c r="X842" s="36">
        <v>86612</v>
      </c>
      <c r="Y842" t="str">
        <f>VLOOKUP(Tabela1[[#This Row],[CÓD PRODUTO ]],[1]fornnecedor!$A:$G,7,0)</f>
        <v>TINTA PAREDE</v>
      </c>
      <c r="Z842">
        <v>1935617</v>
      </c>
      <c r="AA842" t="str">
        <f>Tabela1[[#This Row],[DESCRIÇÃO]]</f>
        <v>AKZO NOBEL LTDA DECOR</v>
      </c>
    </row>
    <row r="843" spans="1:27" x14ac:dyDescent="0.3">
      <c r="A843" t="s">
        <v>5379</v>
      </c>
      <c r="B843" t="s">
        <v>541</v>
      </c>
      <c r="C843" s="1">
        <v>46053</v>
      </c>
      <c r="D843" s="2">
        <v>3000185773</v>
      </c>
      <c r="E843" t="s">
        <v>3510</v>
      </c>
      <c r="G843" t="s">
        <v>543</v>
      </c>
      <c r="H843" t="s">
        <v>24</v>
      </c>
      <c r="I843">
        <v>17.59</v>
      </c>
      <c r="J843">
        <v>6</v>
      </c>
      <c r="K843">
        <v>0</v>
      </c>
      <c r="L843">
        <v>105.54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105.54</v>
      </c>
      <c r="U843" s="36">
        <v>534</v>
      </c>
      <c r="V843" t="str">
        <f>VLOOKUP(Tabela1[[#This Row],[CÓD FORNECEDOR]],'[1]BASE FORNECEDORES'!$A:$N,11,0)</f>
        <v>60.561.719/0095-03</v>
      </c>
      <c r="W843" t="str">
        <f>VLOOKUP(Tabela1[[#This Row],[CNPJ]],'[1]BASE FORNECEDORES'!$K:$R,8,0)</f>
        <v>AKZO NOBEL LTDA DECOR</v>
      </c>
      <c r="X843" s="36">
        <v>85773</v>
      </c>
      <c r="Y843" t="str">
        <f>VLOOKUP(Tabela1[[#This Row],[CÓD PRODUTO ]],[1]fornnecedor!$A:$G,7,0)</f>
        <v>TINTA PAREDE</v>
      </c>
      <c r="Z843">
        <v>1935617</v>
      </c>
      <c r="AA843" t="str">
        <f>Tabela1[[#This Row],[DESCRIÇÃO]]</f>
        <v>AKZO NOBEL LTDA DECOR</v>
      </c>
    </row>
    <row r="844" spans="1:27" x14ac:dyDescent="0.3">
      <c r="A844" t="s">
        <v>5379</v>
      </c>
      <c r="B844" t="s">
        <v>541</v>
      </c>
      <c r="C844" s="1">
        <v>46053</v>
      </c>
      <c r="D844" s="2">
        <v>3000186615</v>
      </c>
      <c r="E844" t="s">
        <v>4924</v>
      </c>
      <c r="G844" t="s">
        <v>543</v>
      </c>
      <c r="H844" t="s">
        <v>24</v>
      </c>
      <c r="I844">
        <v>56.77</v>
      </c>
      <c r="J844">
        <v>8</v>
      </c>
      <c r="K844">
        <v>0</v>
      </c>
      <c r="L844">
        <v>454.16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454.16</v>
      </c>
      <c r="U844" s="36">
        <v>534</v>
      </c>
      <c r="V844" t="str">
        <f>VLOOKUP(Tabela1[[#This Row],[CÓD FORNECEDOR]],'[1]BASE FORNECEDORES'!$A:$N,11,0)</f>
        <v>60.561.719/0095-03</v>
      </c>
      <c r="W844" t="str">
        <f>VLOOKUP(Tabela1[[#This Row],[CNPJ]],'[1]BASE FORNECEDORES'!$K:$R,8,0)</f>
        <v>AKZO NOBEL LTDA DECOR</v>
      </c>
      <c r="X844" s="36">
        <v>86615</v>
      </c>
      <c r="Y844" t="str">
        <f>VLOOKUP(Tabela1[[#This Row],[CÓD PRODUTO ]],[1]fornnecedor!$A:$G,7,0)</f>
        <v>TINTA PAREDE</v>
      </c>
      <c r="Z844">
        <v>1935617</v>
      </c>
      <c r="AA844" t="str">
        <f>Tabela1[[#This Row],[DESCRIÇÃO]]</f>
        <v>AKZO NOBEL LTDA DECOR</v>
      </c>
    </row>
    <row r="845" spans="1:27" x14ac:dyDescent="0.3">
      <c r="A845" t="s">
        <v>5379</v>
      </c>
      <c r="B845" t="s">
        <v>541</v>
      </c>
      <c r="C845" s="1">
        <v>46053</v>
      </c>
      <c r="D845" s="2">
        <v>3000185772</v>
      </c>
      <c r="E845" t="s">
        <v>545</v>
      </c>
      <c r="G845" t="s">
        <v>543</v>
      </c>
      <c r="H845" t="s">
        <v>24</v>
      </c>
      <c r="I845">
        <v>57.55</v>
      </c>
      <c r="J845">
        <v>20</v>
      </c>
      <c r="K845">
        <v>0</v>
      </c>
      <c r="L845" s="3">
        <v>1151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 s="3">
        <v>1151</v>
      </c>
      <c r="U845" s="36">
        <v>534</v>
      </c>
      <c r="V845" t="str">
        <f>VLOOKUP(Tabela1[[#This Row],[CÓD FORNECEDOR]],'[1]BASE FORNECEDORES'!$A:$N,11,0)</f>
        <v>60.561.719/0095-03</v>
      </c>
      <c r="W845" t="str">
        <f>VLOOKUP(Tabela1[[#This Row],[CNPJ]],'[1]BASE FORNECEDORES'!$K:$R,8,0)</f>
        <v>AKZO NOBEL LTDA DECOR</v>
      </c>
      <c r="X845" s="36">
        <v>85772</v>
      </c>
      <c r="Y845" t="str">
        <f>VLOOKUP(Tabela1[[#This Row],[CÓD PRODUTO ]],[1]fornnecedor!$A:$G,7,0)</f>
        <v>TINTA PAREDE</v>
      </c>
      <c r="Z845">
        <v>1935617</v>
      </c>
      <c r="AA845" t="str">
        <f>Tabela1[[#This Row],[DESCRIÇÃO]]</f>
        <v>AKZO NOBEL LTDA DECOR</v>
      </c>
    </row>
    <row r="846" spans="1:27" x14ac:dyDescent="0.3">
      <c r="A846" t="s">
        <v>5379</v>
      </c>
      <c r="B846" t="s">
        <v>541</v>
      </c>
      <c r="C846" s="1">
        <v>46053</v>
      </c>
      <c r="D846" s="2">
        <v>3000186616</v>
      </c>
      <c r="E846" t="s">
        <v>4696</v>
      </c>
      <c r="G846" t="s">
        <v>543</v>
      </c>
      <c r="H846" t="s">
        <v>24</v>
      </c>
      <c r="I846">
        <v>210.65</v>
      </c>
      <c r="J846">
        <v>4</v>
      </c>
      <c r="K846">
        <v>0</v>
      </c>
      <c r="L846">
        <v>842.6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842.6</v>
      </c>
      <c r="U846" s="36">
        <v>534</v>
      </c>
      <c r="V846" t="str">
        <f>VLOOKUP(Tabela1[[#This Row],[CÓD FORNECEDOR]],'[1]BASE FORNECEDORES'!$A:$N,11,0)</f>
        <v>60.561.719/0095-03</v>
      </c>
      <c r="W846" t="str">
        <f>VLOOKUP(Tabela1[[#This Row],[CNPJ]],'[1]BASE FORNECEDORES'!$K:$R,8,0)</f>
        <v>AKZO NOBEL LTDA DECOR</v>
      </c>
      <c r="X846" s="36">
        <v>86616</v>
      </c>
      <c r="Y846" t="str">
        <f>VLOOKUP(Tabela1[[#This Row],[CÓD PRODUTO ]],[1]fornnecedor!$A:$G,7,0)</f>
        <v>TINTA PAREDE</v>
      </c>
      <c r="Z846">
        <v>1935617</v>
      </c>
      <c r="AA846" t="str">
        <f>Tabela1[[#This Row],[DESCRIÇÃO]]</f>
        <v>AKZO NOBEL LTDA DECOR</v>
      </c>
    </row>
    <row r="847" spans="1:27" x14ac:dyDescent="0.3">
      <c r="A847" t="s">
        <v>5379</v>
      </c>
      <c r="B847" t="s">
        <v>541</v>
      </c>
      <c r="C847" s="1">
        <v>46053</v>
      </c>
      <c r="D847" s="2">
        <v>3000186660</v>
      </c>
      <c r="E847" t="s">
        <v>3561</v>
      </c>
      <c r="G847" t="s">
        <v>543</v>
      </c>
      <c r="H847" t="s">
        <v>24</v>
      </c>
      <c r="I847">
        <v>210.66</v>
      </c>
      <c r="J847">
        <v>2</v>
      </c>
      <c r="K847">
        <v>0</v>
      </c>
      <c r="L847">
        <v>421.32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421.32</v>
      </c>
      <c r="U847" s="36">
        <v>534</v>
      </c>
      <c r="V847" t="str">
        <f>VLOOKUP(Tabela1[[#This Row],[CÓD FORNECEDOR]],'[1]BASE FORNECEDORES'!$A:$N,11,0)</f>
        <v>60.561.719/0095-03</v>
      </c>
      <c r="W847" t="str">
        <f>VLOOKUP(Tabela1[[#This Row],[CNPJ]],'[1]BASE FORNECEDORES'!$K:$R,8,0)</f>
        <v>AKZO NOBEL LTDA DECOR</v>
      </c>
      <c r="X847" s="36">
        <v>86660</v>
      </c>
      <c r="Y847" t="str">
        <f>VLOOKUP(Tabela1[[#This Row],[CÓD PRODUTO ]],[1]fornnecedor!$A:$G,7,0)</f>
        <v>TINTA PAREDE</v>
      </c>
      <c r="Z847">
        <v>1935617</v>
      </c>
      <c r="AA847" t="str">
        <f>Tabela1[[#This Row],[DESCRIÇÃO]]</f>
        <v>AKZO NOBEL LTDA DECOR</v>
      </c>
    </row>
    <row r="848" spans="1:27" x14ac:dyDescent="0.3">
      <c r="A848" t="s">
        <v>5379</v>
      </c>
      <c r="B848" t="s">
        <v>541</v>
      </c>
      <c r="C848" s="1">
        <v>46053</v>
      </c>
      <c r="D848" s="2">
        <v>3000186635</v>
      </c>
      <c r="E848" t="s">
        <v>1707</v>
      </c>
      <c r="G848" t="s">
        <v>543</v>
      </c>
      <c r="H848" t="s">
        <v>24</v>
      </c>
      <c r="I848">
        <v>210.65</v>
      </c>
      <c r="J848">
        <v>4</v>
      </c>
      <c r="K848">
        <v>0</v>
      </c>
      <c r="L848">
        <v>842.6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842.6</v>
      </c>
      <c r="U848" s="36">
        <v>534</v>
      </c>
      <c r="V848" t="str">
        <f>VLOOKUP(Tabela1[[#This Row],[CÓD FORNECEDOR]],'[1]BASE FORNECEDORES'!$A:$N,11,0)</f>
        <v>60.561.719/0095-03</v>
      </c>
      <c r="W848" t="str">
        <f>VLOOKUP(Tabela1[[#This Row],[CNPJ]],'[1]BASE FORNECEDORES'!$K:$R,8,0)</f>
        <v>AKZO NOBEL LTDA DECOR</v>
      </c>
      <c r="X848" s="36">
        <v>86635</v>
      </c>
      <c r="Y848" t="str">
        <f>VLOOKUP(Tabela1[[#This Row],[CÓD PRODUTO ]],[1]fornnecedor!$A:$G,7,0)</f>
        <v>TINTA PAREDE</v>
      </c>
      <c r="Z848">
        <v>1935617</v>
      </c>
      <c r="AA848" t="str">
        <f>Tabela1[[#This Row],[DESCRIÇÃO]]</f>
        <v>AKZO NOBEL LTDA DECOR</v>
      </c>
    </row>
    <row r="849" spans="1:27" x14ac:dyDescent="0.3">
      <c r="A849" t="s">
        <v>5379</v>
      </c>
      <c r="B849" t="s">
        <v>541</v>
      </c>
      <c r="C849" s="1">
        <v>46053</v>
      </c>
      <c r="D849" s="2">
        <v>3000186634</v>
      </c>
      <c r="E849" t="s">
        <v>1708</v>
      </c>
      <c r="G849" t="s">
        <v>543</v>
      </c>
      <c r="H849" t="s">
        <v>24</v>
      </c>
      <c r="I849">
        <v>56.78</v>
      </c>
      <c r="J849">
        <v>4</v>
      </c>
      <c r="K849">
        <v>0</v>
      </c>
      <c r="L849">
        <v>227.12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227.12</v>
      </c>
      <c r="U849" s="36">
        <v>534</v>
      </c>
      <c r="V849" t="str">
        <f>VLOOKUP(Tabela1[[#This Row],[CÓD FORNECEDOR]],'[1]BASE FORNECEDORES'!$A:$N,11,0)</f>
        <v>60.561.719/0095-03</v>
      </c>
      <c r="W849" t="str">
        <f>VLOOKUP(Tabela1[[#This Row],[CNPJ]],'[1]BASE FORNECEDORES'!$K:$R,8,0)</f>
        <v>AKZO NOBEL LTDA DECOR</v>
      </c>
      <c r="X849" s="36">
        <v>86634</v>
      </c>
      <c r="Y849" t="str">
        <f>VLOOKUP(Tabela1[[#This Row],[CÓD PRODUTO ]],[1]fornnecedor!$A:$G,7,0)</f>
        <v>TINTA PAREDE</v>
      </c>
      <c r="Z849">
        <v>1935617</v>
      </c>
      <c r="AA849" t="str">
        <f>Tabela1[[#This Row],[DESCRIÇÃO]]</f>
        <v>AKZO NOBEL LTDA DECOR</v>
      </c>
    </row>
    <row r="850" spans="1:27" x14ac:dyDescent="0.3">
      <c r="A850" t="s">
        <v>5379</v>
      </c>
      <c r="B850" t="s">
        <v>541</v>
      </c>
      <c r="C850" s="1">
        <v>46053</v>
      </c>
      <c r="D850" s="2">
        <v>3000186177</v>
      </c>
      <c r="E850" t="s">
        <v>4589</v>
      </c>
      <c r="G850" t="s">
        <v>543</v>
      </c>
      <c r="H850" t="s">
        <v>24</v>
      </c>
      <c r="I850">
        <v>167.63</v>
      </c>
      <c r="J850">
        <v>4</v>
      </c>
      <c r="K850">
        <v>0</v>
      </c>
      <c r="L850">
        <v>670.52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670.52</v>
      </c>
      <c r="U850" s="36">
        <v>534</v>
      </c>
      <c r="V850" t="str">
        <f>VLOOKUP(Tabela1[[#This Row],[CÓD FORNECEDOR]],'[1]BASE FORNECEDORES'!$A:$N,11,0)</f>
        <v>60.561.719/0095-03</v>
      </c>
      <c r="W850" t="str">
        <f>VLOOKUP(Tabela1[[#This Row],[CNPJ]],'[1]BASE FORNECEDORES'!$K:$R,8,0)</f>
        <v>AKZO NOBEL LTDA DECOR</v>
      </c>
      <c r="X850" s="36">
        <v>86177</v>
      </c>
      <c r="Y850" t="str">
        <f>VLOOKUP(Tabela1[[#This Row],[CÓD PRODUTO ]],[1]fornnecedor!$A:$G,7,0)</f>
        <v>TINTA PAREDE</v>
      </c>
      <c r="Z850">
        <v>1935617</v>
      </c>
      <c r="AA850" t="str">
        <f>Tabela1[[#This Row],[DESCRIÇÃO]]</f>
        <v>AKZO NOBEL LTDA DECOR</v>
      </c>
    </row>
    <row r="851" spans="1:27" x14ac:dyDescent="0.3">
      <c r="A851" t="s">
        <v>5379</v>
      </c>
      <c r="B851" t="s">
        <v>541</v>
      </c>
      <c r="C851" s="1">
        <v>46053</v>
      </c>
      <c r="D851" s="2">
        <v>3000185847</v>
      </c>
      <c r="E851" t="s">
        <v>4830</v>
      </c>
      <c r="G851" t="s">
        <v>543</v>
      </c>
      <c r="H851" t="s">
        <v>24</v>
      </c>
      <c r="I851">
        <v>212.76</v>
      </c>
      <c r="J851">
        <v>3</v>
      </c>
      <c r="K851">
        <v>0</v>
      </c>
      <c r="L851">
        <v>638.28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638.28</v>
      </c>
      <c r="U851" s="36">
        <v>534</v>
      </c>
      <c r="V851" t="str">
        <f>VLOOKUP(Tabela1[[#This Row],[CÓD FORNECEDOR]],'[1]BASE FORNECEDORES'!$A:$N,11,0)</f>
        <v>60.561.719/0095-03</v>
      </c>
      <c r="W851" t="str">
        <f>VLOOKUP(Tabela1[[#This Row],[CNPJ]],'[1]BASE FORNECEDORES'!$K:$R,8,0)</f>
        <v>AKZO NOBEL LTDA DECOR</v>
      </c>
      <c r="X851" s="36">
        <v>85847</v>
      </c>
      <c r="Y851" t="str">
        <f>VLOOKUP(Tabela1[[#This Row],[CÓD PRODUTO ]],[1]fornnecedor!$A:$G,7,0)</f>
        <v>TINTA PAREDE</v>
      </c>
      <c r="Z851">
        <v>1935617</v>
      </c>
      <c r="AA851" t="str">
        <f>Tabela1[[#This Row],[DESCRIÇÃO]]</f>
        <v>AKZO NOBEL LTDA DECOR</v>
      </c>
    </row>
    <row r="852" spans="1:27" x14ac:dyDescent="0.3">
      <c r="A852" t="s">
        <v>5379</v>
      </c>
      <c r="B852" t="s">
        <v>541</v>
      </c>
      <c r="C852" s="1">
        <v>46053</v>
      </c>
      <c r="D852" s="2">
        <v>3000186308</v>
      </c>
      <c r="E852" t="s">
        <v>4972</v>
      </c>
      <c r="G852" t="s">
        <v>543</v>
      </c>
      <c r="H852" t="s">
        <v>24</v>
      </c>
      <c r="I852">
        <v>295.14999999999998</v>
      </c>
      <c r="J852">
        <v>2</v>
      </c>
      <c r="K852">
        <v>0</v>
      </c>
      <c r="L852">
        <v>590.29999999999995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590.29999999999995</v>
      </c>
      <c r="U852" s="36">
        <v>534</v>
      </c>
      <c r="V852" t="str">
        <f>VLOOKUP(Tabela1[[#This Row],[CÓD FORNECEDOR]],'[1]BASE FORNECEDORES'!$A:$N,11,0)</f>
        <v>60.561.719/0095-03</v>
      </c>
      <c r="W852" t="str">
        <f>VLOOKUP(Tabela1[[#This Row],[CNPJ]],'[1]BASE FORNECEDORES'!$K:$R,8,0)</f>
        <v>AKZO NOBEL LTDA DECOR</v>
      </c>
      <c r="X852" s="36">
        <v>86308</v>
      </c>
      <c r="Y852" t="str">
        <f>VLOOKUP(Tabela1[[#This Row],[CÓD PRODUTO ]],[1]fornnecedor!$A:$G,7,0)</f>
        <v>TINTA PAREDE</v>
      </c>
      <c r="Z852">
        <v>1935617</v>
      </c>
      <c r="AA852" t="str">
        <f>Tabela1[[#This Row],[DESCRIÇÃO]]</f>
        <v>AKZO NOBEL LTDA DECOR</v>
      </c>
    </row>
    <row r="853" spans="1:27" x14ac:dyDescent="0.3">
      <c r="A853" t="s">
        <v>5379</v>
      </c>
      <c r="B853" t="s">
        <v>541</v>
      </c>
      <c r="C853" s="1">
        <v>46053</v>
      </c>
      <c r="D853" s="2">
        <v>3000185767</v>
      </c>
      <c r="E853" t="s">
        <v>3155</v>
      </c>
      <c r="G853" t="s">
        <v>543</v>
      </c>
      <c r="H853" t="s">
        <v>24</v>
      </c>
      <c r="I853">
        <v>24.48</v>
      </c>
      <c r="J853">
        <v>6</v>
      </c>
      <c r="K853">
        <v>0</v>
      </c>
      <c r="L853">
        <v>146.88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146.88</v>
      </c>
      <c r="U853" s="36">
        <v>534</v>
      </c>
      <c r="V853" t="str">
        <f>VLOOKUP(Tabela1[[#This Row],[CÓD FORNECEDOR]],'[1]BASE FORNECEDORES'!$A:$N,11,0)</f>
        <v>60.561.719/0095-03</v>
      </c>
      <c r="W853" t="str">
        <f>VLOOKUP(Tabela1[[#This Row],[CNPJ]],'[1]BASE FORNECEDORES'!$K:$R,8,0)</f>
        <v>AKZO NOBEL LTDA DECOR</v>
      </c>
      <c r="X853" s="36">
        <v>85767</v>
      </c>
      <c r="Y853" t="str">
        <f>VLOOKUP(Tabela1[[#This Row],[CÓD PRODUTO ]],[1]fornnecedor!$A:$G,7,0)</f>
        <v>TINTA PAREDE</v>
      </c>
      <c r="Z853">
        <v>1935617</v>
      </c>
      <c r="AA853" t="str">
        <f>Tabela1[[#This Row],[DESCRIÇÃO]]</f>
        <v>AKZO NOBEL LTDA DECOR</v>
      </c>
    </row>
    <row r="854" spans="1:27" x14ac:dyDescent="0.3">
      <c r="A854" t="s">
        <v>5379</v>
      </c>
      <c r="B854" t="s">
        <v>541</v>
      </c>
      <c r="C854" s="1">
        <v>46053</v>
      </c>
      <c r="D854" s="2">
        <v>3000286754</v>
      </c>
      <c r="E854" t="s">
        <v>3005</v>
      </c>
      <c r="G854" t="s">
        <v>2268</v>
      </c>
      <c r="H854" t="s">
        <v>24</v>
      </c>
      <c r="I854">
        <v>28.29</v>
      </c>
      <c r="J854">
        <v>12</v>
      </c>
      <c r="K854">
        <v>0</v>
      </c>
      <c r="L854">
        <v>339.48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23.76</v>
      </c>
      <c r="S854">
        <v>0</v>
      </c>
      <c r="T854">
        <v>339.48</v>
      </c>
      <c r="U854" s="36">
        <v>534</v>
      </c>
      <c r="V854" t="str">
        <f>VLOOKUP(Tabela1[[#This Row],[CÓD FORNECEDOR]],'[1]BASE FORNECEDORES'!$A:$N,11,0)</f>
        <v>60.561.719/0095-03</v>
      </c>
      <c r="W854" t="str">
        <f>VLOOKUP(Tabela1[[#This Row],[CNPJ]],'[1]BASE FORNECEDORES'!$K:$R,8,0)</f>
        <v>AKZO NOBEL LTDA DECOR</v>
      </c>
      <c r="X854" s="36">
        <v>86754</v>
      </c>
      <c r="Y854" t="str">
        <f>VLOOKUP(Tabela1[[#This Row],[CÓD PRODUTO ]],[1]fornnecedor!$A:$G,7,0)</f>
        <v>IMPERMEABILIZANTES</v>
      </c>
      <c r="Z854">
        <v>1935617</v>
      </c>
      <c r="AA854" t="str">
        <f>Tabela1[[#This Row],[DESCRIÇÃO]]</f>
        <v>AKZO NOBEL LTDA DECOR</v>
      </c>
    </row>
    <row r="855" spans="1:27" x14ac:dyDescent="0.3">
      <c r="A855" t="s">
        <v>5379</v>
      </c>
      <c r="B855" t="s">
        <v>541</v>
      </c>
      <c r="C855" s="1">
        <v>46053</v>
      </c>
      <c r="D855" s="2">
        <v>3000286778</v>
      </c>
      <c r="E855" t="s">
        <v>3898</v>
      </c>
      <c r="G855" t="s">
        <v>2268</v>
      </c>
      <c r="H855" t="s">
        <v>24</v>
      </c>
      <c r="I855">
        <v>117.21</v>
      </c>
      <c r="J855">
        <v>4</v>
      </c>
      <c r="K855">
        <v>0</v>
      </c>
      <c r="L855">
        <v>468.84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32.82</v>
      </c>
      <c r="S855">
        <v>0</v>
      </c>
      <c r="T855">
        <v>468.84</v>
      </c>
      <c r="U855" s="36">
        <v>534</v>
      </c>
      <c r="V855" t="str">
        <f>VLOOKUP(Tabela1[[#This Row],[CÓD FORNECEDOR]],'[1]BASE FORNECEDORES'!$A:$N,11,0)</f>
        <v>60.561.719/0095-03</v>
      </c>
      <c r="W855" t="str">
        <f>VLOOKUP(Tabela1[[#This Row],[CNPJ]],'[1]BASE FORNECEDORES'!$K:$R,8,0)</f>
        <v>AKZO NOBEL LTDA DECOR</v>
      </c>
      <c r="X855" s="36">
        <v>86778</v>
      </c>
      <c r="Y855" t="str">
        <f>VLOOKUP(Tabela1[[#This Row],[CÓD PRODUTO ]],[1]fornnecedor!$A:$G,7,0)</f>
        <v>IMPERMEABILIZANTES</v>
      </c>
      <c r="Z855">
        <v>1935617</v>
      </c>
      <c r="AA855" t="str">
        <f>Tabela1[[#This Row],[DESCRIÇÃO]]</f>
        <v>AKZO NOBEL LTDA DECOR</v>
      </c>
    </row>
    <row r="856" spans="1:27" x14ac:dyDescent="0.3">
      <c r="A856" t="s">
        <v>5379</v>
      </c>
      <c r="B856" t="s">
        <v>541</v>
      </c>
      <c r="C856" s="1">
        <v>46053</v>
      </c>
      <c r="D856" s="2">
        <v>5000186121</v>
      </c>
      <c r="E856" t="s">
        <v>4288</v>
      </c>
      <c r="G856" t="s">
        <v>2500</v>
      </c>
      <c r="H856" t="s">
        <v>24</v>
      </c>
      <c r="I856">
        <v>126</v>
      </c>
      <c r="J856">
        <v>8</v>
      </c>
      <c r="K856">
        <v>0</v>
      </c>
      <c r="L856" s="3">
        <v>1008</v>
      </c>
      <c r="M856">
        <v>32.76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 s="3">
        <v>1040.76</v>
      </c>
      <c r="U856" s="36">
        <v>534</v>
      </c>
      <c r="V856" t="str">
        <f>VLOOKUP(Tabela1[[#This Row],[CÓD FORNECEDOR]],'[1]BASE FORNECEDORES'!$A:$N,11,0)</f>
        <v>60.561.719/0095-03</v>
      </c>
      <c r="W856" t="str">
        <f>VLOOKUP(Tabela1[[#This Row],[CNPJ]],'[1]BASE FORNECEDORES'!$K:$R,8,0)</f>
        <v>AKZO NOBEL LTDA DECOR</v>
      </c>
      <c r="X856" s="36">
        <v>86121</v>
      </c>
      <c r="Y856" t="str">
        <f>VLOOKUP(Tabela1[[#This Row],[CÓD PRODUTO ]],[1]fornnecedor!$A:$G,7,0)</f>
        <v>LINHA MOVELEIRA</v>
      </c>
      <c r="Z856">
        <v>1935617</v>
      </c>
      <c r="AA856" t="str">
        <f>Tabela1[[#This Row],[DESCRIÇÃO]]</f>
        <v>AKZO NOBEL LTDA DECOR</v>
      </c>
    </row>
    <row r="857" spans="1:27" x14ac:dyDescent="0.3">
      <c r="A857" t="s">
        <v>546</v>
      </c>
      <c r="B857" t="s">
        <v>547</v>
      </c>
      <c r="C857" s="1">
        <v>46029</v>
      </c>
      <c r="D857" s="2">
        <v>3000184265</v>
      </c>
      <c r="E857" t="s">
        <v>548</v>
      </c>
      <c r="G857" t="s">
        <v>549</v>
      </c>
      <c r="H857" t="s">
        <v>24</v>
      </c>
      <c r="I857">
        <v>142.9</v>
      </c>
      <c r="J857">
        <v>2</v>
      </c>
      <c r="K857">
        <v>0</v>
      </c>
      <c r="L857">
        <v>285.8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285.8</v>
      </c>
      <c r="U857" s="36">
        <v>556</v>
      </c>
      <c r="V857" t="str">
        <f>VLOOKUP(Tabela1[[#This Row],[CÓD FORNECEDOR]],'[1]BASE FORNECEDORES'!$A:$N,11,0)</f>
        <v>72.770.878/0001-17</v>
      </c>
      <c r="W857" t="str">
        <f>VLOOKUP(Tabela1[[#This Row],[CNPJ]],'[1]BASE FORNECEDORES'!$K:$R,8,0)</f>
        <v>BRASILUX TINTAS TECNICAS LTDA</v>
      </c>
      <c r="X857" s="36">
        <v>84265</v>
      </c>
      <c r="Y857" t="str">
        <f>VLOOKUP(Tabela1[[#This Row],[CÓD PRODUTO ]],[1]fornnecedor!$A:$G,7,0)</f>
        <v>TINTA PAREDE</v>
      </c>
      <c r="Z857">
        <v>792640</v>
      </c>
      <c r="AA857" t="str">
        <f>Tabela1[[#This Row],[DESCRIÇÃO]]</f>
        <v>BRASILUX TINTAS TECNICAS LTDA</v>
      </c>
    </row>
    <row r="858" spans="1:27" x14ac:dyDescent="0.3">
      <c r="A858" t="s">
        <v>546</v>
      </c>
      <c r="B858" t="s">
        <v>547</v>
      </c>
      <c r="C858" s="1">
        <v>46029</v>
      </c>
      <c r="D858" s="2">
        <v>3000184267</v>
      </c>
      <c r="E858" t="s">
        <v>550</v>
      </c>
      <c r="G858" t="s">
        <v>549</v>
      </c>
      <c r="H858" t="s">
        <v>24</v>
      </c>
      <c r="I858">
        <v>142.9</v>
      </c>
      <c r="J858">
        <v>10</v>
      </c>
      <c r="K858">
        <v>0</v>
      </c>
      <c r="L858" s="3">
        <v>1429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 s="3">
        <v>1429</v>
      </c>
      <c r="U858" s="36">
        <v>556</v>
      </c>
      <c r="V858" t="str">
        <f>VLOOKUP(Tabela1[[#This Row],[CÓD FORNECEDOR]],'[1]BASE FORNECEDORES'!$A:$N,11,0)</f>
        <v>72.770.878/0001-17</v>
      </c>
      <c r="W858" t="str">
        <f>VLOOKUP(Tabela1[[#This Row],[CNPJ]],'[1]BASE FORNECEDORES'!$K:$R,8,0)</f>
        <v>BRASILUX TINTAS TECNICAS LTDA</v>
      </c>
      <c r="X858" s="36">
        <v>84267</v>
      </c>
      <c r="Y858" t="str">
        <f>VLOOKUP(Tabela1[[#This Row],[CÓD PRODUTO ]],[1]fornnecedor!$A:$G,7,0)</f>
        <v>TINTA PAREDE</v>
      </c>
      <c r="Z858">
        <v>792640</v>
      </c>
      <c r="AA858" t="str">
        <f>Tabela1[[#This Row],[DESCRIÇÃO]]</f>
        <v>BRASILUX TINTAS TECNICAS LTDA</v>
      </c>
    </row>
    <row r="859" spans="1:27" x14ac:dyDescent="0.3">
      <c r="A859" t="s">
        <v>546</v>
      </c>
      <c r="B859" t="s">
        <v>547</v>
      </c>
      <c r="C859" s="1">
        <v>46029</v>
      </c>
      <c r="D859" s="2">
        <v>3000184268</v>
      </c>
      <c r="E859" t="s">
        <v>551</v>
      </c>
      <c r="G859" t="s">
        <v>549</v>
      </c>
      <c r="H859" t="s">
        <v>24</v>
      </c>
      <c r="I859">
        <v>142.9</v>
      </c>
      <c r="J859">
        <v>5</v>
      </c>
      <c r="K859">
        <v>0</v>
      </c>
      <c r="L859">
        <v>714.5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714.5</v>
      </c>
      <c r="U859" s="36">
        <v>556</v>
      </c>
      <c r="V859" t="str">
        <f>VLOOKUP(Tabela1[[#This Row],[CÓD FORNECEDOR]],'[1]BASE FORNECEDORES'!$A:$N,11,0)</f>
        <v>72.770.878/0001-17</v>
      </c>
      <c r="W859" t="str">
        <f>VLOOKUP(Tabela1[[#This Row],[CNPJ]],'[1]BASE FORNECEDORES'!$K:$R,8,0)</f>
        <v>BRASILUX TINTAS TECNICAS LTDA</v>
      </c>
      <c r="X859" s="36">
        <v>84268</v>
      </c>
      <c r="Y859" t="str">
        <f>VLOOKUP(Tabela1[[#This Row],[CÓD PRODUTO ]],[1]fornnecedor!$A:$G,7,0)</f>
        <v>TINTA PAREDE</v>
      </c>
      <c r="Z859">
        <v>792640</v>
      </c>
      <c r="AA859" t="str">
        <f>Tabela1[[#This Row],[DESCRIÇÃO]]</f>
        <v>BRASILUX TINTAS TECNICAS LTDA</v>
      </c>
    </row>
    <row r="860" spans="1:27" x14ac:dyDescent="0.3">
      <c r="A860" t="s">
        <v>546</v>
      </c>
      <c r="B860" t="s">
        <v>547</v>
      </c>
      <c r="C860" s="1">
        <v>46029</v>
      </c>
      <c r="D860" s="2">
        <v>4000187057</v>
      </c>
      <c r="E860" t="s">
        <v>552</v>
      </c>
      <c r="G860" t="s">
        <v>549</v>
      </c>
      <c r="H860" t="s">
        <v>24</v>
      </c>
      <c r="I860">
        <v>54.9</v>
      </c>
      <c r="J860">
        <v>4</v>
      </c>
      <c r="K860">
        <v>0</v>
      </c>
      <c r="L860">
        <v>219.6</v>
      </c>
      <c r="M860">
        <v>7.14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226.74</v>
      </c>
      <c r="U860" s="36">
        <v>556</v>
      </c>
      <c r="V860" t="str">
        <f>VLOOKUP(Tabela1[[#This Row],[CÓD FORNECEDOR]],'[1]BASE FORNECEDORES'!$A:$N,11,0)</f>
        <v>72.770.878/0001-17</v>
      </c>
      <c r="W860" t="str">
        <f>VLOOKUP(Tabela1[[#This Row],[CNPJ]],'[1]BASE FORNECEDORES'!$K:$R,8,0)</f>
        <v>BRASILUX TINTAS TECNICAS LTDA</v>
      </c>
      <c r="X860" s="36">
        <v>87057</v>
      </c>
      <c r="Y860" t="str">
        <f>VLOOKUP(Tabela1[[#This Row],[CÓD PRODUTO ]],[1]fornnecedor!$A:$G,7,0)</f>
        <v>ESMALTES</v>
      </c>
      <c r="Z860">
        <v>792640</v>
      </c>
      <c r="AA860" t="str">
        <f>Tabela1[[#This Row],[DESCRIÇÃO]]</f>
        <v>BRASILUX TINTAS TECNICAS LTDA</v>
      </c>
    </row>
    <row r="861" spans="1:27" x14ac:dyDescent="0.3">
      <c r="A861" t="s">
        <v>546</v>
      </c>
      <c r="B861" t="s">
        <v>547</v>
      </c>
      <c r="C861" s="1">
        <v>46029</v>
      </c>
      <c r="D861" s="2">
        <v>4000184084</v>
      </c>
      <c r="E861" t="s">
        <v>553</v>
      </c>
      <c r="G861" t="s">
        <v>549</v>
      </c>
      <c r="H861" t="s">
        <v>24</v>
      </c>
      <c r="I861">
        <v>54.9</v>
      </c>
      <c r="J861">
        <v>40</v>
      </c>
      <c r="K861">
        <v>0</v>
      </c>
      <c r="L861" s="3">
        <v>2196</v>
      </c>
      <c r="M861">
        <v>71.37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 s="3">
        <v>2267.37</v>
      </c>
      <c r="U861" s="36">
        <v>556</v>
      </c>
      <c r="V861" t="str">
        <f>VLOOKUP(Tabela1[[#This Row],[CÓD FORNECEDOR]],'[1]BASE FORNECEDORES'!$A:$N,11,0)</f>
        <v>72.770.878/0001-17</v>
      </c>
      <c r="W861" t="str">
        <f>VLOOKUP(Tabela1[[#This Row],[CNPJ]],'[1]BASE FORNECEDORES'!$K:$R,8,0)</f>
        <v>BRASILUX TINTAS TECNICAS LTDA</v>
      </c>
      <c r="X861" s="36">
        <v>84084</v>
      </c>
      <c r="Y861" t="str">
        <f>VLOOKUP(Tabela1[[#This Row],[CÓD PRODUTO ]],[1]fornnecedor!$A:$G,7,0)</f>
        <v>ESMALTES</v>
      </c>
      <c r="Z861">
        <v>792640</v>
      </c>
      <c r="AA861" t="str">
        <f>Tabela1[[#This Row],[DESCRIÇÃO]]</f>
        <v>BRASILUX TINTAS TECNICAS LTDA</v>
      </c>
    </row>
    <row r="862" spans="1:27" x14ac:dyDescent="0.3">
      <c r="A862" t="s">
        <v>546</v>
      </c>
      <c r="B862" t="s">
        <v>547</v>
      </c>
      <c r="C862" s="1">
        <v>46029</v>
      </c>
      <c r="D862" s="2">
        <v>4000184721</v>
      </c>
      <c r="E862" t="s">
        <v>554</v>
      </c>
      <c r="G862" t="s">
        <v>549</v>
      </c>
      <c r="H862" t="s">
        <v>24</v>
      </c>
      <c r="I862">
        <v>54.9</v>
      </c>
      <c r="J862">
        <v>4</v>
      </c>
      <c r="K862">
        <v>0</v>
      </c>
      <c r="L862">
        <v>219.6</v>
      </c>
      <c r="M862">
        <v>7.13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226.73</v>
      </c>
      <c r="U862" s="36">
        <v>556</v>
      </c>
      <c r="V862" t="str">
        <f>VLOOKUP(Tabela1[[#This Row],[CÓD FORNECEDOR]],'[1]BASE FORNECEDORES'!$A:$N,11,0)</f>
        <v>72.770.878/0001-17</v>
      </c>
      <c r="W862" t="str">
        <f>VLOOKUP(Tabela1[[#This Row],[CNPJ]],'[1]BASE FORNECEDORES'!$K:$R,8,0)</f>
        <v>BRASILUX TINTAS TECNICAS LTDA</v>
      </c>
      <c r="X862" s="36">
        <v>84721</v>
      </c>
      <c r="Y862" t="str">
        <f>VLOOKUP(Tabela1[[#This Row],[CÓD PRODUTO ]],[1]fornnecedor!$A:$G,7,0)</f>
        <v>ESMALTES</v>
      </c>
      <c r="Z862">
        <v>792640</v>
      </c>
      <c r="AA862" t="str">
        <f>Tabela1[[#This Row],[DESCRIÇÃO]]</f>
        <v>BRASILUX TINTAS TECNICAS LTDA</v>
      </c>
    </row>
    <row r="863" spans="1:27" x14ac:dyDescent="0.3">
      <c r="A863" t="s">
        <v>546</v>
      </c>
      <c r="B863" t="s">
        <v>547</v>
      </c>
      <c r="C863" s="1">
        <v>46029</v>
      </c>
      <c r="D863" s="2">
        <v>4000185182</v>
      </c>
      <c r="E863" t="s">
        <v>555</v>
      </c>
      <c r="G863" t="s">
        <v>549</v>
      </c>
      <c r="H863" t="s">
        <v>24</v>
      </c>
      <c r="I863">
        <v>54.9</v>
      </c>
      <c r="J863">
        <v>20</v>
      </c>
      <c r="K863">
        <v>0</v>
      </c>
      <c r="L863" s="3">
        <v>1098</v>
      </c>
      <c r="M863">
        <v>35.69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 s="3">
        <v>1133.69</v>
      </c>
      <c r="U863" s="36">
        <v>556</v>
      </c>
      <c r="V863" t="str">
        <f>VLOOKUP(Tabela1[[#This Row],[CÓD FORNECEDOR]],'[1]BASE FORNECEDORES'!$A:$N,11,0)</f>
        <v>72.770.878/0001-17</v>
      </c>
      <c r="W863" t="str">
        <f>VLOOKUP(Tabela1[[#This Row],[CNPJ]],'[1]BASE FORNECEDORES'!$K:$R,8,0)</f>
        <v>BRASILUX TINTAS TECNICAS LTDA</v>
      </c>
      <c r="X863" s="36">
        <v>85182</v>
      </c>
      <c r="Y863" t="str">
        <f>VLOOKUP(Tabela1[[#This Row],[CÓD PRODUTO ]],[1]fornnecedor!$A:$G,7,0)</f>
        <v>ESMALTES</v>
      </c>
      <c r="Z863">
        <v>792640</v>
      </c>
      <c r="AA863" t="str">
        <f>Tabela1[[#This Row],[DESCRIÇÃO]]</f>
        <v>BRASILUX TINTAS TECNICAS LTDA</v>
      </c>
    </row>
    <row r="864" spans="1:27" x14ac:dyDescent="0.3">
      <c r="A864" t="s">
        <v>546</v>
      </c>
      <c r="B864" t="s">
        <v>547</v>
      </c>
      <c r="C864" s="1">
        <v>46029</v>
      </c>
      <c r="D864" s="2">
        <v>4000184099</v>
      </c>
      <c r="E864" t="s">
        <v>556</v>
      </c>
      <c r="G864" t="s">
        <v>549</v>
      </c>
      <c r="H864" t="s">
        <v>24</v>
      </c>
      <c r="I864">
        <v>54.9</v>
      </c>
      <c r="J864">
        <v>4</v>
      </c>
      <c r="K864">
        <v>0</v>
      </c>
      <c r="L864">
        <v>219.6</v>
      </c>
      <c r="M864">
        <v>7.14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226.74</v>
      </c>
      <c r="U864" s="36">
        <v>556</v>
      </c>
      <c r="V864" t="str">
        <f>VLOOKUP(Tabela1[[#This Row],[CÓD FORNECEDOR]],'[1]BASE FORNECEDORES'!$A:$N,11,0)</f>
        <v>72.770.878/0001-17</v>
      </c>
      <c r="W864" t="str">
        <f>VLOOKUP(Tabela1[[#This Row],[CNPJ]],'[1]BASE FORNECEDORES'!$K:$R,8,0)</f>
        <v>BRASILUX TINTAS TECNICAS LTDA</v>
      </c>
      <c r="X864" s="36">
        <v>84099</v>
      </c>
      <c r="Y864" t="str">
        <f>VLOOKUP(Tabela1[[#This Row],[CÓD PRODUTO ]],[1]fornnecedor!$A:$G,7,0)</f>
        <v>ESMALTES</v>
      </c>
      <c r="Z864">
        <v>792640</v>
      </c>
      <c r="AA864" t="str">
        <f>Tabela1[[#This Row],[DESCRIÇÃO]]</f>
        <v>BRASILUX TINTAS TECNICAS LTDA</v>
      </c>
    </row>
    <row r="865" spans="1:27" x14ac:dyDescent="0.3">
      <c r="A865" t="s">
        <v>546</v>
      </c>
      <c r="B865" t="s">
        <v>547</v>
      </c>
      <c r="C865" s="1">
        <v>46029</v>
      </c>
      <c r="D865" s="2">
        <v>4000184910</v>
      </c>
      <c r="E865" t="s">
        <v>557</v>
      </c>
      <c r="G865" t="s">
        <v>549</v>
      </c>
      <c r="H865" t="s">
        <v>24</v>
      </c>
      <c r="I865">
        <v>54.9</v>
      </c>
      <c r="J865">
        <v>12</v>
      </c>
      <c r="K865">
        <v>0</v>
      </c>
      <c r="L865">
        <v>658.8</v>
      </c>
      <c r="M865">
        <v>21.41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680.21</v>
      </c>
      <c r="U865" s="36">
        <v>556</v>
      </c>
      <c r="V865" t="str">
        <f>VLOOKUP(Tabela1[[#This Row],[CÓD FORNECEDOR]],'[1]BASE FORNECEDORES'!$A:$N,11,0)</f>
        <v>72.770.878/0001-17</v>
      </c>
      <c r="W865" t="str">
        <f>VLOOKUP(Tabela1[[#This Row],[CNPJ]],'[1]BASE FORNECEDORES'!$K:$R,8,0)</f>
        <v>BRASILUX TINTAS TECNICAS LTDA</v>
      </c>
      <c r="X865" s="36">
        <v>84910</v>
      </c>
      <c r="Y865" t="str">
        <f>VLOOKUP(Tabela1[[#This Row],[CÓD PRODUTO ]],[1]fornnecedor!$A:$G,7,0)</f>
        <v>ESMALTES</v>
      </c>
      <c r="Z865">
        <v>792640</v>
      </c>
      <c r="AA865" t="str">
        <f>Tabela1[[#This Row],[DESCRIÇÃO]]</f>
        <v>BRASILUX TINTAS TECNICAS LTDA</v>
      </c>
    </row>
    <row r="866" spans="1:27" x14ac:dyDescent="0.3">
      <c r="A866" t="s">
        <v>546</v>
      </c>
      <c r="B866" t="s">
        <v>547</v>
      </c>
      <c r="C866" s="1">
        <v>46029</v>
      </c>
      <c r="D866" s="2">
        <v>4000184103</v>
      </c>
      <c r="E866" t="s">
        <v>558</v>
      </c>
      <c r="G866" t="s">
        <v>549</v>
      </c>
      <c r="H866" t="s">
        <v>24</v>
      </c>
      <c r="I866">
        <v>54.9</v>
      </c>
      <c r="J866">
        <v>8</v>
      </c>
      <c r="K866">
        <v>0</v>
      </c>
      <c r="L866">
        <v>439.2</v>
      </c>
      <c r="M866">
        <v>14.27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453.47</v>
      </c>
      <c r="U866" s="36">
        <v>556</v>
      </c>
      <c r="V866" t="str">
        <f>VLOOKUP(Tabela1[[#This Row],[CÓD FORNECEDOR]],'[1]BASE FORNECEDORES'!$A:$N,11,0)</f>
        <v>72.770.878/0001-17</v>
      </c>
      <c r="W866" t="str">
        <f>VLOOKUP(Tabela1[[#This Row],[CNPJ]],'[1]BASE FORNECEDORES'!$K:$R,8,0)</f>
        <v>BRASILUX TINTAS TECNICAS LTDA</v>
      </c>
      <c r="X866" s="36">
        <v>84103</v>
      </c>
      <c r="Y866" t="str">
        <f>VLOOKUP(Tabela1[[#This Row],[CÓD PRODUTO ]],[1]fornnecedor!$A:$G,7,0)</f>
        <v>ESMALTES</v>
      </c>
      <c r="Z866">
        <v>792640</v>
      </c>
      <c r="AA866" t="str">
        <f>Tabela1[[#This Row],[DESCRIÇÃO]]</f>
        <v>BRASILUX TINTAS TECNICAS LTDA</v>
      </c>
    </row>
    <row r="867" spans="1:27" x14ac:dyDescent="0.3">
      <c r="A867" t="s">
        <v>546</v>
      </c>
      <c r="B867" t="s">
        <v>547</v>
      </c>
      <c r="C867" s="1">
        <v>46029</v>
      </c>
      <c r="D867" s="2">
        <v>5000184190</v>
      </c>
      <c r="E867" t="s">
        <v>559</v>
      </c>
      <c r="G867" t="s">
        <v>549</v>
      </c>
      <c r="H867" t="s">
        <v>24</v>
      </c>
      <c r="I867">
        <v>55.7</v>
      </c>
      <c r="J867">
        <v>16</v>
      </c>
      <c r="K867">
        <v>0</v>
      </c>
      <c r="L867">
        <v>891.2</v>
      </c>
      <c r="M867">
        <v>28.97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920.17</v>
      </c>
      <c r="U867" s="36">
        <v>556</v>
      </c>
      <c r="V867" t="str">
        <f>VLOOKUP(Tabela1[[#This Row],[CÓD FORNECEDOR]],'[1]BASE FORNECEDORES'!$A:$N,11,0)</f>
        <v>72.770.878/0001-17</v>
      </c>
      <c r="W867" t="str">
        <f>VLOOKUP(Tabela1[[#This Row],[CNPJ]],'[1]BASE FORNECEDORES'!$K:$R,8,0)</f>
        <v>BRASILUX TINTAS TECNICAS LTDA</v>
      </c>
      <c r="X867" s="36">
        <v>84190</v>
      </c>
      <c r="Y867" t="str">
        <f>VLOOKUP(Tabela1[[#This Row],[CÓD PRODUTO ]],[1]fornnecedor!$A:$G,7,0)</f>
        <v>LINHA MOVELEIRA</v>
      </c>
      <c r="Z867">
        <v>792640</v>
      </c>
      <c r="AA867" t="str">
        <f>Tabela1[[#This Row],[DESCRIÇÃO]]</f>
        <v>BRASILUX TINTAS TECNICAS LTDA</v>
      </c>
    </row>
    <row r="868" spans="1:27" x14ac:dyDescent="0.3">
      <c r="A868" t="s">
        <v>546</v>
      </c>
      <c r="B868" t="s">
        <v>547</v>
      </c>
      <c r="C868" s="1">
        <v>46029</v>
      </c>
      <c r="D868" s="2">
        <v>5000184189</v>
      </c>
      <c r="E868" t="s">
        <v>560</v>
      </c>
      <c r="G868" t="s">
        <v>549</v>
      </c>
      <c r="H868" t="s">
        <v>24</v>
      </c>
      <c r="I868">
        <v>55.7</v>
      </c>
      <c r="J868">
        <v>20</v>
      </c>
      <c r="K868">
        <v>0</v>
      </c>
      <c r="L868" s="3">
        <v>1114</v>
      </c>
      <c r="M868">
        <v>36.200000000000003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 s="3">
        <v>1150.2</v>
      </c>
      <c r="U868" s="36">
        <v>556</v>
      </c>
      <c r="V868" t="str">
        <f>VLOOKUP(Tabela1[[#This Row],[CÓD FORNECEDOR]],'[1]BASE FORNECEDORES'!$A:$N,11,0)</f>
        <v>72.770.878/0001-17</v>
      </c>
      <c r="W868" t="str">
        <f>VLOOKUP(Tabela1[[#This Row],[CNPJ]],'[1]BASE FORNECEDORES'!$K:$R,8,0)</f>
        <v>BRASILUX TINTAS TECNICAS LTDA</v>
      </c>
      <c r="X868" s="36">
        <v>84189</v>
      </c>
      <c r="Y868" t="str">
        <f>VLOOKUP(Tabela1[[#This Row],[CÓD PRODUTO ]],[1]fornnecedor!$A:$G,7,0)</f>
        <v>LINHA MOVELEIRA</v>
      </c>
      <c r="Z868">
        <v>792640</v>
      </c>
      <c r="AA868" t="str">
        <f>Tabela1[[#This Row],[DESCRIÇÃO]]</f>
        <v>BRASILUX TINTAS TECNICAS LTDA</v>
      </c>
    </row>
    <row r="869" spans="1:27" x14ac:dyDescent="0.3">
      <c r="A869" t="s">
        <v>546</v>
      </c>
      <c r="B869" t="s">
        <v>547</v>
      </c>
      <c r="C869" s="1">
        <v>46029</v>
      </c>
      <c r="D869" s="2">
        <v>3000184248</v>
      </c>
      <c r="E869" t="s">
        <v>561</v>
      </c>
      <c r="G869" t="s">
        <v>549</v>
      </c>
      <c r="H869" t="s">
        <v>24</v>
      </c>
      <c r="I869">
        <v>91.9</v>
      </c>
      <c r="J869">
        <v>6</v>
      </c>
      <c r="K869">
        <v>0</v>
      </c>
      <c r="L869">
        <v>551.4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551.4</v>
      </c>
      <c r="U869" s="36">
        <v>556</v>
      </c>
      <c r="V869" t="str">
        <f>VLOOKUP(Tabela1[[#This Row],[CÓD FORNECEDOR]],'[1]BASE FORNECEDORES'!$A:$N,11,0)</f>
        <v>72.770.878/0001-17</v>
      </c>
      <c r="W869" t="str">
        <f>VLOOKUP(Tabela1[[#This Row],[CNPJ]],'[1]BASE FORNECEDORES'!$K:$R,8,0)</f>
        <v>BRASILUX TINTAS TECNICAS LTDA</v>
      </c>
      <c r="X869" s="36">
        <v>84248</v>
      </c>
      <c r="Y869" t="str">
        <f>VLOOKUP(Tabela1[[#This Row],[CÓD PRODUTO ]],[1]fornnecedor!$A:$G,7,0)</f>
        <v>TINTA PAREDE</v>
      </c>
      <c r="Z869">
        <v>792640</v>
      </c>
      <c r="AA869" t="str">
        <f>Tabela1[[#This Row],[DESCRIÇÃO]]</f>
        <v>BRASILUX TINTAS TECNICAS LTDA</v>
      </c>
    </row>
    <row r="870" spans="1:27" x14ac:dyDescent="0.3">
      <c r="A870" t="s">
        <v>546</v>
      </c>
      <c r="B870" t="s">
        <v>547</v>
      </c>
      <c r="C870" s="1">
        <v>46029</v>
      </c>
      <c r="D870" s="2">
        <v>3000184250</v>
      </c>
      <c r="E870" t="s">
        <v>562</v>
      </c>
      <c r="G870" t="s">
        <v>549</v>
      </c>
      <c r="H870" t="s">
        <v>24</v>
      </c>
      <c r="I870">
        <v>91.9</v>
      </c>
      <c r="J870">
        <v>10</v>
      </c>
      <c r="K870">
        <v>0</v>
      </c>
      <c r="L870">
        <v>919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919</v>
      </c>
      <c r="U870" s="36">
        <v>556</v>
      </c>
      <c r="V870" t="str">
        <f>VLOOKUP(Tabela1[[#This Row],[CÓD FORNECEDOR]],'[1]BASE FORNECEDORES'!$A:$N,11,0)</f>
        <v>72.770.878/0001-17</v>
      </c>
      <c r="W870" t="str">
        <f>VLOOKUP(Tabela1[[#This Row],[CNPJ]],'[1]BASE FORNECEDORES'!$K:$R,8,0)</f>
        <v>BRASILUX TINTAS TECNICAS LTDA</v>
      </c>
      <c r="X870" s="36">
        <v>84250</v>
      </c>
      <c r="Y870" t="str">
        <f>VLOOKUP(Tabela1[[#This Row],[CÓD PRODUTO ]],[1]fornnecedor!$A:$G,7,0)</f>
        <v>TINTA PAREDE</v>
      </c>
      <c r="Z870">
        <v>792640</v>
      </c>
      <c r="AA870" t="str">
        <f>Tabela1[[#This Row],[DESCRIÇÃO]]</f>
        <v>BRASILUX TINTAS TECNICAS LTDA</v>
      </c>
    </row>
    <row r="871" spans="1:27" x14ac:dyDescent="0.3">
      <c r="A871" t="s">
        <v>546</v>
      </c>
      <c r="B871" t="s">
        <v>547</v>
      </c>
      <c r="C871" s="1">
        <v>46029</v>
      </c>
      <c r="D871" s="2">
        <v>3000184253</v>
      </c>
      <c r="E871" t="s">
        <v>563</v>
      </c>
      <c r="G871" t="s">
        <v>549</v>
      </c>
      <c r="H871" t="s">
        <v>24</v>
      </c>
      <c r="I871">
        <v>91.9</v>
      </c>
      <c r="J871">
        <v>4</v>
      </c>
      <c r="K871">
        <v>0</v>
      </c>
      <c r="L871">
        <v>367.6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367.6</v>
      </c>
      <c r="U871" s="36">
        <v>556</v>
      </c>
      <c r="V871" t="str">
        <f>VLOOKUP(Tabela1[[#This Row],[CÓD FORNECEDOR]],'[1]BASE FORNECEDORES'!$A:$N,11,0)</f>
        <v>72.770.878/0001-17</v>
      </c>
      <c r="W871" t="str">
        <f>VLOOKUP(Tabela1[[#This Row],[CNPJ]],'[1]BASE FORNECEDORES'!$K:$R,8,0)</f>
        <v>BRASILUX TINTAS TECNICAS LTDA</v>
      </c>
      <c r="X871" s="36">
        <v>84253</v>
      </c>
      <c r="Y871" t="str">
        <f>VLOOKUP(Tabela1[[#This Row],[CÓD PRODUTO ]],[1]fornnecedor!$A:$G,7,0)</f>
        <v>TINTA PAREDE</v>
      </c>
      <c r="Z871">
        <v>792640</v>
      </c>
      <c r="AA871" t="str">
        <f>Tabela1[[#This Row],[DESCRIÇÃO]]</f>
        <v>BRASILUX TINTAS TECNICAS LTDA</v>
      </c>
    </row>
    <row r="872" spans="1:27" x14ac:dyDescent="0.3">
      <c r="A872" t="s">
        <v>546</v>
      </c>
      <c r="B872" t="s">
        <v>547</v>
      </c>
      <c r="C872" s="1">
        <v>46029</v>
      </c>
      <c r="D872" s="2">
        <v>3000384381</v>
      </c>
      <c r="E872" t="s">
        <v>564</v>
      </c>
      <c r="G872" t="s">
        <v>549</v>
      </c>
      <c r="H872" t="s">
        <v>24</v>
      </c>
      <c r="I872">
        <v>133.6</v>
      </c>
      <c r="J872">
        <v>15</v>
      </c>
      <c r="K872">
        <v>0</v>
      </c>
      <c r="L872" s="3">
        <v>2004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 s="3">
        <v>2004</v>
      </c>
      <c r="U872" s="36">
        <v>556</v>
      </c>
      <c r="V872" t="str">
        <f>VLOOKUP(Tabela1[[#This Row],[CÓD FORNECEDOR]],'[1]BASE FORNECEDORES'!$A:$N,11,0)</f>
        <v>72.770.878/0001-17</v>
      </c>
      <c r="W872" t="str">
        <f>VLOOKUP(Tabela1[[#This Row],[CNPJ]],'[1]BASE FORNECEDORES'!$K:$R,8,0)</f>
        <v>BRASILUX TINTAS TECNICAS LTDA</v>
      </c>
      <c r="X872" s="36">
        <v>84381</v>
      </c>
      <c r="Y872" t="str">
        <f>VLOOKUP(Tabela1[[#This Row],[CÓD PRODUTO ]],[1]fornnecedor!$A:$G,7,0)</f>
        <v>TINTA PARA PISO</v>
      </c>
      <c r="Z872">
        <v>792640</v>
      </c>
      <c r="AA872" t="str">
        <f>Tabela1[[#This Row],[DESCRIÇÃO]]</f>
        <v>BRASILUX TINTAS TECNICAS LTDA</v>
      </c>
    </row>
    <row r="873" spans="1:27" x14ac:dyDescent="0.3">
      <c r="A873" t="s">
        <v>546</v>
      </c>
      <c r="B873" t="s">
        <v>547</v>
      </c>
      <c r="C873" s="1">
        <v>46029</v>
      </c>
      <c r="D873" s="2">
        <v>3000384382</v>
      </c>
      <c r="E873" t="s">
        <v>565</v>
      </c>
      <c r="G873" t="s">
        <v>549</v>
      </c>
      <c r="H873" t="s">
        <v>24</v>
      </c>
      <c r="I873">
        <v>133.6</v>
      </c>
      <c r="J873">
        <v>5</v>
      </c>
      <c r="K873">
        <v>0</v>
      </c>
      <c r="L873">
        <v>668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668</v>
      </c>
      <c r="U873" s="36">
        <v>556</v>
      </c>
      <c r="V873" t="str">
        <f>VLOOKUP(Tabela1[[#This Row],[CÓD FORNECEDOR]],'[1]BASE FORNECEDORES'!$A:$N,11,0)</f>
        <v>72.770.878/0001-17</v>
      </c>
      <c r="W873" t="str">
        <f>VLOOKUP(Tabela1[[#This Row],[CNPJ]],'[1]BASE FORNECEDORES'!$K:$R,8,0)</f>
        <v>BRASILUX TINTAS TECNICAS LTDA</v>
      </c>
      <c r="X873" s="36">
        <v>84382</v>
      </c>
      <c r="Y873" t="str">
        <f>VLOOKUP(Tabela1[[#This Row],[CÓD PRODUTO ]],[1]fornnecedor!$A:$G,7,0)</f>
        <v>TINTA PARA PISO</v>
      </c>
      <c r="Z873">
        <v>792640</v>
      </c>
      <c r="AA873" t="str">
        <f>Tabela1[[#This Row],[DESCRIÇÃO]]</f>
        <v>BRASILUX TINTAS TECNICAS LTDA</v>
      </c>
    </row>
    <row r="874" spans="1:27" x14ac:dyDescent="0.3">
      <c r="A874" t="s">
        <v>546</v>
      </c>
      <c r="B874" t="s">
        <v>547</v>
      </c>
      <c r="C874" s="1">
        <v>46029</v>
      </c>
      <c r="D874" s="2">
        <v>3000384383</v>
      </c>
      <c r="E874" t="s">
        <v>566</v>
      </c>
      <c r="G874" t="s">
        <v>549</v>
      </c>
      <c r="H874" t="s">
        <v>24</v>
      </c>
      <c r="I874">
        <v>133.6</v>
      </c>
      <c r="J874">
        <v>30</v>
      </c>
      <c r="K874">
        <v>0</v>
      </c>
      <c r="L874" s="3">
        <v>4008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 s="3">
        <v>4008</v>
      </c>
      <c r="U874" s="36">
        <v>556</v>
      </c>
      <c r="V874" t="str">
        <f>VLOOKUP(Tabela1[[#This Row],[CÓD FORNECEDOR]],'[1]BASE FORNECEDORES'!$A:$N,11,0)</f>
        <v>72.770.878/0001-17</v>
      </c>
      <c r="W874" t="str">
        <f>VLOOKUP(Tabela1[[#This Row],[CNPJ]],'[1]BASE FORNECEDORES'!$K:$R,8,0)</f>
        <v>BRASILUX TINTAS TECNICAS LTDA</v>
      </c>
      <c r="X874" s="36">
        <v>84383</v>
      </c>
      <c r="Y874" t="str">
        <f>VLOOKUP(Tabela1[[#This Row],[CÓD PRODUTO ]],[1]fornnecedor!$A:$G,7,0)</f>
        <v>TINTA PARA PISO</v>
      </c>
      <c r="Z874">
        <v>792640</v>
      </c>
      <c r="AA874" t="str">
        <f>Tabela1[[#This Row],[DESCRIÇÃO]]</f>
        <v>BRASILUX TINTAS TECNICAS LTDA</v>
      </c>
    </row>
    <row r="875" spans="1:27" x14ac:dyDescent="0.3">
      <c r="A875" t="s">
        <v>546</v>
      </c>
      <c r="B875" t="s">
        <v>547</v>
      </c>
      <c r="C875" s="1">
        <v>46029</v>
      </c>
      <c r="D875" s="2">
        <v>3000384385</v>
      </c>
      <c r="E875" t="s">
        <v>567</v>
      </c>
      <c r="G875" t="s">
        <v>549</v>
      </c>
      <c r="H875" t="s">
        <v>24</v>
      </c>
      <c r="I875">
        <v>133.6</v>
      </c>
      <c r="J875">
        <v>35</v>
      </c>
      <c r="K875">
        <v>0</v>
      </c>
      <c r="L875" s="3">
        <v>4676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 s="3">
        <v>4676</v>
      </c>
      <c r="U875" s="36">
        <v>556</v>
      </c>
      <c r="V875" t="str">
        <f>VLOOKUP(Tabela1[[#This Row],[CÓD FORNECEDOR]],'[1]BASE FORNECEDORES'!$A:$N,11,0)</f>
        <v>72.770.878/0001-17</v>
      </c>
      <c r="W875" t="str">
        <f>VLOOKUP(Tabela1[[#This Row],[CNPJ]],'[1]BASE FORNECEDORES'!$K:$R,8,0)</f>
        <v>BRASILUX TINTAS TECNICAS LTDA</v>
      </c>
      <c r="X875" s="36">
        <v>84385</v>
      </c>
      <c r="Y875" t="str">
        <f>VLOOKUP(Tabela1[[#This Row],[CÓD PRODUTO ]],[1]fornnecedor!$A:$G,7,0)</f>
        <v>TINTA PARA PISO</v>
      </c>
      <c r="Z875">
        <v>792640</v>
      </c>
      <c r="AA875" t="str">
        <f>Tabela1[[#This Row],[DESCRIÇÃO]]</f>
        <v>BRASILUX TINTAS TECNICAS LTDA</v>
      </c>
    </row>
    <row r="876" spans="1:27" x14ac:dyDescent="0.3">
      <c r="A876" t="s">
        <v>546</v>
      </c>
      <c r="B876" t="s">
        <v>547</v>
      </c>
      <c r="C876" s="1">
        <v>46029</v>
      </c>
      <c r="D876" s="2">
        <v>3000384384</v>
      </c>
      <c r="E876" t="s">
        <v>568</v>
      </c>
      <c r="G876" t="s">
        <v>549</v>
      </c>
      <c r="H876" t="s">
        <v>24</v>
      </c>
      <c r="I876">
        <v>133.6</v>
      </c>
      <c r="J876">
        <v>10</v>
      </c>
      <c r="K876">
        <v>0</v>
      </c>
      <c r="L876" s="3">
        <v>1336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 s="3">
        <v>1336</v>
      </c>
      <c r="U876" s="36">
        <v>556</v>
      </c>
      <c r="V876" t="str">
        <f>VLOOKUP(Tabela1[[#This Row],[CÓD FORNECEDOR]],'[1]BASE FORNECEDORES'!$A:$N,11,0)</f>
        <v>72.770.878/0001-17</v>
      </c>
      <c r="W876" t="str">
        <f>VLOOKUP(Tabela1[[#This Row],[CNPJ]],'[1]BASE FORNECEDORES'!$K:$R,8,0)</f>
        <v>BRASILUX TINTAS TECNICAS LTDA</v>
      </c>
      <c r="X876" s="36">
        <v>84384</v>
      </c>
      <c r="Y876" t="str">
        <f>VLOOKUP(Tabela1[[#This Row],[CÓD PRODUTO ]],[1]fornnecedor!$A:$G,7,0)</f>
        <v>TINTA PARA PISO</v>
      </c>
      <c r="Z876">
        <v>792640</v>
      </c>
      <c r="AA876" t="str">
        <f>Tabela1[[#This Row],[DESCRIÇÃO]]</f>
        <v>BRASILUX TINTAS TECNICAS LTDA</v>
      </c>
    </row>
    <row r="877" spans="1:27" x14ac:dyDescent="0.3">
      <c r="A877" t="s">
        <v>546</v>
      </c>
      <c r="B877" t="s">
        <v>547</v>
      </c>
      <c r="C877" s="1">
        <v>46029</v>
      </c>
      <c r="D877" s="2">
        <v>3000384386</v>
      </c>
      <c r="E877" t="s">
        <v>569</v>
      </c>
      <c r="G877" t="s">
        <v>549</v>
      </c>
      <c r="H877" t="s">
        <v>24</v>
      </c>
      <c r="I877">
        <v>133.6</v>
      </c>
      <c r="J877">
        <v>10</v>
      </c>
      <c r="K877">
        <v>0</v>
      </c>
      <c r="L877" s="3">
        <v>1336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 s="3">
        <v>1336</v>
      </c>
      <c r="U877" s="36">
        <v>556</v>
      </c>
      <c r="V877" t="str">
        <f>VLOOKUP(Tabela1[[#This Row],[CÓD FORNECEDOR]],'[1]BASE FORNECEDORES'!$A:$N,11,0)</f>
        <v>72.770.878/0001-17</v>
      </c>
      <c r="W877" t="str">
        <f>VLOOKUP(Tabela1[[#This Row],[CNPJ]],'[1]BASE FORNECEDORES'!$K:$R,8,0)</f>
        <v>BRASILUX TINTAS TECNICAS LTDA</v>
      </c>
      <c r="X877" s="36">
        <v>84386</v>
      </c>
      <c r="Y877" t="str">
        <f>VLOOKUP(Tabela1[[#This Row],[CÓD PRODUTO ]],[1]fornnecedor!$A:$G,7,0)</f>
        <v>TINTA PARA PISO</v>
      </c>
      <c r="Z877">
        <v>792640</v>
      </c>
      <c r="AA877" t="str">
        <f>Tabela1[[#This Row],[DESCRIÇÃO]]</f>
        <v>BRASILUX TINTAS TECNICAS LTDA</v>
      </c>
    </row>
    <row r="878" spans="1:27" x14ac:dyDescent="0.3">
      <c r="A878" t="s">
        <v>546</v>
      </c>
      <c r="B878" t="s">
        <v>547</v>
      </c>
      <c r="C878" s="1">
        <v>46029</v>
      </c>
      <c r="D878" s="2">
        <v>3000384387</v>
      </c>
      <c r="E878" t="s">
        <v>570</v>
      </c>
      <c r="G878" t="s">
        <v>549</v>
      </c>
      <c r="H878" t="s">
        <v>24</v>
      </c>
      <c r="I878">
        <v>133.6</v>
      </c>
      <c r="J878">
        <v>2</v>
      </c>
      <c r="K878">
        <v>0</v>
      </c>
      <c r="L878">
        <v>267.2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267.2</v>
      </c>
      <c r="U878" s="36">
        <v>556</v>
      </c>
      <c r="V878" t="str">
        <f>VLOOKUP(Tabela1[[#This Row],[CÓD FORNECEDOR]],'[1]BASE FORNECEDORES'!$A:$N,11,0)</f>
        <v>72.770.878/0001-17</v>
      </c>
      <c r="W878" t="str">
        <f>VLOOKUP(Tabela1[[#This Row],[CNPJ]],'[1]BASE FORNECEDORES'!$K:$R,8,0)</f>
        <v>BRASILUX TINTAS TECNICAS LTDA</v>
      </c>
      <c r="X878" s="36">
        <v>84387</v>
      </c>
      <c r="Y878" t="str">
        <f>VLOOKUP(Tabela1[[#This Row],[CÓD PRODUTO ]],[1]fornnecedor!$A:$G,7,0)</f>
        <v>TINTA PARA PISO</v>
      </c>
      <c r="Z878">
        <v>792640</v>
      </c>
      <c r="AA878" t="str">
        <f>Tabela1[[#This Row],[DESCRIÇÃO]]</f>
        <v>BRASILUX TINTAS TECNICAS LTDA</v>
      </c>
    </row>
    <row r="879" spans="1:27" x14ac:dyDescent="0.3">
      <c r="A879" t="s">
        <v>546</v>
      </c>
      <c r="B879" t="s">
        <v>547</v>
      </c>
      <c r="C879" s="1">
        <v>46029</v>
      </c>
      <c r="D879" s="2">
        <v>3000384388</v>
      </c>
      <c r="E879" t="s">
        <v>571</v>
      </c>
      <c r="G879" t="s">
        <v>549</v>
      </c>
      <c r="H879" t="s">
        <v>24</v>
      </c>
      <c r="I879">
        <v>133.6</v>
      </c>
      <c r="J879">
        <v>6</v>
      </c>
      <c r="K879">
        <v>0</v>
      </c>
      <c r="L879">
        <v>801.6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801.6</v>
      </c>
      <c r="U879" s="36">
        <v>556</v>
      </c>
      <c r="V879" t="str">
        <f>VLOOKUP(Tabela1[[#This Row],[CÓD FORNECEDOR]],'[1]BASE FORNECEDORES'!$A:$N,11,0)</f>
        <v>72.770.878/0001-17</v>
      </c>
      <c r="W879" t="str">
        <f>VLOOKUP(Tabela1[[#This Row],[CNPJ]],'[1]BASE FORNECEDORES'!$K:$R,8,0)</f>
        <v>BRASILUX TINTAS TECNICAS LTDA</v>
      </c>
      <c r="X879" s="36">
        <v>84388</v>
      </c>
      <c r="Y879" t="str">
        <f>VLOOKUP(Tabela1[[#This Row],[CÓD PRODUTO ]],[1]fornnecedor!$A:$G,7,0)</f>
        <v>TINTA PARA PISO</v>
      </c>
      <c r="Z879">
        <v>792640</v>
      </c>
      <c r="AA879" t="str">
        <f>Tabela1[[#This Row],[DESCRIÇÃO]]</f>
        <v>BRASILUX TINTAS TECNICAS LTDA</v>
      </c>
    </row>
    <row r="880" spans="1:27" x14ac:dyDescent="0.3">
      <c r="A880" t="s">
        <v>546</v>
      </c>
      <c r="B880" t="s">
        <v>547</v>
      </c>
      <c r="C880" s="1">
        <v>46029</v>
      </c>
      <c r="D880" s="2">
        <v>3000384389</v>
      </c>
      <c r="E880" t="s">
        <v>572</v>
      </c>
      <c r="G880" t="s">
        <v>549</v>
      </c>
      <c r="H880" t="s">
        <v>24</v>
      </c>
      <c r="I880">
        <v>133.6</v>
      </c>
      <c r="J880">
        <v>8</v>
      </c>
      <c r="K880">
        <v>0</v>
      </c>
      <c r="L880" s="3">
        <v>1068.8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 s="3">
        <v>1068.8</v>
      </c>
      <c r="U880" s="36">
        <v>556</v>
      </c>
      <c r="V880" t="str">
        <f>VLOOKUP(Tabela1[[#This Row],[CÓD FORNECEDOR]],'[1]BASE FORNECEDORES'!$A:$N,11,0)</f>
        <v>72.770.878/0001-17</v>
      </c>
      <c r="W880" t="str">
        <f>VLOOKUP(Tabela1[[#This Row],[CNPJ]],'[1]BASE FORNECEDORES'!$K:$R,8,0)</f>
        <v>BRASILUX TINTAS TECNICAS LTDA</v>
      </c>
      <c r="X880" s="36">
        <v>84389</v>
      </c>
      <c r="Y880" t="str">
        <f>VLOOKUP(Tabela1[[#This Row],[CÓD PRODUTO ]],[1]fornnecedor!$A:$G,7,0)</f>
        <v>TINTA PARA PISO</v>
      </c>
      <c r="Z880">
        <v>792640</v>
      </c>
      <c r="AA880" t="str">
        <f>Tabela1[[#This Row],[DESCRIÇÃO]]</f>
        <v>BRASILUX TINTAS TECNICAS LTDA</v>
      </c>
    </row>
    <row r="881" spans="1:27" x14ac:dyDescent="0.3">
      <c r="A881" t="s">
        <v>546</v>
      </c>
      <c r="B881" t="s">
        <v>547</v>
      </c>
      <c r="C881" s="1">
        <v>46029</v>
      </c>
      <c r="D881" s="2">
        <v>4000185266</v>
      </c>
      <c r="E881" t="s">
        <v>573</v>
      </c>
      <c r="G881" t="s">
        <v>549</v>
      </c>
      <c r="H881" t="s">
        <v>24</v>
      </c>
      <c r="I881">
        <v>65.900000000000006</v>
      </c>
      <c r="J881">
        <v>8</v>
      </c>
      <c r="K881">
        <v>0</v>
      </c>
      <c r="L881">
        <v>527.20000000000005</v>
      </c>
      <c r="M881">
        <v>17.13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544.33000000000004</v>
      </c>
      <c r="U881" s="36">
        <v>556</v>
      </c>
      <c r="V881" t="str">
        <f>VLOOKUP(Tabela1[[#This Row],[CÓD FORNECEDOR]],'[1]BASE FORNECEDORES'!$A:$N,11,0)</f>
        <v>72.770.878/0001-17</v>
      </c>
      <c r="W881" t="str">
        <f>VLOOKUP(Tabela1[[#This Row],[CNPJ]],'[1]BASE FORNECEDORES'!$K:$R,8,0)</f>
        <v>BRASILUX TINTAS TECNICAS LTDA</v>
      </c>
      <c r="X881" s="36">
        <v>85266</v>
      </c>
      <c r="Y881" t="str">
        <f>VLOOKUP(Tabela1[[#This Row],[CÓD PRODUTO ]],[1]fornnecedor!$A:$G,7,0)</f>
        <v>ESMALTES</v>
      </c>
      <c r="Z881">
        <v>792640</v>
      </c>
      <c r="AA881" t="str">
        <f>Tabela1[[#This Row],[DESCRIÇÃO]]</f>
        <v>BRASILUX TINTAS TECNICAS LTDA</v>
      </c>
    </row>
    <row r="882" spans="1:27" x14ac:dyDescent="0.3">
      <c r="A882" t="s">
        <v>546</v>
      </c>
      <c r="B882" t="s">
        <v>547</v>
      </c>
      <c r="C882" s="1">
        <v>46029</v>
      </c>
      <c r="D882" s="2">
        <v>4000184174</v>
      </c>
      <c r="E882" t="s">
        <v>574</v>
      </c>
      <c r="G882" t="s">
        <v>549</v>
      </c>
      <c r="H882" t="s">
        <v>24</v>
      </c>
      <c r="I882">
        <v>65.900000000000006</v>
      </c>
      <c r="J882">
        <v>36</v>
      </c>
      <c r="K882">
        <v>0</v>
      </c>
      <c r="L882" s="3">
        <v>2372.4</v>
      </c>
      <c r="M882">
        <v>77.11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 s="3">
        <v>2449.5100000000002</v>
      </c>
      <c r="U882" s="36">
        <v>556</v>
      </c>
      <c r="V882" t="str">
        <f>VLOOKUP(Tabela1[[#This Row],[CÓD FORNECEDOR]],'[1]BASE FORNECEDORES'!$A:$N,11,0)</f>
        <v>72.770.878/0001-17</v>
      </c>
      <c r="W882" t="str">
        <f>VLOOKUP(Tabela1[[#This Row],[CNPJ]],'[1]BASE FORNECEDORES'!$K:$R,8,0)</f>
        <v>BRASILUX TINTAS TECNICAS LTDA</v>
      </c>
      <c r="X882" s="36">
        <v>84174</v>
      </c>
      <c r="Y882" t="str">
        <f>VLOOKUP(Tabela1[[#This Row],[CÓD PRODUTO ]],[1]fornnecedor!$A:$G,7,0)</f>
        <v>ESMALTES</v>
      </c>
      <c r="Z882">
        <v>792640</v>
      </c>
      <c r="AA882" t="str">
        <f>Tabela1[[#This Row],[DESCRIÇÃO]]</f>
        <v>BRASILUX TINTAS TECNICAS LTDA</v>
      </c>
    </row>
    <row r="883" spans="1:27" x14ac:dyDescent="0.3">
      <c r="A883" t="s">
        <v>546</v>
      </c>
      <c r="B883" t="s">
        <v>547</v>
      </c>
      <c r="C883" s="1">
        <v>46029</v>
      </c>
      <c r="D883" s="2">
        <v>4000184176</v>
      </c>
      <c r="E883" t="s">
        <v>575</v>
      </c>
      <c r="G883" t="s">
        <v>549</v>
      </c>
      <c r="H883" t="s">
        <v>24</v>
      </c>
      <c r="I883">
        <v>65.900000000000006</v>
      </c>
      <c r="J883">
        <v>24</v>
      </c>
      <c r="K883">
        <v>0</v>
      </c>
      <c r="L883" s="3">
        <v>1581.6</v>
      </c>
      <c r="M883">
        <v>51.4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 s="3">
        <v>1633</v>
      </c>
      <c r="U883" s="36">
        <v>556</v>
      </c>
      <c r="V883" t="str">
        <f>VLOOKUP(Tabela1[[#This Row],[CÓD FORNECEDOR]],'[1]BASE FORNECEDORES'!$A:$N,11,0)</f>
        <v>72.770.878/0001-17</v>
      </c>
      <c r="W883" t="str">
        <f>VLOOKUP(Tabela1[[#This Row],[CNPJ]],'[1]BASE FORNECEDORES'!$K:$R,8,0)</f>
        <v>BRASILUX TINTAS TECNICAS LTDA</v>
      </c>
      <c r="X883" s="36">
        <v>84176</v>
      </c>
      <c r="Y883" t="str">
        <f>VLOOKUP(Tabela1[[#This Row],[CÓD PRODUTO ]],[1]fornnecedor!$A:$G,7,0)</f>
        <v>ESMALTES</v>
      </c>
      <c r="Z883">
        <v>792640</v>
      </c>
      <c r="AA883" t="str">
        <f>Tabela1[[#This Row],[DESCRIÇÃO]]</f>
        <v>BRASILUX TINTAS TECNICAS LTDA</v>
      </c>
    </row>
    <row r="884" spans="1:27" x14ac:dyDescent="0.3">
      <c r="A884" t="s">
        <v>546</v>
      </c>
      <c r="B884" t="s">
        <v>547</v>
      </c>
      <c r="C884" s="1">
        <v>46029</v>
      </c>
      <c r="D884" s="2">
        <v>3000784773</v>
      </c>
      <c r="E884" t="s">
        <v>576</v>
      </c>
      <c r="G884" t="s">
        <v>549</v>
      </c>
      <c r="H884" t="s">
        <v>24</v>
      </c>
      <c r="I884">
        <v>257.89999999999998</v>
      </c>
      <c r="J884">
        <v>5</v>
      </c>
      <c r="K884">
        <v>0</v>
      </c>
      <c r="L884" s="3">
        <v>1289.5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 s="3">
        <v>1289.5</v>
      </c>
      <c r="U884" s="36">
        <v>556</v>
      </c>
      <c r="V884" t="str">
        <f>VLOOKUP(Tabela1[[#This Row],[CÓD FORNECEDOR]],'[1]BASE FORNECEDORES'!$A:$N,11,0)</f>
        <v>72.770.878/0001-17</v>
      </c>
      <c r="W884" t="str">
        <f>VLOOKUP(Tabela1[[#This Row],[CNPJ]],'[1]BASE FORNECEDORES'!$K:$R,8,0)</f>
        <v>BRASILUX TINTAS TECNICAS LTDA</v>
      </c>
      <c r="X884" s="36">
        <v>84773</v>
      </c>
      <c r="Y884" t="str">
        <f>VLOOKUP(Tabela1[[#This Row],[CÓD PRODUTO ]],[1]fornnecedor!$A:$G,7,0)</f>
        <v>TINTA EMBORRACHADA</v>
      </c>
      <c r="Z884">
        <v>792640</v>
      </c>
      <c r="AA884" t="str">
        <f>Tabela1[[#This Row],[DESCRIÇÃO]]</f>
        <v>BRASILUX TINTAS TECNICAS LTDA</v>
      </c>
    </row>
    <row r="885" spans="1:27" x14ac:dyDescent="0.3">
      <c r="A885" t="s">
        <v>546</v>
      </c>
      <c r="B885" t="s">
        <v>547</v>
      </c>
      <c r="C885" s="1">
        <v>46029</v>
      </c>
      <c r="D885" s="2">
        <v>3000784966</v>
      </c>
      <c r="E885" t="s">
        <v>577</v>
      </c>
      <c r="G885" t="s">
        <v>549</v>
      </c>
      <c r="H885" t="s">
        <v>24</v>
      </c>
      <c r="I885">
        <v>257.89999999999998</v>
      </c>
      <c r="J885">
        <v>2</v>
      </c>
      <c r="K885">
        <v>0</v>
      </c>
      <c r="L885">
        <v>515.79999999999995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515.79999999999995</v>
      </c>
      <c r="U885" s="36">
        <v>556</v>
      </c>
      <c r="V885" t="str">
        <f>VLOOKUP(Tabela1[[#This Row],[CÓD FORNECEDOR]],'[1]BASE FORNECEDORES'!$A:$N,11,0)</f>
        <v>72.770.878/0001-17</v>
      </c>
      <c r="W885" t="str">
        <f>VLOOKUP(Tabela1[[#This Row],[CNPJ]],'[1]BASE FORNECEDORES'!$K:$R,8,0)</f>
        <v>BRASILUX TINTAS TECNICAS LTDA</v>
      </c>
      <c r="X885" s="36">
        <v>84966</v>
      </c>
      <c r="Y885" t="str">
        <f>VLOOKUP(Tabela1[[#This Row],[CÓD PRODUTO ]],[1]fornnecedor!$A:$G,7,0)</f>
        <v>TINTA EMBORRACHADA</v>
      </c>
      <c r="Z885">
        <v>792640</v>
      </c>
      <c r="AA885" t="str">
        <f>Tabela1[[#This Row],[DESCRIÇÃO]]</f>
        <v>BRASILUX TINTAS TECNICAS LTDA</v>
      </c>
    </row>
    <row r="886" spans="1:27" x14ac:dyDescent="0.3">
      <c r="A886" t="s">
        <v>546</v>
      </c>
      <c r="B886" t="s">
        <v>547</v>
      </c>
      <c r="C886" s="1">
        <v>46029</v>
      </c>
      <c r="D886" s="2">
        <v>4000284767</v>
      </c>
      <c r="E886" t="s">
        <v>578</v>
      </c>
      <c r="G886" t="s">
        <v>549</v>
      </c>
      <c r="H886" t="s">
        <v>24</v>
      </c>
      <c r="I886">
        <v>109.9</v>
      </c>
      <c r="J886">
        <v>20</v>
      </c>
      <c r="K886">
        <v>0</v>
      </c>
      <c r="L886" s="3">
        <v>2198</v>
      </c>
      <c r="M886">
        <v>71.430000000000007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 s="3">
        <v>2269.4299999999998</v>
      </c>
      <c r="U886" s="36">
        <v>556</v>
      </c>
      <c r="V886" t="str">
        <f>VLOOKUP(Tabela1[[#This Row],[CÓD FORNECEDOR]],'[1]BASE FORNECEDORES'!$A:$N,11,0)</f>
        <v>72.770.878/0001-17</v>
      </c>
      <c r="W886" t="str">
        <f>VLOOKUP(Tabela1[[#This Row],[CNPJ]],'[1]BASE FORNECEDORES'!$K:$R,8,0)</f>
        <v>BRASILUX TINTAS TECNICAS LTDA</v>
      </c>
      <c r="X886" s="36">
        <v>84767</v>
      </c>
      <c r="Y886" t="str">
        <f>VLOOKUP(Tabela1[[#This Row],[CÓD PRODUTO ]],[1]fornnecedor!$A:$G,7,0)</f>
        <v>EPOXI</v>
      </c>
      <c r="Z886">
        <v>792640</v>
      </c>
      <c r="AA886" t="str">
        <f>Tabela1[[#This Row],[DESCRIÇÃO]]</f>
        <v>BRASILUX TINTAS TECNICAS LTDA</v>
      </c>
    </row>
    <row r="887" spans="1:27" x14ac:dyDescent="0.3">
      <c r="A887" t="s">
        <v>546</v>
      </c>
      <c r="B887" t="s">
        <v>547</v>
      </c>
      <c r="C887" s="1">
        <v>46029</v>
      </c>
      <c r="D887" s="2">
        <v>4000284110</v>
      </c>
      <c r="E887" t="s">
        <v>579</v>
      </c>
      <c r="G887" t="s">
        <v>549</v>
      </c>
      <c r="H887" t="s">
        <v>24</v>
      </c>
      <c r="I887">
        <v>109.9</v>
      </c>
      <c r="J887">
        <v>10</v>
      </c>
      <c r="K887">
        <v>0</v>
      </c>
      <c r="L887" s="3">
        <v>1099</v>
      </c>
      <c r="M887">
        <v>35.72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 s="3">
        <v>1134.72</v>
      </c>
      <c r="U887" s="36">
        <v>556</v>
      </c>
      <c r="V887" t="str">
        <f>VLOOKUP(Tabela1[[#This Row],[CÓD FORNECEDOR]],'[1]BASE FORNECEDORES'!$A:$N,11,0)</f>
        <v>72.770.878/0001-17</v>
      </c>
      <c r="W887" t="str">
        <f>VLOOKUP(Tabela1[[#This Row],[CNPJ]],'[1]BASE FORNECEDORES'!$K:$R,8,0)</f>
        <v>BRASILUX TINTAS TECNICAS LTDA</v>
      </c>
      <c r="X887" s="36">
        <v>84110</v>
      </c>
      <c r="Y887" t="str">
        <f>VLOOKUP(Tabela1[[#This Row],[CÓD PRODUTO ]],[1]fornnecedor!$A:$G,7,0)</f>
        <v>EPOXI</v>
      </c>
      <c r="Z887">
        <v>792640</v>
      </c>
      <c r="AA887" t="str">
        <f>Tabela1[[#This Row],[DESCRIÇÃO]]</f>
        <v>BRASILUX TINTAS TECNICAS LTDA</v>
      </c>
    </row>
    <row r="888" spans="1:27" x14ac:dyDescent="0.3">
      <c r="A888" t="s">
        <v>546</v>
      </c>
      <c r="B888" t="s">
        <v>547</v>
      </c>
      <c r="C888" s="1">
        <v>46029</v>
      </c>
      <c r="D888" s="2">
        <v>4000284114</v>
      </c>
      <c r="E888" t="s">
        <v>580</v>
      </c>
      <c r="G888" t="s">
        <v>549</v>
      </c>
      <c r="H888" t="s">
        <v>24</v>
      </c>
      <c r="I888">
        <v>109.9</v>
      </c>
      <c r="J888">
        <v>30</v>
      </c>
      <c r="K888">
        <v>0</v>
      </c>
      <c r="L888" s="3">
        <v>3297</v>
      </c>
      <c r="M888">
        <v>107.15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 s="3">
        <v>3404.15</v>
      </c>
      <c r="U888" s="36">
        <v>556</v>
      </c>
      <c r="V888" t="str">
        <f>VLOOKUP(Tabela1[[#This Row],[CÓD FORNECEDOR]],'[1]BASE FORNECEDORES'!$A:$N,11,0)</f>
        <v>72.770.878/0001-17</v>
      </c>
      <c r="W888" t="str">
        <f>VLOOKUP(Tabela1[[#This Row],[CNPJ]],'[1]BASE FORNECEDORES'!$K:$R,8,0)</f>
        <v>BRASILUX TINTAS TECNICAS LTDA</v>
      </c>
      <c r="X888" s="36">
        <v>84114</v>
      </c>
      <c r="Y888" t="str">
        <f>VLOOKUP(Tabela1[[#This Row],[CÓD PRODUTO ]],[1]fornnecedor!$A:$G,7,0)</f>
        <v>EPOXI</v>
      </c>
      <c r="Z888">
        <v>792640</v>
      </c>
      <c r="AA888" t="str">
        <f>Tabela1[[#This Row],[DESCRIÇÃO]]</f>
        <v>BRASILUX TINTAS TECNICAS LTDA</v>
      </c>
    </row>
    <row r="889" spans="1:27" x14ac:dyDescent="0.3">
      <c r="A889" t="s">
        <v>546</v>
      </c>
      <c r="B889" t="s">
        <v>547</v>
      </c>
      <c r="C889" s="1">
        <v>46029</v>
      </c>
      <c r="D889" s="2">
        <v>4000284113</v>
      </c>
      <c r="E889" t="s">
        <v>581</v>
      </c>
      <c r="G889" t="s">
        <v>549</v>
      </c>
      <c r="H889" t="s">
        <v>24</v>
      </c>
      <c r="I889">
        <v>109.9</v>
      </c>
      <c r="J889">
        <v>30</v>
      </c>
      <c r="K889">
        <v>0</v>
      </c>
      <c r="L889" s="3">
        <v>3297</v>
      </c>
      <c r="M889">
        <v>107.16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 s="3">
        <v>3404.16</v>
      </c>
      <c r="U889" s="36">
        <v>556</v>
      </c>
      <c r="V889" t="str">
        <f>VLOOKUP(Tabela1[[#This Row],[CÓD FORNECEDOR]],'[1]BASE FORNECEDORES'!$A:$N,11,0)</f>
        <v>72.770.878/0001-17</v>
      </c>
      <c r="W889" t="str">
        <f>VLOOKUP(Tabela1[[#This Row],[CNPJ]],'[1]BASE FORNECEDORES'!$K:$R,8,0)</f>
        <v>BRASILUX TINTAS TECNICAS LTDA</v>
      </c>
      <c r="X889" s="36">
        <v>84113</v>
      </c>
      <c r="Y889" t="str">
        <f>VLOOKUP(Tabela1[[#This Row],[CÓD PRODUTO ]],[1]fornnecedor!$A:$G,7,0)</f>
        <v>EPOXI</v>
      </c>
      <c r="Z889">
        <v>792640</v>
      </c>
      <c r="AA889" t="str">
        <f>Tabela1[[#This Row],[DESCRIÇÃO]]</f>
        <v>BRASILUX TINTAS TECNICAS LTDA</v>
      </c>
    </row>
    <row r="890" spans="1:27" x14ac:dyDescent="0.3">
      <c r="A890" t="s">
        <v>546</v>
      </c>
      <c r="B890" t="s">
        <v>547</v>
      </c>
      <c r="C890" s="1">
        <v>46029</v>
      </c>
      <c r="D890" s="2">
        <v>4000284111</v>
      </c>
      <c r="E890" t="s">
        <v>582</v>
      </c>
      <c r="G890" t="s">
        <v>549</v>
      </c>
      <c r="H890" t="s">
        <v>24</v>
      </c>
      <c r="I890">
        <v>109.9</v>
      </c>
      <c r="J890">
        <v>60</v>
      </c>
      <c r="K890">
        <v>0</v>
      </c>
      <c r="L890" s="3">
        <v>6594</v>
      </c>
      <c r="M890">
        <v>214.3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 s="3">
        <v>6808.3</v>
      </c>
      <c r="U890" s="36">
        <v>556</v>
      </c>
      <c r="V890" t="str">
        <f>VLOOKUP(Tabela1[[#This Row],[CÓD FORNECEDOR]],'[1]BASE FORNECEDORES'!$A:$N,11,0)</f>
        <v>72.770.878/0001-17</v>
      </c>
      <c r="W890" t="str">
        <f>VLOOKUP(Tabela1[[#This Row],[CNPJ]],'[1]BASE FORNECEDORES'!$K:$R,8,0)</f>
        <v>BRASILUX TINTAS TECNICAS LTDA</v>
      </c>
      <c r="X890" s="36">
        <v>84111</v>
      </c>
      <c r="Y890" t="str">
        <f>VLOOKUP(Tabela1[[#This Row],[CÓD PRODUTO ]],[1]fornnecedor!$A:$G,7,0)</f>
        <v>EPOXI</v>
      </c>
      <c r="Z890">
        <v>792640</v>
      </c>
      <c r="AA890" t="str">
        <f>Tabela1[[#This Row],[DESCRIÇÃO]]</f>
        <v>BRASILUX TINTAS TECNICAS LTDA</v>
      </c>
    </row>
    <row r="891" spans="1:27" x14ac:dyDescent="0.3">
      <c r="A891" t="s">
        <v>546</v>
      </c>
      <c r="B891" t="s">
        <v>547</v>
      </c>
      <c r="C891" s="1">
        <v>46029</v>
      </c>
      <c r="D891" s="2">
        <v>4000284762</v>
      </c>
      <c r="E891" t="s">
        <v>583</v>
      </c>
      <c r="G891" t="s">
        <v>549</v>
      </c>
      <c r="H891" t="s">
        <v>24</v>
      </c>
      <c r="I891">
        <v>109.9</v>
      </c>
      <c r="J891">
        <v>20</v>
      </c>
      <c r="K891">
        <v>0</v>
      </c>
      <c r="L891" s="3">
        <v>2198</v>
      </c>
      <c r="M891">
        <v>71.44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 s="3">
        <v>2269.44</v>
      </c>
      <c r="U891" s="36">
        <v>556</v>
      </c>
      <c r="V891" t="str">
        <f>VLOOKUP(Tabela1[[#This Row],[CÓD FORNECEDOR]],'[1]BASE FORNECEDORES'!$A:$N,11,0)</f>
        <v>72.770.878/0001-17</v>
      </c>
      <c r="W891" t="str">
        <f>VLOOKUP(Tabela1[[#This Row],[CNPJ]],'[1]BASE FORNECEDORES'!$K:$R,8,0)</f>
        <v>BRASILUX TINTAS TECNICAS LTDA</v>
      </c>
      <c r="X891" s="36">
        <v>84762</v>
      </c>
      <c r="Y891" t="str">
        <f>VLOOKUP(Tabela1[[#This Row],[CÓD PRODUTO ]],[1]fornnecedor!$A:$G,7,0)</f>
        <v>EPOXI</v>
      </c>
      <c r="Z891">
        <v>792640</v>
      </c>
      <c r="AA891" t="str">
        <f>Tabela1[[#This Row],[DESCRIÇÃO]]</f>
        <v>BRASILUX TINTAS TECNICAS LTDA</v>
      </c>
    </row>
    <row r="892" spans="1:27" x14ac:dyDescent="0.3">
      <c r="A892" t="s">
        <v>546</v>
      </c>
      <c r="B892" t="s">
        <v>547</v>
      </c>
      <c r="C892" s="1">
        <v>46029</v>
      </c>
      <c r="D892" s="2">
        <v>4000284925</v>
      </c>
      <c r="E892" t="s">
        <v>584</v>
      </c>
      <c r="G892" t="s">
        <v>549</v>
      </c>
      <c r="H892" t="s">
        <v>24</v>
      </c>
      <c r="I892">
        <v>109.9</v>
      </c>
      <c r="J892">
        <v>20</v>
      </c>
      <c r="K892">
        <v>0</v>
      </c>
      <c r="L892" s="3">
        <v>2198</v>
      </c>
      <c r="M892">
        <v>71.430000000000007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 s="3">
        <v>2269.4299999999998</v>
      </c>
      <c r="U892" s="36">
        <v>556</v>
      </c>
      <c r="V892" t="str">
        <f>VLOOKUP(Tabela1[[#This Row],[CÓD FORNECEDOR]],'[1]BASE FORNECEDORES'!$A:$N,11,0)</f>
        <v>72.770.878/0001-17</v>
      </c>
      <c r="W892" t="str">
        <f>VLOOKUP(Tabela1[[#This Row],[CNPJ]],'[1]BASE FORNECEDORES'!$K:$R,8,0)</f>
        <v>BRASILUX TINTAS TECNICAS LTDA</v>
      </c>
      <c r="X892" s="36">
        <v>84925</v>
      </c>
      <c r="Y892" t="str">
        <f>VLOOKUP(Tabela1[[#This Row],[CÓD PRODUTO ]],[1]fornnecedor!$A:$G,7,0)</f>
        <v>EPOXI</v>
      </c>
      <c r="Z892">
        <v>792640</v>
      </c>
      <c r="AA892" t="str">
        <f>Tabela1[[#This Row],[DESCRIÇÃO]]</f>
        <v>BRASILUX TINTAS TECNICAS LTDA</v>
      </c>
    </row>
    <row r="893" spans="1:27" x14ac:dyDescent="0.3">
      <c r="A893" t="s">
        <v>546</v>
      </c>
      <c r="B893" t="s">
        <v>547</v>
      </c>
      <c r="C893" s="1">
        <v>46029</v>
      </c>
      <c r="D893" s="2">
        <v>4000284112</v>
      </c>
      <c r="E893" t="s">
        <v>585</v>
      </c>
      <c r="G893" t="s">
        <v>549</v>
      </c>
      <c r="H893" t="s">
        <v>24</v>
      </c>
      <c r="I893">
        <v>109.9</v>
      </c>
      <c r="J893">
        <v>30</v>
      </c>
      <c r="K893">
        <v>0</v>
      </c>
      <c r="L893" s="3">
        <v>3297</v>
      </c>
      <c r="M893">
        <v>107.15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 s="3">
        <v>3404.15</v>
      </c>
      <c r="U893" s="36">
        <v>556</v>
      </c>
      <c r="V893" t="str">
        <f>VLOOKUP(Tabela1[[#This Row],[CÓD FORNECEDOR]],'[1]BASE FORNECEDORES'!$A:$N,11,0)</f>
        <v>72.770.878/0001-17</v>
      </c>
      <c r="W893" t="str">
        <f>VLOOKUP(Tabela1[[#This Row],[CNPJ]],'[1]BASE FORNECEDORES'!$K:$R,8,0)</f>
        <v>BRASILUX TINTAS TECNICAS LTDA</v>
      </c>
      <c r="X893" s="36">
        <v>84112</v>
      </c>
      <c r="Y893" t="str">
        <f>VLOOKUP(Tabela1[[#This Row],[CÓD PRODUTO ]],[1]fornnecedor!$A:$G,7,0)</f>
        <v>EPOXI</v>
      </c>
      <c r="Z893">
        <v>792640</v>
      </c>
      <c r="AA893" t="str">
        <f>Tabela1[[#This Row],[DESCRIÇÃO]]</f>
        <v>BRASILUX TINTAS TECNICAS LTDA</v>
      </c>
    </row>
    <row r="894" spans="1:27" x14ac:dyDescent="0.3">
      <c r="A894" t="s">
        <v>546</v>
      </c>
      <c r="B894" t="s">
        <v>547</v>
      </c>
      <c r="C894" s="1">
        <v>46029</v>
      </c>
      <c r="D894" s="2">
        <v>4000285187</v>
      </c>
      <c r="E894" t="s">
        <v>586</v>
      </c>
      <c r="G894" t="s">
        <v>549</v>
      </c>
      <c r="H894" t="s">
        <v>24</v>
      </c>
      <c r="I894">
        <v>109.9</v>
      </c>
      <c r="J894">
        <v>8</v>
      </c>
      <c r="K894">
        <v>0</v>
      </c>
      <c r="L894">
        <v>879.2</v>
      </c>
      <c r="M894">
        <v>28.58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907.78</v>
      </c>
      <c r="U894" s="36">
        <v>556</v>
      </c>
      <c r="V894" t="str">
        <f>VLOOKUP(Tabela1[[#This Row],[CÓD FORNECEDOR]],'[1]BASE FORNECEDORES'!$A:$N,11,0)</f>
        <v>72.770.878/0001-17</v>
      </c>
      <c r="W894" t="str">
        <f>VLOOKUP(Tabela1[[#This Row],[CNPJ]],'[1]BASE FORNECEDORES'!$K:$R,8,0)</f>
        <v>BRASILUX TINTAS TECNICAS LTDA</v>
      </c>
      <c r="X894" s="36">
        <v>85187</v>
      </c>
      <c r="Y894" t="str">
        <f>VLOOKUP(Tabela1[[#This Row],[CÓD PRODUTO ]],[1]fornnecedor!$A:$G,7,0)</f>
        <v>EPOXI</v>
      </c>
      <c r="Z894">
        <v>792640</v>
      </c>
      <c r="AA894" t="str">
        <f>Tabela1[[#This Row],[DESCRIÇÃO]]</f>
        <v>BRASILUX TINTAS TECNICAS LTDA</v>
      </c>
    </row>
    <row r="895" spans="1:27" x14ac:dyDescent="0.3">
      <c r="A895" t="s">
        <v>546</v>
      </c>
      <c r="B895" t="s">
        <v>547</v>
      </c>
      <c r="C895" s="1">
        <v>46029</v>
      </c>
      <c r="D895" s="2">
        <v>4000284899</v>
      </c>
      <c r="E895" t="s">
        <v>587</v>
      </c>
      <c r="G895" t="s">
        <v>549</v>
      </c>
      <c r="H895" t="s">
        <v>24</v>
      </c>
      <c r="I895">
        <v>120.9</v>
      </c>
      <c r="J895">
        <v>20</v>
      </c>
      <c r="K895">
        <v>0</v>
      </c>
      <c r="L895" s="3">
        <v>2418</v>
      </c>
      <c r="M895">
        <v>78.58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 s="3">
        <v>2496.58</v>
      </c>
      <c r="U895" s="36">
        <v>556</v>
      </c>
      <c r="V895" t="str">
        <f>VLOOKUP(Tabela1[[#This Row],[CÓD FORNECEDOR]],'[1]BASE FORNECEDORES'!$A:$N,11,0)</f>
        <v>72.770.878/0001-17</v>
      </c>
      <c r="W895" t="str">
        <f>VLOOKUP(Tabela1[[#This Row],[CNPJ]],'[1]BASE FORNECEDORES'!$K:$R,8,0)</f>
        <v>BRASILUX TINTAS TECNICAS LTDA</v>
      </c>
      <c r="X895" s="36">
        <v>84899</v>
      </c>
      <c r="Y895" t="str">
        <f>VLOOKUP(Tabela1[[#This Row],[CÓD PRODUTO ]],[1]fornnecedor!$A:$G,7,0)</f>
        <v>EPOXI</v>
      </c>
      <c r="Z895">
        <v>792640</v>
      </c>
      <c r="AA895" t="str">
        <f>Tabela1[[#This Row],[DESCRIÇÃO]]</f>
        <v>BRASILUX TINTAS TECNICAS LTDA</v>
      </c>
    </row>
    <row r="896" spans="1:27" x14ac:dyDescent="0.3">
      <c r="A896" t="s">
        <v>546</v>
      </c>
      <c r="B896" t="s">
        <v>547</v>
      </c>
      <c r="C896" s="1">
        <v>46029</v>
      </c>
      <c r="D896" s="2">
        <v>4000285558</v>
      </c>
      <c r="E896" t="s">
        <v>588</v>
      </c>
      <c r="G896" t="s">
        <v>549</v>
      </c>
      <c r="H896" t="s">
        <v>24</v>
      </c>
      <c r="I896">
        <v>120.9</v>
      </c>
      <c r="J896">
        <v>40</v>
      </c>
      <c r="K896">
        <v>0</v>
      </c>
      <c r="L896" s="3">
        <v>4836</v>
      </c>
      <c r="M896">
        <v>157.16999999999999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 s="3">
        <v>4993.17</v>
      </c>
      <c r="U896" s="36">
        <v>556</v>
      </c>
      <c r="V896" t="str">
        <f>VLOOKUP(Tabela1[[#This Row],[CÓD FORNECEDOR]],'[1]BASE FORNECEDORES'!$A:$N,11,0)</f>
        <v>72.770.878/0001-17</v>
      </c>
      <c r="W896" t="str">
        <f>VLOOKUP(Tabela1[[#This Row],[CNPJ]],'[1]BASE FORNECEDORES'!$K:$R,8,0)</f>
        <v>BRASILUX TINTAS TECNICAS LTDA</v>
      </c>
      <c r="X896" s="36">
        <v>85558</v>
      </c>
      <c r="Y896" t="str">
        <f>VLOOKUP(Tabela1[[#This Row],[CÓD PRODUTO ]],[1]fornnecedor!$A:$G,7,0)</f>
        <v>EPOXI</v>
      </c>
      <c r="Z896">
        <v>792640</v>
      </c>
      <c r="AA896" t="str">
        <f>Tabela1[[#This Row],[DESCRIÇÃO]]</f>
        <v>BRASILUX TINTAS TECNICAS LTDA</v>
      </c>
    </row>
    <row r="897" spans="1:27" x14ac:dyDescent="0.3">
      <c r="A897" t="s">
        <v>546</v>
      </c>
      <c r="B897" t="s">
        <v>547</v>
      </c>
      <c r="C897" s="1">
        <v>46029</v>
      </c>
      <c r="D897" s="2">
        <v>3000184718</v>
      </c>
      <c r="E897" t="s">
        <v>589</v>
      </c>
      <c r="G897" t="s">
        <v>549</v>
      </c>
      <c r="H897" t="s">
        <v>24</v>
      </c>
      <c r="I897">
        <v>142.9</v>
      </c>
      <c r="J897">
        <v>3</v>
      </c>
      <c r="K897">
        <v>0</v>
      </c>
      <c r="L897">
        <v>428.7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428.7</v>
      </c>
      <c r="U897" s="36">
        <v>556</v>
      </c>
      <c r="V897" t="str">
        <f>VLOOKUP(Tabela1[[#This Row],[CÓD FORNECEDOR]],'[1]BASE FORNECEDORES'!$A:$N,11,0)</f>
        <v>72.770.878/0001-17</v>
      </c>
      <c r="W897" t="str">
        <f>VLOOKUP(Tabela1[[#This Row],[CNPJ]],'[1]BASE FORNECEDORES'!$K:$R,8,0)</f>
        <v>BRASILUX TINTAS TECNICAS LTDA</v>
      </c>
      <c r="X897" s="36">
        <v>84718</v>
      </c>
      <c r="Y897" t="str">
        <f>VLOOKUP(Tabela1[[#This Row],[CÓD PRODUTO ]],[1]fornnecedor!$A:$G,7,0)</f>
        <v>TINTA PAREDE</v>
      </c>
      <c r="Z897">
        <v>792640</v>
      </c>
      <c r="AA897" t="str">
        <f>Tabela1[[#This Row],[DESCRIÇÃO]]</f>
        <v>BRASILUX TINTAS TECNICAS LTDA</v>
      </c>
    </row>
    <row r="898" spans="1:27" x14ac:dyDescent="0.3">
      <c r="A898" t="s">
        <v>546</v>
      </c>
      <c r="B898" t="s">
        <v>547</v>
      </c>
      <c r="C898" s="1">
        <v>46029</v>
      </c>
      <c r="D898" s="2">
        <v>3000184254</v>
      </c>
      <c r="E898" t="s">
        <v>590</v>
      </c>
      <c r="G898" t="s">
        <v>549</v>
      </c>
      <c r="H898" t="s">
        <v>24</v>
      </c>
      <c r="I898">
        <v>91.9</v>
      </c>
      <c r="J898">
        <v>3</v>
      </c>
      <c r="K898">
        <v>0</v>
      </c>
      <c r="L898">
        <v>275.7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275.7</v>
      </c>
      <c r="U898" s="36">
        <v>556</v>
      </c>
      <c r="V898" t="str">
        <f>VLOOKUP(Tabela1[[#This Row],[CÓD FORNECEDOR]],'[1]BASE FORNECEDORES'!$A:$N,11,0)</f>
        <v>72.770.878/0001-17</v>
      </c>
      <c r="W898" t="str">
        <f>VLOOKUP(Tabela1[[#This Row],[CNPJ]],'[1]BASE FORNECEDORES'!$K:$R,8,0)</f>
        <v>BRASILUX TINTAS TECNICAS LTDA</v>
      </c>
      <c r="X898" s="36">
        <v>84254</v>
      </c>
      <c r="Y898" t="str">
        <f>VLOOKUP(Tabela1[[#This Row],[CÓD PRODUTO ]],[1]fornnecedor!$A:$G,7,0)</f>
        <v>TINTA PAREDE</v>
      </c>
      <c r="Z898">
        <v>792640</v>
      </c>
      <c r="AA898" t="str">
        <f>Tabela1[[#This Row],[DESCRIÇÃO]]</f>
        <v>BRASILUX TINTAS TECNICAS LTDA</v>
      </c>
    </row>
    <row r="899" spans="1:27" x14ac:dyDescent="0.3">
      <c r="A899" t="s">
        <v>546</v>
      </c>
      <c r="B899" t="s">
        <v>547</v>
      </c>
      <c r="C899" s="1">
        <v>46029</v>
      </c>
      <c r="D899" s="2">
        <v>3000784964</v>
      </c>
      <c r="E899" t="s">
        <v>591</v>
      </c>
      <c r="G899" t="s">
        <v>549</v>
      </c>
      <c r="H899" t="s">
        <v>24</v>
      </c>
      <c r="I899">
        <v>257.89999999999998</v>
      </c>
      <c r="J899">
        <v>2</v>
      </c>
      <c r="K899">
        <v>0</v>
      </c>
      <c r="L899">
        <v>515.79999999999995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515.79999999999995</v>
      </c>
      <c r="U899" s="36">
        <v>556</v>
      </c>
      <c r="V899" t="str">
        <f>VLOOKUP(Tabela1[[#This Row],[CÓD FORNECEDOR]],'[1]BASE FORNECEDORES'!$A:$N,11,0)</f>
        <v>72.770.878/0001-17</v>
      </c>
      <c r="W899" t="str">
        <f>VLOOKUP(Tabela1[[#This Row],[CNPJ]],'[1]BASE FORNECEDORES'!$K:$R,8,0)</f>
        <v>BRASILUX TINTAS TECNICAS LTDA</v>
      </c>
      <c r="X899" s="36">
        <v>84964</v>
      </c>
      <c r="Y899" t="str">
        <f>VLOOKUP(Tabela1[[#This Row],[CÓD PRODUTO ]],[1]fornnecedor!$A:$G,7,0)</f>
        <v>TINTA EMBORRACHADA</v>
      </c>
      <c r="Z899">
        <v>792640</v>
      </c>
      <c r="AA899" t="str">
        <f>Tabela1[[#This Row],[DESCRIÇÃO]]</f>
        <v>BRASILUX TINTAS TECNICAS LTDA</v>
      </c>
    </row>
    <row r="900" spans="1:27" x14ac:dyDescent="0.3">
      <c r="A900" t="s">
        <v>546</v>
      </c>
      <c r="B900" t="s">
        <v>547</v>
      </c>
      <c r="C900" s="1">
        <v>46029</v>
      </c>
      <c r="D900" s="2">
        <v>3002186943</v>
      </c>
      <c r="E900" t="s">
        <v>592</v>
      </c>
      <c r="G900" t="s">
        <v>549</v>
      </c>
      <c r="H900" t="s">
        <v>24</v>
      </c>
      <c r="I900">
        <v>87.9</v>
      </c>
      <c r="J900">
        <v>10</v>
      </c>
      <c r="K900">
        <v>0</v>
      </c>
      <c r="L900">
        <v>879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879</v>
      </c>
      <c r="U900" s="36">
        <v>556</v>
      </c>
      <c r="V900" t="str">
        <f>VLOOKUP(Tabela1[[#This Row],[CÓD FORNECEDOR]],'[1]BASE FORNECEDORES'!$A:$N,11,0)</f>
        <v>72.770.878/0001-17</v>
      </c>
      <c r="W900" t="str">
        <f>VLOOKUP(Tabela1[[#This Row],[CNPJ]],'[1]BASE FORNECEDORES'!$K:$R,8,0)</f>
        <v>BRASILUX TINTAS TECNICAS LTDA</v>
      </c>
      <c r="X900" s="36">
        <v>86943</v>
      </c>
      <c r="Y900" t="str">
        <f>VLOOKUP(Tabela1[[#This Row],[CÓD PRODUTO ]],[1]fornnecedor!$A:$G,7,0)</f>
        <v>SELADOR ACRÍLICO</v>
      </c>
      <c r="Z900">
        <v>792640</v>
      </c>
      <c r="AA900" t="str">
        <f>Tabela1[[#This Row],[DESCRIÇÃO]]</f>
        <v>BRASILUX TINTAS TECNICAS LTDA</v>
      </c>
    </row>
    <row r="901" spans="1:27" x14ac:dyDescent="0.3">
      <c r="A901" t="s">
        <v>593</v>
      </c>
      <c r="B901" t="s">
        <v>547</v>
      </c>
      <c r="C901" s="1">
        <v>46029</v>
      </c>
      <c r="D901" s="2">
        <v>3000684617</v>
      </c>
      <c r="E901" t="s">
        <v>594</v>
      </c>
      <c r="G901" t="s">
        <v>549</v>
      </c>
      <c r="H901" t="s">
        <v>24</v>
      </c>
      <c r="I901">
        <v>211.44</v>
      </c>
      <c r="J901">
        <v>12</v>
      </c>
      <c r="K901">
        <v>0</v>
      </c>
      <c r="L901" s="3">
        <v>2537.33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 s="3">
        <v>2537.33</v>
      </c>
      <c r="U901" s="36">
        <v>556</v>
      </c>
      <c r="V901" t="str">
        <f>VLOOKUP(Tabela1[[#This Row],[CÓD FORNECEDOR]],'[1]BASE FORNECEDORES'!$A:$N,11,0)</f>
        <v>72.770.878/0001-17</v>
      </c>
      <c r="W901" s="36" t="str">
        <f>VLOOKUP(Tabela1[[#This Row],[CNPJ]],'[1]BASE FORNECEDORES'!$K:$R,8,0)</f>
        <v>BRASILUX TINTAS TECNICAS LTDA</v>
      </c>
      <c r="X901" s="36">
        <v>84617</v>
      </c>
      <c r="Y901" t="str">
        <f>VLOOKUP(Tabela1[[#This Row],[CÓD PRODUTO ]],[1]fornnecedor!$A:$G,7,0)</f>
        <v>BASES IMOBILIÁRIAS</v>
      </c>
      <c r="Z901">
        <v>792641</v>
      </c>
      <c r="AA901" s="36" t="str">
        <f>Tabela1[[#This Row],[DESCRIÇÃO]]</f>
        <v>BRASILUX TINTAS TECNICAS LTDA</v>
      </c>
    </row>
    <row r="902" spans="1:27" x14ac:dyDescent="0.3">
      <c r="A902" t="s">
        <v>593</v>
      </c>
      <c r="B902" t="s">
        <v>547</v>
      </c>
      <c r="C902" s="1">
        <v>46029</v>
      </c>
      <c r="D902" s="2">
        <v>3000684616</v>
      </c>
      <c r="E902" t="s">
        <v>595</v>
      </c>
      <c r="G902" t="s">
        <v>549</v>
      </c>
      <c r="H902" t="s">
        <v>24</v>
      </c>
      <c r="I902">
        <v>46.18</v>
      </c>
      <c r="J902">
        <v>24</v>
      </c>
      <c r="K902">
        <v>0</v>
      </c>
      <c r="L902" s="3">
        <v>1108.21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 s="3">
        <v>1108.21</v>
      </c>
      <c r="U902" s="36">
        <v>556</v>
      </c>
      <c r="V902" t="str">
        <f>VLOOKUP(Tabela1[[#This Row],[CÓD FORNECEDOR]],'[1]BASE FORNECEDORES'!$A:$N,11,0)</f>
        <v>72.770.878/0001-17</v>
      </c>
      <c r="W902" s="36" t="str">
        <f>VLOOKUP(Tabela1[[#This Row],[CNPJ]],'[1]BASE FORNECEDORES'!$K:$R,8,0)</f>
        <v>BRASILUX TINTAS TECNICAS LTDA</v>
      </c>
      <c r="X902" s="36">
        <v>84616</v>
      </c>
      <c r="Y902" t="str">
        <f>VLOOKUP(Tabela1[[#This Row],[CÓD PRODUTO ]],[1]fornnecedor!$A:$G,7,0)</f>
        <v>BASES IMOBILIÁRIAS</v>
      </c>
      <c r="Z902">
        <v>792641</v>
      </c>
      <c r="AA902" s="36" t="str">
        <f>Tabela1[[#This Row],[DESCRIÇÃO]]</f>
        <v>BRASILUX TINTAS TECNICAS LTDA</v>
      </c>
    </row>
    <row r="903" spans="1:27" x14ac:dyDescent="0.3">
      <c r="A903" t="s">
        <v>593</v>
      </c>
      <c r="B903" t="s">
        <v>547</v>
      </c>
      <c r="C903" s="1">
        <v>46029</v>
      </c>
      <c r="D903" s="2">
        <v>3000184293</v>
      </c>
      <c r="E903" t="s">
        <v>596</v>
      </c>
      <c r="G903" t="s">
        <v>549</v>
      </c>
      <c r="H903" t="s">
        <v>24</v>
      </c>
      <c r="I903">
        <v>61.85</v>
      </c>
      <c r="J903">
        <v>4</v>
      </c>
      <c r="K903">
        <v>0</v>
      </c>
      <c r="L903">
        <v>247.42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247.42</v>
      </c>
      <c r="U903" s="36">
        <v>556</v>
      </c>
      <c r="V903" t="str">
        <f>VLOOKUP(Tabela1[[#This Row],[CÓD FORNECEDOR]],'[1]BASE FORNECEDORES'!$A:$N,11,0)</f>
        <v>72.770.878/0001-17</v>
      </c>
      <c r="W903" s="36" t="str">
        <f>VLOOKUP(Tabela1[[#This Row],[CNPJ]],'[1]BASE FORNECEDORES'!$K:$R,8,0)</f>
        <v>BRASILUX TINTAS TECNICAS LTDA</v>
      </c>
      <c r="X903" s="36">
        <v>84293</v>
      </c>
      <c r="Y903" t="str">
        <f>VLOOKUP(Tabela1[[#This Row],[CÓD PRODUTO ]],[1]fornnecedor!$A:$G,7,0)</f>
        <v>TINTA PAREDE</v>
      </c>
      <c r="Z903">
        <v>792641</v>
      </c>
      <c r="AA903" s="36" t="str">
        <f>Tabela1[[#This Row],[DESCRIÇÃO]]</f>
        <v>BRASILUX TINTAS TECNICAS LTDA</v>
      </c>
    </row>
    <row r="904" spans="1:27" x14ac:dyDescent="0.3">
      <c r="A904" t="s">
        <v>593</v>
      </c>
      <c r="B904" t="s">
        <v>547</v>
      </c>
      <c r="C904" s="1">
        <v>46029</v>
      </c>
      <c r="D904" s="2">
        <v>3002384458</v>
      </c>
      <c r="E904" t="s">
        <v>597</v>
      </c>
      <c r="G904" t="s">
        <v>549</v>
      </c>
      <c r="H904" t="s">
        <v>24</v>
      </c>
      <c r="I904">
        <v>83.9</v>
      </c>
      <c r="J904">
        <v>20</v>
      </c>
      <c r="K904">
        <v>0</v>
      </c>
      <c r="L904" s="3">
        <v>1678.03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 s="3">
        <v>1678.03</v>
      </c>
      <c r="U904" s="36">
        <v>556</v>
      </c>
      <c r="V904" t="str">
        <f>VLOOKUP(Tabela1[[#This Row],[CÓD FORNECEDOR]],'[1]BASE FORNECEDORES'!$A:$N,11,0)</f>
        <v>72.770.878/0001-17</v>
      </c>
      <c r="W904" s="36" t="str">
        <f>VLOOKUP(Tabela1[[#This Row],[CNPJ]],'[1]BASE FORNECEDORES'!$K:$R,8,0)</f>
        <v>BRASILUX TINTAS TECNICAS LTDA</v>
      </c>
      <c r="X904" s="36">
        <v>84458</v>
      </c>
      <c r="Y904" t="str">
        <f>VLOOKUP(Tabela1[[#This Row],[CÓD PRODUTO ]],[1]fornnecedor!$A:$G,7,0)</f>
        <v>TEXTURA</v>
      </c>
      <c r="Z904">
        <v>792641</v>
      </c>
      <c r="AA904" s="36" t="str">
        <f>Tabela1[[#This Row],[DESCRIÇÃO]]</f>
        <v>BRASILUX TINTAS TECNICAS LTDA</v>
      </c>
    </row>
    <row r="905" spans="1:27" x14ac:dyDescent="0.3">
      <c r="A905" t="s">
        <v>593</v>
      </c>
      <c r="B905" t="s">
        <v>547</v>
      </c>
      <c r="C905" s="1">
        <v>46029</v>
      </c>
      <c r="D905" s="2">
        <v>3002784815</v>
      </c>
      <c r="E905" t="s">
        <v>598</v>
      </c>
      <c r="G905" t="s">
        <v>549</v>
      </c>
      <c r="H905" t="s">
        <v>24</v>
      </c>
      <c r="I905">
        <v>23.08</v>
      </c>
      <c r="J905">
        <v>84</v>
      </c>
      <c r="K905">
        <v>0</v>
      </c>
      <c r="L905" s="3">
        <v>1938.9</v>
      </c>
      <c r="M905">
        <v>63.01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 s="3">
        <v>2001.91</v>
      </c>
      <c r="U905" s="36">
        <v>556</v>
      </c>
      <c r="V905" t="str">
        <f>VLOOKUP(Tabela1[[#This Row],[CÓD FORNECEDOR]],'[1]BASE FORNECEDORES'!$A:$N,11,0)</f>
        <v>72.770.878/0001-17</v>
      </c>
      <c r="W905" s="36" t="str">
        <f>VLOOKUP(Tabela1[[#This Row],[CNPJ]],'[1]BASE FORNECEDORES'!$K:$R,8,0)</f>
        <v>BRASILUX TINTAS TECNICAS LTDA</v>
      </c>
      <c r="X905" s="36">
        <v>84815</v>
      </c>
      <c r="Y905" t="str">
        <f>VLOOKUP(Tabela1[[#This Row],[CÓD PRODUTO ]],[1]fornnecedor!$A:$G,7,0)</f>
        <v>KIT BRASCORTEN</v>
      </c>
      <c r="Z905">
        <v>792641</v>
      </c>
      <c r="AA905" s="36" t="str">
        <f>Tabela1[[#This Row],[DESCRIÇÃO]]</f>
        <v>BRASILUX TINTAS TECNICAS LTDA</v>
      </c>
    </row>
    <row r="906" spans="1:27" x14ac:dyDescent="0.3">
      <c r="A906" t="s">
        <v>593</v>
      </c>
      <c r="B906" t="s">
        <v>547</v>
      </c>
      <c r="C906" s="1">
        <v>46029</v>
      </c>
      <c r="D906" s="2">
        <v>3002784814</v>
      </c>
      <c r="E906" t="s">
        <v>599</v>
      </c>
      <c r="G906" t="s">
        <v>549</v>
      </c>
      <c r="H906" t="s">
        <v>24</v>
      </c>
      <c r="I906">
        <v>84.88</v>
      </c>
      <c r="J906">
        <v>84</v>
      </c>
      <c r="K906">
        <v>0</v>
      </c>
      <c r="L906" s="3">
        <v>7129.71</v>
      </c>
      <c r="M906">
        <v>231.72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 s="3">
        <v>7361.43</v>
      </c>
      <c r="U906" s="36">
        <v>556</v>
      </c>
      <c r="V906" t="str">
        <f>VLOOKUP(Tabela1[[#This Row],[CÓD FORNECEDOR]],'[1]BASE FORNECEDORES'!$A:$N,11,0)</f>
        <v>72.770.878/0001-17</v>
      </c>
      <c r="W906" s="36" t="str">
        <f>VLOOKUP(Tabela1[[#This Row],[CNPJ]],'[1]BASE FORNECEDORES'!$K:$R,8,0)</f>
        <v>BRASILUX TINTAS TECNICAS LTDA</v>
      </c>
      <c r="X906" s="36">
        <v>84814</v>
      </c>
      <c r="Y906" t="str">
        <f>VLOOKUP(Tabela1[[#This Row],[CÓD PRODUTO ]],[1]fornnecedor!$A:$G,7,0)</f>
        <v>KIT BRASCORTEN</v>
      </c>
      <c r="Z906">
        <v>792641</v>
      </c>
      <c r="AA906" s="36" t="str">
        <f>Tabela1[[#This Row],[DESCRIÇÃO]]</f>
        <v>BRASILUX TINTAS TECNICAS LTDA</v>
      </c>
    </row>
    <row r="907" spans="1:27" x14ac:dyDescent="0.3">
      <c r="A907" t="s">
        <v>593</v>
      </c>
      <c r="B907" t="s">
        <v>547</v>
      </c>
      <c r="C907" s="1">
        <v>46029</v>
      </c>
      <c r="D907" s="2">
        <v>3000284239</v>
      </c>
      <c r="E907" t="s">
        <v>600</v>
      </c>
      <c r="G907" t="s">
        <v>549</v>
      </c>
      <c r="H907" t="s">
        <v>24</v>
      </c>
      <c r="I907">
        <v>24.81</v>
      </c>
      <c r="J907">
        <v>8</v>
      </c>
      <c r="K907">
        <v>0</v>
      </c>
      <c r="L907">
        <v>198.48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198.48</v>
      </c>
      <c r="U907" s="36">
        <v>556</v>
      </c>
      <c r="V907" t="str">
        <f>VLOOKUP(Tabela1[[#This Row],[CÓD FORNECEDOR]],'[1]BASE FORNECEDORES'!$A:$N,11,0)</f>
        <v>72.770.878/0001-17</v>
      </c>
      <c r="W907" s="36" t="str">
        <f>VLOOKUP(Tabela1[[#This Row],[CNPJ]],'[1]BASE FORNECEDORES'!$K:$R,8,0)</f>
        <v>BRASILUX TINTAS TECNICAS LTDA</v>
      </c>
      <c r="X907" s="36">
        <v>84239</v>
      </c>
      <c r="Y907" t="str">
        <f>VLOOKUP(Tabela1[[#This Row],[CÓD PRODUTO ]],[1]fornnecedor!$A:$G,7,0)</f>
        <v>IMPERMEABILIZANTES</v>
      </c>
      <c r="Z907">
        <v>792641</v>
      </c>
      <c r="AA907" s="36" t="str">
        <f>Tabela1[[#This Row],[DESCRIÇÃO]]</f>
        <v>BRASILUX TINTAS TECNICAS LTDA</v>
      </c>
    </row>
    <row r="908" spans="1:27" x14ac:dyDescent="0.3">
      <c r="A908" t="s">
        <v>593</v>
      </c>
      <c r="B908" t="s">
        <v>547</v>
      </c>
      <c r="C908" s="1">
        <v>46029</v>
      </c>
      <c r="D908" s="2">
        <v>2003884958</v>
      </c>
      <c r="E908" t="s">
        <v>601</v>
      </c>
      <c r="G908" t="s">
        <v>549</v>
      </c>
      <c r="H908" t="s">
        <v>24</v>
      </c>
      <c r="I908">
        <v>13.64</v>
      </c>
      <c r="J908">
        <v>24</v>
      </c>
      <c r="K908">
        <v>0</v>
      </c>
      <c r="L908">
        <v>327.43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327.43</v>
      </c>
      <c r="U908" s="36">
        <v>556</v>
      </c>
      <c r="V908" t="str">
        <f>VLOOKUP(Tabela1[[#This Row],[CÓD FORNECEDOR]],'[1]BASE FORNECEDORES'!$A:$N,11,0)</f>
        <v>72.770.878/0001-17</v>
      </c>
      <c r="W908" s="36" t="str">
        <f>VLOOKUP(Tabela1[[#This Row],[CNPJ]],'[1]BASE FORNECEDORES'!$K:$R,8,0)</f>
        <v>BRASILUX TINTAS TECNICAS LTDA</v>
      </c>
      <c r="X908" s="36">
        <v>84958</v>
      </c>
      <c r="Y908" t="str">
        <f>VLOOKUP(Tabela1[[#This Row],[CÓD PRODUTO ]],[1]fornnecedor!$A:$G,7,0)</f>
        <v>BATIDA DE PEDRA</v>
      </c>
      <c r="Z908">
        <v>792641</v>
      </c>
      <c r="AA908" s="36" t="str">
        <f>Tabela1[[#This Row],[DESCRIÇÃO]]</f>
        <v>BRASILUX TINTAS TECNICAS LTDA</v>
      </c>
    </row>
    <row r="909" spans="1:27" x14ac:dyDescent="0.3">
      <c r="A909" t="s">
        <v>593</v>
      </c>
      <c r="B909" t="s">
        <v>547</v>
      </c>
      <c r="C909" s="1">
        <v>46029</v>
      </c>
      <c r="D909" s="2">
        <v>2003884720</v>
      </c>
      <c r="E909" t="s">
        <v>602</v>
      </c>
      <c r="G909" t="s">
        <v>549</v>
      </c>
      <c r="H909" t="s">
        <v>24</v>
      </c>
      <c r="I909">
        <v>47.11</v>
      </c>
      <c r="J909">
        <v>4</v>
      </c>
      <c r="K909">
        <v>0</v>
      </c>
      <c r="L909">
        <v>188.44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188.44</v>
      </c>
      <c r="U909" s="36">
        <v>556</v>
      </c>
      <c r="V909" t="str">
        <f>VLOOKUP(Tabela1[[#This Row],[CÓD FORNECEDOR]],'[1]BASE FORNECEDORES'!$A:$N,11,0)</f>
        <v>72.770.878/0001-17</v>
      </c>
      <c r="W909" s="36" t="str">
        <f>VLOOKUP(Tabela1[[#This Row],[CNPJ]],'[1]BASE FORNECEDORES'!$K:$R,8,0)</f>
        <v>BRASILUX TINTAS TECNICAS LTDA</v>
      </c>
      <c r="X909" s="36">
        <v>84720</v>
      </c>
      <c r="Y909" t="str">
        <f>VLOOKUP(Tabela1[[#This Row],[CÓD PRODUTO ]],[1]fornnecedor!$A:$G,7,0)</f>
        <v>BATIDA DE PEDRA</v>
      </c>
      <c r="Z909">
        <v>792641</v>
      </c>
      <c r="AA909" s="36" t="str">
        <f>Tabela1[[#This Row],[DESCRIÇÃO]]</f>
        <v>BRASILUX TINTAS TECNICAS LTDA</v>
      </c>
    </row>
    <row r="910" spans="1:27" x14ac:dyDescent="0.3">
      <c r="A910" t="s">
        <v>593</v>
      </c>
      <c r="B910" t="s">
        <v>547</v>
      </c>
      <c r="C910" s="1">
        <v>46029</v>
      </c>
      <c r="D910" s="2">
        <v>2003884959</v>
      </c>
      <c r="E910" t="s">
        <v>603</v>
      </c>
      <c r="G910" t="s">
        <v>549</v>
      </c>
      <c r="H910" t="s">
        <v>24</v>
      </c>
      <c r="I910">
        <v>13.71</v>
      </c>
      <c r="J910">
        <v>24</v>
      </c>
      <c r="K910">
        <v>0</v>
      </c>
      <c r="L910">
        <v>329.12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329.12</v>
      </c>
      <c r="U910" s="36">
        <v>556</v>
      </c>
      <c r="V910" t="str">
        <f>VLOOKUP(Tabela1[[#This Row],[CÓD FORNECEDOR]],'[1]BASE FORNECEDORES'!$A:$N,11,0)</f>
        <v>72.770.878/0001-17</v>
      </c>
      <c r="W910" s="36" t="str">
        <f>VLOOKUP(Tabela1[[#This Row],[CNPJ]],'[1]BASE FORNECEDORES'!$K:$R,8,0)</f>
        <v>BRASILUX TINTAS TECNICAS LTDA</v>
      </c>
      <c r="X910" s="36">
        <v>84959</v>
      </c>
      <c r="Y910" t="str">
        <f>VLOOKUP(Tabela1[[#This Row],[CÓD PRODUTO ]],[1]fornnecedor!$A:$G,7,0)</f>
        <v>BATIDA DE PEDRA</v>
      </c>
      <c r="Z910">
        <v>792641</v>
      </c>
      <c r="AA910" s="36" t="str">
        <f>Tabela1[[#This Row],[DESCRIÇÃO]]</f>
        <v>BRASILUX TINTAS TECNICAS LTDA</v>
      </c>
    </row>
    <row r="911" spans="1:27" x14ac:dyDescent="0.3">
      <c r="A911" t="s">
        <v>593</v>
      </c>
      <c r="B911" t="s">
        <v>547</v>
      </c>
      <c r="C911" s="1">
        <v>46029</v>
      </c>
      <c r="D911" s="2">
        <v>2004584564</v>
      </c>
      <c r="E911" t="s">
        <v>604</v>
      </c>
      <c r="G911" t="s">
        <v>549</v>
      </c>
      <c r="H911" t="s">
        <v>24</v>
      </c>
      <c r="I911">
        <v>17.18</v>
      </c>
      <c r="J911">
        <v>78</v>
      </c>
      <c r="K911">
        <v>0</v>
      </c>
      <c r="L911" s="3">
        <v>1339.91</v>
      </c>
      <c r="M911">
        <v>43.55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 s="3">
        <v>1383.46</v>
      </c>
      <c r="U911" s="36">
        <v>556</v>
      </c>
      <c r="V911" t="str">
        <f>VLOOKUP(Tabela1[[#This Row],[CÓD FORNECEDOR]],'[1]BASE FORNECEDORES'!$A:$N,11,0)</f>
        <v>72.770.878/0001-17</v>
      </c>
      <c r="W911" s="36" t="str">
        <f>VLOOKUP(Tabela1[[#This Row],[CNPJ]],'[1]BASE FORNECEDORES'!$K:$R,8,0)</f>
        <v>BRASILUX TINTAS TECNICAS LTDA</v>
      </c>
      <c r="X911" s="36">
        <v>84564</v>
      </c>
      <c r="Y911" t="str">
        <f>VLOOKUP(Tabela1[[#This Row],[CÓD PRODUTO ]],[1]fornnecedor!$A:$G,7,0)</f>
        <v>PRETO FOSCO VINÍLICO</v>
      </c>
      <c r="Z911">
        <v>792641</v>
      </c>
      <c r="AA911" s="36" t="str">
        <f>Tabela1[[#This Row],[DESCRIÇÃO]]</f>
        <v>BRASILUX TINTAS TECNICAS LTDA</v>
      </c>
    </row>
    <row r="912" spans="1:27" x14ac:dyDescent="0.3">
      <c r="A912" t="s">
        <v>593</v>
      </c>
      <c r="B912" t="s">
        <v>547</v>
      </c>
      <c r="C912" s="1">
        <v>46029</v>
      </c>
      <c r="D912" s="2">
        <v>2003584105</v>
      </c>
      <c r="E912" t="s">
        <v>605</v>
      </c>
      <c r="G912" t="s">
        <v>549</v>
      </c>
      <c r="H912" t="s">
        <v>24</v>
      </c>
      <c r="I912">
        <v>19.82</v>
      </c>
      <c r="J912">
        <v>12</v>
      </c>
      <c r="K912">
        <v>0</v>
      </c>
      <c r="L912">
        <v>237.86</v>
      </c>
      <c r="M912">
        <v>7.73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245.59</v>
      </c>
      <c r="U912" s="36">
        <v>556</v>
      </c>
      <c r="V912" t="str">
        <f>VLOOKUP(Tabela1[[#This Row],[CÓD FORNECEDOR]],'[1]BASE FORNECEDORES'!$A:$N,11,0)</f>
        <v>72.770.878/0001-17</v>
      </c>
      <c r="W912" s="36" t="str">
        <f>VLOOKUP(Tabela1[[#This Row],[CNPJ]],'[1]BASE FORNECEDORES'!$K:$R,8,0)</f>
        <v>BRASILUX TINTAS TECNICAS LTDA</v>
      </c>
      <c r="X912" s="36">
        <v>84105</v>
      </c>
      <c r="Y912" t="str">
        <f>VLOOKUP(Tabela1[[#This Row],[CÓD PRODUTO ]],[1]fornnecedor!$A:$G,7,0)</f>
        <v>PRIMER AUTOMOTIVO</v>
      </c>
      <c r="Z912">
        <v>792641</v>
      </c>
      <c r="AA912" s="36" t="str">
        <f>Tabela1[[#This Row],[DESCRIÇÃO]]</f>
        <v>BRASILUX TINTAS TECNICAS LTDA</v>
      </c>
    </row>
    <row r="913" spans="1:27" x14ac:dyDescent="0.3">
      <c r="A913" t="s">
        <v>593</v>
      </c>
      <c r="B913" t="s">
        <v>547</v>
      </c>
      <c r="C913" s="1">
        <v>46029</v>
      </c>
      <c r="D913" s="2">
        <v>2004785448</v>
      </c>
      <c r="E913" t="s">
        <v>606</v>
      </c>
      <c r="G913" t="s">
        <v>549</v>
      </c>
      <c r="H913" t="s">
        <v>24</v>
      </c>
      <c r="I913">
        <v>68.08</v>
      </c>
      <c r="J913">
        <v>8</v>
      </c>
      <c r="K913">
        <v>0</v>
      </c>
      <c r="L913">
        <v>544.66999999999996</v>
      </c>
      <c r="M913">
        <v>17.7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562.37</v>
      </c>
      <c r="U913" s="36">
        <v>556</v>
      </c>
      <c r="V913" t="str">
        <f>VLOOKUP(Tabela1[[#This Row],[CÓD FORNECEDOR]],'[1]BASE FORNECEDORES'!$A:$N,11,0)</f>
        <v>72.770.878/0001-17</v>
      </c>
      <c r="W913" s="36" t="str">
        <f>VLOOKUP(Tabela1[[#This Row],[CNPJ]],'[1]BASE FORNECEDORES'!$K:$R,8,0)</f>
        <v>BRASILUX TINTAS TECNICAS LTDA</v>
      </c>
      <c r="X913" s="36">
        <v>85448</v>
      </c>
      <c r="Y913" t="str">
        <f>VLOOKUP(Tabela1[[#This Row],[CÓD PRODUTO ]],[1]fornnecedor!$A:$G,7,0)</f>
        <v>TINTAS LACA</v>
      </c>
      <c r="Z913">
        <v>792641</v>
      </c>
      <c r="AA913" s="36" t="str">
        <f>Tabela1[[#This Row],[DESCRIÇÃO]]</f>
        <v>BRASILUX TINTAS TECNICAS LTDA</v>
      </c>
    </row>
    <row r="914" spans="1:27" x14ac:dyDescent="0.3">
      <c r="A914" t="s">
        <v>593</v>
      </c>
      <c r="B914" t="s">
        <v>547</v>
      </c>
      <c r="C914" s="1">
        <v>46029</v>
      </c>
      <c r="D914" s="2">
        <v>2004784717</v>
      </c>
      <c r="E914" t="s">
        <v>607</v>
      </c>
      <c r="G914" t="s">
        <v>549</v>
      </c>
      <c r="H914" t="s">
        <v>24</v>
      </c>
      <c r="I914">
        <v>17.79</v>
      </c>
      <c r="J914">
        <v>6</v>
      </c>
      <c r="K914">
        <v>0</v>
      </c>
      <c r="L914">
        <v>106.74</v>
      </c>
      <c r="M914">
        <v>3.47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110.21</v>
      </c>
      <c r="U914" s="36">
        <v>556</v>
      </c>
      <c r="V914" t="str">
        <f>VLOOKUP(Tabela1[[#This Row],[CÓD FORNECEDOR]],'[1]BASE FORNECEDORES'!$A:$N,11,0)</f>
        <v>72.770.878/0001-17</v>
      </c>
      <c r="W914" s="36" t="str">
        <f>VLOOKUP(Tabela1[[#This Row],[CNPJ]],'[1]BASE FORNECEDORES'!$K:$R,8,0)</f>
        <v>BRASILUX TINTAS TECNICAS LTDA</v>
      </c>
      <c r="X914" s="36">
        <v>84717</v>
      </c>
      <c r="Y914" t="str">
        <f>VLOOKUP(Tabela1[[#This Row],[CÓD PRODUTO ]],[1]fornnecedor!$A:$G,7,0)</f>
        <v>TINTAS LACA</v>
      </c>
      <c r="Z914">
        <v>792641</v>
      </c>
      <c r="AA914" s="36" t="str">
        <f>Tabela1[[#This Row],[DESCRIÇÃO]]</f>
        <v>BRASILUX TINTAS TECNICAS LTDA</v>
      </c>
    </row>
    <row r="915" spans="1:27" x14ac:dyDescent="0.3">
      <c r="A915" t="s">
        <v>593</v>
      </c>
      <c r="B915" t="s">
        <v>547</v>
      </c>
      <c r="C915" s="1">
        <v>46029</v>
      </c>
      <c r="D915" s="2">
        <v>4000384489</v>
      </c>
      <c r="E915" t="s">
        <v>608</v>
      </c>
      <c r="G915" t="s">
        <v>549</v>
      </c>
      <c r="H915" t="s">
        <v>24</v>
      </c>
      <c r="I915">
        <v>342.78</v>
      </c>
      <c r="J915">
        <v>5</v>
      </c>
      <c r="K915">
        <v>0</v>
      </c>
      <c r="L915" s="3">
        <v>1713.92</v>
      </c>
      <c r="M915">
        <v>55.7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 s="3">
        <v>1769.62</v>
      </c>
      <c r="U915" s="36">
        <v>556</v>
      </c>
      <c r="V915" t="str">
        <f>VLOOKUP(Tabela1[[#This Row],[CÓD FORNECEDOR]],'[1]BASE FORNECEDORES'!$A:$N,11,0)</f>
        <v>72.770.878/0001-17</v>
      </c>
      <c r="W915" s="36" t="str">
        <f>VLOOKUP(Tabela1[[#This Row],[CNPJ]],'[1]BASE FORNECEDORES'!$K:$R,8,0)</f>
        <v>BRASILUX TINTAS TECNICAS LTDA</v>
      </c>
      <c r="X915" s="36">
        <v>84489</v>
      </c>
      <c r="Y915" t="str">
        <f>VLOOKUP(Tabela1[[#This Row],[CÓD PRODUTO ]],[1]fornnecedor!$A:$G,7,0)</f>
        <v xml:space="preserve">BASES SISTEMA NO MACHINE </v>
      </c>
      <c r="Z915">
        <v>792641</v>
      </c>
      <c r="AA915" s="36" t="str">
        <f>Tabela1[[#This Row],[DESCRIÇÃO]]</f>
        <v>BRASILUX TINTAS TECNICAS LTDA</v>
      </c>
    </row>
    <row r="916" spans="1:27" x14ac:dyDescent="0.3">
      <c r="A916" t="s">
        <v>593</v>
      </c>
      <c r="B916" t="s">
        <v>547</v>
      </c>
      <c r="C916" s="1">
        <v>46029</v>
      </c>
      <c r="D916" s="2">
        <v>4000184213</v>
      </c>
      <c r="E916" t="s">
        <v>609</v>
      </c>
      <c r="G916" t="s">
        <v>549</v>
      </c>
      <c r="H916" t="s">
        <v>24</v>
      </c>
      <c r="I916">
        <v>159.94</v>
      </c>
      <c r="J916">
        <v>12</v>
      </c>
      <c r="K916">
        <v>0</v>
      </c>
      <c r="L916" s="3">
        <v>1919.29</v>
      </c>
      <c r="M916">
        <v>62.38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1981.67</v>
      </c>
      <c r="U916" s="36">
        <v>556</v>
      </c>
      <c r="V916" t="str">
        <f>VLOOKUP(Tabela1[[#This Row],[CÓD FORNECEDOR]],'[1]BASE FORNECEDORES'!$A:$N,11,0)</f>
        <v>72.770.878/0001-17</v>
      </c>
      <c r="W916" s="36" t="str">
        <f>VLOOKUP(Tabela1[[#This Row],[CNPJ]],'[1]BASE FORNECEDORES'!$K:$R,8,0)</f>
        <v>BRASILUX TINTAS TECNICAS LTDA</v>
      </c>
      <c r="X916" s="36">
        <v>84213</v>
      </c>
      <c r="Y916" t="str">
        <f>VLOOKUP(Tabela1[[#This Row],[CÓD PRODUTO ]],[1]fornnecedor!$A:$G,7,0)</f>
        <v>ESMALTES</v>
      </c>
      <c r="Z916">
        <v>792641</v>
      </c>
      <c r="AA916" s="36" t="str">
        <f>Tabela1[[#This Row],[DESCRIÇÃO]]</f>
        <v>BRASILUX TINTAS TECNICAS LTDA</v>
      </c>
    </row>
    <row r="917" spans="1:27" x14ac:dyDescent="0.3">
      <c r="A917" t="s">
        <v>593</v>
      </c>
      <c r="B917" t="s">
        <v>547</v>
      </c>
      <c r="C917" s="1">
        <v>46029</v>
      </c>
      <c r="D917" s="2">
        <v>4000184217</v>
      </c>
      <c r="E917" t="s">
        <v>610</v>
      </c>
      <c r="G917" t="s">
        <v>549</v>
      </c>
      <c r="H917" t="s">
        <v>24</v>
      </c>
      <c r="I917">
        <v>36.520000000000003</v>
      </c>
      <c r="J917">
        <v>20</v>
      </c>
      <c r="K917">
        <v>0</v>
      </c>
      <c r="L917">
        <v>730.34</v>
      </c>
      <c r="M917">
        <v>23.73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754.07</v>
      </c>
      <c r="U917" s="36">
        <v>556</v>
      </c>
      <c r="V917" t="str">
        <f>VLOOKUP(Tabela1[[#This Row],[CÓD FORNECEDOR]],'[1]BASE FORNECEDORES'!$A:$N,11,0)</f>
        <v>72.770.878/0001-17</v>
      </c>
      <c r="W917" s="36" t="str">
        <f>VLOOKUP(Tabela1[[#This Row],[CNPJ]],'[1]BASE FORNECEDORES'!$K:$R,8,0)</f>
        <v>BRASILUX TINTAS TECNICAS LTDA</v>
      </c>
      <c r="X917" s="36">
        <v>84217</v>
      </c>
      <c r="Y917" t="str">
        <f>VLOOKUP(Tabela1[[#This Row],[CÓD PRODUTO ]],[1]fornnecedor!$A:$G,7,0)</f>
        <v>ESMALTES</v>
      </c>
      <c r="Z917">
        <v>792641</v>
      </c>
      <c r="AA917" s="36" t="str">
        <f>Tabela1[[#This Row],[DESCRIÇÃO]]</f>
        <v>BRASILUX TINTAS TECNICAS LTDA</v>
      </c>
    </row>
    <row r="918" spans="1:27" x14ac:dyDescent="0.3">
      <c r="A918" t="s">
        <v>593</v>
      </c>
      <c r="B918" t="s">
        <v>547</v>
      </c>
      <c r="C918" s="1">
        <v>46029</v>
      </c>
      <c r="D918" s="2">
        <v>4000184221</v>
      </c>
      <c r="E918" t="s">
        <v>611</v>
      </c>
      <c r="G918" t="s">
        <v>549</v>
      </c>
      <c r="H918" t="s">
        <v>24</v>
      </c>
      <c r="I918">
        <v>10.42</v>
      </c>
      <c r="J918">
        <v>12</v>
      </c>
      <c r="K918">
        <v>0</v>
      </c>
      <c r="L918">
        <v>125.08</v>
      </c>
      <c r="M918">
        <v>4.07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129.15</v>
      </c>
      <c r="U918" s="36">
        <v>556</v>
      </c>
      <c r="V918" t="str">
        <f>VLOOKUP(Tabela1[[#This Row],[CÓD FORNECEDOR]],'[1]BASE FORNECEDORES'!$A:$N,11,0)</f>
        <v>72.770.878/0001-17</v>
      </c>
      <c r="W918" s="36" t="str">
        <f>VLOOKUP(Tabela1[[#This Row],[CNPJ]],'[1]BASE FORNECEDORES'!$K:$R,8,0)</f>
        <v>BRASILUX TINTAS TECNICAS LTDA</v>
      </c>
      <c r="X918" s="36">
        <v>84221</v>
      </c>
      <c r="Y918" t="str">
        <f>VLOOKUP(Tabela1[[#This Row],[CÓD PRODUTO ]],[1]fornnecedor!$A:$G,7,0)</f>
        <v>ESMALTES</v>
      </c>
      <c r="Z918">
        <v>792641</v>
      </c>
      <c r="AA918" s="36" t="str">
        <f>Tabela1[[#This Row],[DESCRIÇÃO]]</f>
        <v>BRASILUX TINTAS TECNICAS LTDA</v>
      </c>
    </row>
    <row r="919" spans="1:27" x14ac:dyDescent="0.3">
      <c r="A919" t="s">
        <v>593</v>
      </c>
      <c r="B919" t="s">
        <v>547</v>
      </c>
      <c r="C919" s="1">
        <v>46029</v>
      </c>
      <c r="D919" s="2">
        <v>4000184220</v>
      </c>
      <c r="E919" t="s">
        <v>612</v>
      </c>
      <c r="G919" t="s">
        <v>549</v>
      </c>
      <c r="H919" t="s">
        <v>24</v>
      </c>
      <c r="I919">
        <v>36.340000000000003</v>
      </c>
      <c r="J919">
        <v>4</v>
      </c>
      <c r="K919">
        <v>0</v>
      </c>
      <c r="L919">
        <v>145.38</v>
      </c>
      <c r="M919">
        <v>4.72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150.1</v>
      </c>
      <c r="U919" s="36">
        <v>556</v>
      </c>
      <c r="V919" t="str">
        <f>VLOOKUP(Tabela1[[#This Row],[CÓD FORNECEDOR]],'[1]BASE FORNECEDORES'!$A:$N,11,0)</f>
        <v>72.770.878/0001-17</v>
      </c>
      <c r="W919" s="36" t="str">
        <f>VLOOKUP(Tabela1[[#This Row],[CNPJ]],'[1]BASE FORNECEDORES'!$K:$R,8,0)</f>
        <v>BRASILUX TINTAS TECNICAS LTDA</v>
      </c>
      <c r="X919" s="36">
        <v>84220</v>
      </c>
      <c r="Y919" t="str">
        <f>VLOOKUP(Tabela1[[#This Row],[CÓD PRODUTO ]],[1]fornnecedor!$A:$G,7,0)</f>
        <v>ESMALTES</v>
      </c>
      <c r="Z919">
        <v>792641</v>
      </c>
      <c r="AA919" s="36" t="str">
        <f>Tabela1[[#This Row],[DESCRIÇÃO]]</f>
        <v>BRASILUX TINTAS TECNICAS LTDA</v>
      </c>
    </row>
    <row r="920" spans="1:27" x14ac:dyDescent="0.3">
      <c r="A920" t="s">
        <v>593</v>
      </c>
      <c r="B920" t="s">
        <v>547</v>
      </c>
      <c r="C920" s="1">
        <v>46029</v>
      </c>
      <c r="D920" s="2">
        <v>4000184214</v>
      </c>
      <c r="E920" t="s">
        <v>613</v>
      </c>
      <c r="G920" t="s">
        <v>549</v>
      </c>
      <c r="H920" t="s">
        <v>24</v>
      </c>
      <c r="I920">
        <v>173.15</v>
      </c>
      <c r="J920">
        <v>5</v>
      </c>
      <c r="K920">
        <v>0</v>
      </c>
      <c r="L920">
        <v>865.74</v>
      </c>
      <c r="M920">
        <v>28.14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893.88</v>
      </c>
      <c r="U920" s="36">
        <v>556</v>
      </c>
      <c r="V920" t="str">
        <f>VLOOKUP(Tabela1[[#This Row],[CÓD FORNECEDOR]],'[1]BASE FORNECEDORES'!$A:$N,11,0)</f>
        <v>72.770.878/0001-17</v>
      </c>
      <c r="W920" s="36" t="str">
        <f>VLOOKUP(Tabela1[[#This Row],[CNPJ]],'[1]BASE FORNECEDORES'!$K:$R,8,0)</f>
        <v>BRASILUX TINTAS TECNICAS LTDA</v>
      </c>
      <c r="X920" s="36">
        <v>84214</v>
      </c>
      <c r="Y920" t="str">
        <f>VLOOKUP(Tabela1[[#This Row],[CÓD PRODUTO ]],[1]fornnecedor!$A:$G,7,0)</f>
        <v>ESMALTES</v>
      </c>
      <c r="Z920">
        <v>792641</v>
      </c>
      <c r="AA920" s="36" t="str">
        <f>Tabela1[[#This Row],[DESCRIÇÃO]]</f>
        <v>BRASILUX TINTAS TECNICAS LTDA</v>
      </c>
    </row>
    <row r="921" spans="1:27" x14ac:dyDescent="0.3">
      <c r="A921" t="s">
        <v>593</v>
      </c>
      <c r="B921" t="s">
        <v>547</v>
      </c>
      <c r="C921" s="1">
        <v>46029</v>
      </c>
      <c r="D921" s="2">
        <v>4000184218</v>
      </c>
      <c r="E921" t="s">
        <v>614</v>
      </c>
      <c r="G921" t="s">
        <v>549</v>
      </c>
      <c r="H921" t="s">
        <v>24</v>
      </c>
      <c r="I921">
        <v>40.76</v>
      </c>
      <c r="J921">
        <v>8</v>
      </c>
      <c r="K921">
        <v>0</v>
      </c>
      <c r="L921">
        <v>326.10000000000002</v>
      </c>
      <c r="M921">
        <v>10.6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336.7</v>
      </c>
      <c r="U921" s="36">
        <v>556</v>
      </c>
      <c r="V921" t="str">
        <f>VLOOKUP(Tabela1[[#This Row],[CÓD FORNECEDOR]],'[1]BASE FORNECEDORES'!$A:$N,11,0)</f>
        <v>72.770.878/0001-17</v>
      </c>
      <c r="W921" s="36" t="str">
        <f>VLOOKUP(Tabela1[[#This Row],[CNPJ]],'[1]BASE FORNECEDORES'!$K:$R,8,0)</f>
        <v>BRASILUX TINTAS TECNICAS LTDA</v>
      </c>
      <c r="X921" s="36">
        <v>84218</v>
      </c>
      <c r="Y921" t="str">
        <f>VLOOKUP(Tabela1[[#This Row],[CÓD PRODUTO ]],[1]fornnecedor!$A:$G,7,0)</f>
        <v>ESMALTES</v>
      </c>
      <c r="Z921">
        <v>792641</v>
      </c>
      <c r="AA921" s="36" t="str">
        <f>Tabela1[[#This Row],[DESCRIÇÃO]]</f>
        <v>BRASILUX TINTAS TECNICAS LTDA</v>
      </c>
    </row>
    <row r="922" spans="1:27" x14ac:dyDescent="0.3">
      <c r="A922" t="s">
        <v>593</v>
      </c>
      <c r="B922" t="s">
        <v>547</v>
      </c>
      <c r="C922" s="1">
        <v>46029</v>
      </c>
      <c r="D922" s="2">
        <v>4000184222</v>
      </c>
      <c r="E922" t="s">
        <v>615</v>
      </c>
      <c r="G922" t="s">
        <v>549</v>
      </c>
      <c r="H922" t="s">
        <v>24</v>
      </c>
      <c r="I922">
        <v>11.99</v>
      </c>
      <c r="J922">
        <v>6</v>
      </c>
      <c r="K922">
        <v>0</v>
      </c>
      <c r="L922">
        <v>71.959999999999994</v>
      </c>
      <c r="M922">
        <v>2.34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74.3</v>
      </c>
      <c r="U922" s="36">
        <v>556</v>
      </c>
      <c r="V922" t="str">
        <f>VLOOKUP(Tabela1[[#This Row],[CÓD FORNECEDOR]],'[1]BASE FORNECEDORES'!$A:$N,11,0)</f>
        <v>72.770.878/0001-17</v>
      </c>
      <c r="W922" s="36" t="str">
        <f>VLOOKUP(Tabela1[[#This Row],[CNPJ]],'[1]BASE FORNECEDORES'!$K:$R,8,0)</f>
        <v>BRASILUX TINTAS TECNICAS LTDA</v>
      </c>
      <c r="X922" s="36">
        <v>84222</v>
      </c>
      <c r="Y922" t="str">
        <f>VLOOKUP(Tabela1[[#This Row],[CÓD PRODUTO ]],[1]fornnecedor!$A:$G,7,0)</f>
        <v>ESMALTES</v>
      </c>
      <c r="Z922">
        <v>792641</v>
      </c>
      <c r="AA922" s="36" t="str">
        <f>Tabela1[[#This Row],[DESCRIÇÃO]]</f>
        <v>BRASILUX TINTAS TECNICAS LTDA</v>
      </c>
    </row>
    <row r="923" spans="1:27" x14ac:dyDescent="0.3">
      <c r="A923" t="s">
        <v>593</v>
      </c>
      <c r="B923" t="s">
        <v>547</v>
      </c>
      <c r="C923" s="1">
        <v>46029</v>
      </c>
      <c r="D923" s="2">
        <v>3000284243</v>
      </c>
      <c r="E923" t="s">
        <v>616</v>
      </c>
      <c r="G923" t="s">
        <v>549</v>
      </c>
      <c r="H923" t="s">
        <v>24</v>
      </c>
      <c r="I923">
        <v>119.65</v>
      </c>
      <c r="J923">
        <v>20</v>
      </c>
      <c r="K923">
        <v>0</v>
      </c>
      <c r="L923" s="3">
        <v>2392.98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2392.98</v>
      </c>
      <c r="U923" s="36">
        <v>556</v>
      </c>
      <c r="V923" t="str">
        <f>VLOOKUP(Tabela1[[#This Row],[CÓD FORNECEDOR]],'[1]BASE FORNECEDORES'!$A:$N,11,0)</f>
        <v>72.770.878/0001-17</v>
      </c>
      <c r="W923" s="36" t="str">
        <f>VLOOKUP(Tabela1[[#This Row],[CNPJ]],'[1]BASE FORNECEDORES'!$K:$R,8,0)</f>
        <v>BRASILUX TINTAS TECNICAS LTDA</v>
      </c>
      <c r="X923" s="36">
        <v>84243</v>
      </c>
      <c r="Y923" t="str">
        <f>VLOOKUP(Tabela1[[#This Row],[CÓD PRODUTO ]],[1]fornnecedor!$A:$G,7,0)</f>
        <v>IMPERMEABILIZANTES</v>
      </c>
      <c r="Z923">
        <v>792641</v>
      </c>
      <c r="AA923" s="36" t="str">
        <f>Tabela1[[#This Row],[DESCRIÇÃO]]</f>
        <v>BRASILUX TINTAS TECNICAS LTDA</v>
      </c>
    </row>
    <row r="924" spans="1:27" x14ac:dyDescent="0.3">
      <c r="A924" t="s">
        <v>593</v>
      </c>
      <c r="B924" t="s">
        <v>547</v>
      </c>
      <c r="C924" s="1">
        <v>46029</v>
      </c>
      <c r="D924" s="2">
        <v>3000284244</v>
      </c>
      <c r="E924" t="s">
        <v>617</v>
      </c>
      <c r="G924" t="s">
        <v>549</v>
      </c>
      <c r="H924" t="s">
        <v>24</v>
      </c>
      <c r="I924">
        <v>136.03</v>
      </c>
      <c r="J924">
        <v>15</v>
      </c>
      <c r="K924">
        <v>0</v>
      </c>
      <c r="L924" s="3">
        <v>2040.44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 s="3">
        <v>2040.44</v>
      </c>
      <c r="U924" s="36">
        <v>556</v>
      </c>
      <c r="V924" t="str">
        <f>VLOOKUP(Tabela1[[#This Row],[CÓD FORNECEDOR]],'[1]BASE FORNECEDORES'!$A:$N,11,0)</f>
        <v>72.770.878/0001-17</v>
      </c>
      <c r="W924" s="36" t="str">
        <f>VLOOKUP(Tabela1[[#This Row],[CNPJ]],'[1]BASE FORNECEDORES'!$K:$R,8,0)</f>
        <v>BRASILUX TINTAS TECNICAS LTDA</v>
      </c>
      <c r="X924" s="36">
        <v>84244</v>
      </c>
      <c r="Y924" t="str">
        <f>VLOOKUP(Tabela1[[#This Row],[CÓD PRODUTO ]],[1]fornnecedor!$A:$G,7,0)</f>
        <v>IMPERMEABILIZANTES</v>
      </c>
      <c r="Z924">
        <v>792641</v>
      </c>
      <c r="AA924" s="36" t="str">
        <f>Tabela1[[#This Row],[DESCRIÇÃO]]</f>
        <v>BRASILUX TINTAS TECNICAS LTDA</v>
      </c>
    </row>
    <row r="925" spans="1:27" x14ac:dyDescent="0.3">
      <c r="A925" t="s">
        <v>593</v>
      </c>
      <c r="B925" t="s">
        <v>547</v>
      </c>
      <c r="C925" s="1">
        <v>46029</v>
      </c>
      <c r="D925" s="2">
        <v>2004784106</v>
      </c>
      <c r="E925" t="s">
        <v>618</v>
      </c>
      <c r="G925" t="s">
        <v>549</v>
      </c>
      <c r="H925" t="s">
        <v>24</v>
      </c>
      <c r="I925">
        <v>23.71</v>
      </c>
      <c r="J925">
        <v>18</v>
      </c>
      <c r="K925">
        <v>0</v>
      </c>
      <c r="L925">
        <v>426.75</v>
      </c>
      <c r="M925">
        <v>13.87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440.62</v>
      </c>
      <c r="U925" s="36">
        <v>556</v>
      </c>
      <c r="V925" t="str">
        <f>VLOOKUP(Tabela1[[#This Row],[CÓD FORNECEDOR]],'[1]BASE FORNECEDORES'!$A:$N,11,0)</f>
        <v>72.770.878/0001-17</v>
      </c>
      <c r="W925" s="36" t="str">
        <f>VLOOKUP(Tabela1[[#This Row],[CNPJ]],'[1]BASE FORNECEDORES'!$K:$R,8,0)</f>
        <v>BRASILUX TINTAS TECNICAS LTDA</v>
      </c>
      <c r="X925" s="36">
        <v>84106</v>
      </c>
      <c r="Y925" t="str">
        <f>VLOOKUP(Tabela1[[#This Row],[CÓD PRODUTO ]],[1]fornnecedor!$A:$G,7,0)</f>
        <v>TINTAS LACA</v>
      </c>
      <c r="Z925">
        <v>792641</v>
      </c>
      <c r="AA925" s="36" t="str">
        <f>Tabela1[[#This Row],[DESCRIÇÃO]]</f>
        <v>BRASILUX TINTAS TECNICAS LTDA</v>
      </c>
    </row>
    <row r="926" spans="1:27" x14ac:dyDescent="0.3">
      <c r="A926" t="s">
        <v>593</v>
      </c>
      <c r="B926" t="s">
        <v>547</v>
      </c>
      <c r="C926" s="1">
        <v>46029</v>
      </c>
      <c r="D926" s="2">
        <v>2004785246</v>
      </c>
      <c r="E926" t="s">
        <v>619</v>
      </c>
      <c r="G926" t="s">
        <v>549</v>
      </c>
      <c r="H926" t="s">
        <v>24</v>
      </c>
      <c r="I926">
        <v>87.07</v>
      </c>
      <c r="J926">
        <v>12</v>
      </c>
      <c r="K926">
        <v>0</v>
      </c>
      <c r="L926" s="3">
        <v>1044.81</v>
      </c>
      <c r="M926">
        <v>33.950000000000003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 s="3">
        <v>1078.76</v>
      </c>
      <c r="U926" s="36">
        <v>556</v>
      </c>
      <c r="V926" t="str">
        <f>VLOOKUP(Tabela1[[#This Row],[CÓD FORNECEDOR]],'[1]BASE FORNECEDORES'!$A:$N,11,0)</f>
        <v>72.770.878/0001-17</v>
      </c>
      <c r="W926" s="36" t="str">
        <f>VLOOKUP(Tabela1[[#This Row],[CNPJ]],'[1]BASE FORNECEDORES'!$K:$R,8,0)</f>
        <v>BRASILUX TINTAS TECNICAS LTDA</v>
      </c>
      <c r="X926" s="36">
        <v>85246</v>
      </c>
      <c r="Y926" t="str">
        <f>VLOOKUP(Tabela1[[#This Row],[CÓD PRODUTO ]],[1]fornnecedor!$A:$G,7,0)</f>
        <v>TINTAS LACA</v>
      </c>
      <c r="Z926">
        <v>792641</v>
      </c>
      <c r="AA926" s="36" t="str">
        <f>Tabela1[[#This Row],[DESCRIÇÃO]]</f>
        <v>BRASILUX TINTAS TECNICAS LTDA</v>
      </c>
    </row>
    <row r="927" spans="1:27" x14ac:dyDescent="0.3">
      <c r="A927" t="s">
        <v>593</v>
      </c>
      <c r="B927" t="s">
        <v>547</v>
      </c>
      <c r="C927" s="1">
        <v>46029</v>
      </c>
      <c r="D927" s="2">
        <v>2004785165</v>
      </c>
      <c r="E927" t="s">
        <v>620</v>
      </c>
      <c r="G927" t="s">
        <v>549</v>
      </c>
      <c r="H927" t="s">
        <v>24</v>
      </c>
      <c r="I927">
        <v>23.71</v>
      </c>
      <c r="J927">
        <v>12</v>
      </c>
      <c r="K927">
        <v>0</v>
      </c>
      <c r="L927">
        <v>284.5</v>
      </c>
      <c r="M927">
        <v>9.25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293.75</v>
      </c>
      <c r="U927" s="36">
        <v>556</v>
      </c>
      <c r="V927" t="str">
        <f>VLOOKUP(Tabela1[[#This Row],[CÓD FORNECEDOR]],'[1]BASE FORNECEDORES'!$A:$N,11,0)</f>
        <v>72.770.878/0001-17</v>
      </c>
      <c r="W927" s="36" t="str">
        <f>VLOOKUP(Tabela1[[#This Row],[CNPJ]],'[1]BASE FORNECEDORES'!$K:$R,8,0)</f>
        <v>BRASILUX TINTAS TECNICAS LTDA</v>
      </c>
      <c r="X927" s="36">
        <v>85165</v>
      </c>
      <c r="Y927" t="str">
        <f>VLOOKUP(Tabela1[[#This Row],[CÓD PRODUTO ]],[1]fornnecedor!$A:$G,7,0)</f>
        <v>TINTAS LACA</v>
      </c>
      <c r="Z927">
        <v>792641</v>
      </c>
      <c r="AA927" s="36" t="str">
        <f>Tabela1[[#This Row],[DESCRIÇÃO]]</f>
        <v>BRASILUX TINTAS TECNICAS LTDA</v>
      </c>
    </row>
    <row r="928" spans="1:27" x14ac:dyDescent="0.3">
      <c r="A928" t="s">
        <v>593</v>
      </c>
      <c r="B928" t="s">
        <v>547</v>
      </c>
      <c r="C928" s="1">
        <v>46029</v>
      </c>
      <c r="D928" s="2">
        <v>2004784107</v>
      </c>
      <c r="E928" t="s">
        <v>621</v>
      </c>
      <c r="G928" t="s">
        <v>549</v>
      </c>
      <c r="H928" t="s">
        <v>24</v>
      </c>
      <c r="I928">
        <v>22.77</v>
      </c>
      <c r="J928">
        <v>12</v>
      </c>
      <c r="K928">
        <v>0</v>
      </c>
      <c r="L928">
        <v>273.24</v>
      </c>
      <c r="M928">
        <v>8.8800000000000008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282.12</v>
      </c>
      <c r="U928" s="36">
        <v>556</v>
      </c>
      <c r="V928" t="str">
        <f>VLOOKUP(Tabela1[[#This Row],[CÓD FORNECEDOR]],'[1]BASE FORNECEDORES'!$A:$N,11,0)</f>
        <v>72.770.878/0001-17</v>
      </c>
      <c r="W928" s="36" t="str">
        <f>VLOOKUP(Tabela1[[#This Row],[CNPJ]],'[1]BASE FORNECEDORES'!$K:$R,8,0)</f>
        <v>BRASILUX TINTAS TECNICAS LTDA</v>
      </c>
      <c r="X928" s="36">
        <v>84107</v>
      </c>
      <c r="Y928" t="str">
        <f>VLOOKUP(Tabela1[[#This Row],[CÓD PRODUTO ]],[1]fornnecedor!$A:$G,7,0)</f>
        <v>TINTAS LACA</v>
      </c>
      <c r="Z928">
        <v>792641</v>
      </c>
      <c r="AA928" s="36" t="str">
        <f>Tabela1[[#This Row],[DESCRIÇÃO]]</f>
        <v>BRASILUX TINTAS TECNICAS LTDA</v>
      </c>
    </row>
    <row r="929" spans="1:27" x14ac:dyDescent="0.3">
      <c r="A929" t="s">
        <v>593</v>
      </c>
      <c r="B929" t="s">
        <v>547</v>
      </c>
      <c r="C929" s="1">
        <v>46029</v>
      </c>
      <c r="D929" s="2">
        <v>2004784487</v>
      </c>
      <c r="E929" t="s">
        <v>622</v>
      </c>
      <c r="G929" t="s">
        <v>549</v>
      </c>
      <c r="H929" t="s">
        <v>24</v>
      </c>
      <c r="I929">
        <v>20.58</v>
      </c>
      <c r="J929">
        <v>120</v>
      </c>
      <c r="K929">
        <v>0</v>
      </c>
      <c r="L929" s="3">
        <v>2469.67</v>
      </c>
      <c r="M929">
        <v>80.260000000000005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 s="3">
        <v>2549.9299999999998</v>
      </c>
      <c r="U929" s="36">
        <v>556</v>
      </c>
      <c r="V929" t="str">
        <f>VLOOKUP(Tabela1[[#This Row],[CÓD FORNECEDOR]],'[1]BASE FORNECEDORES'!$A:$N,11,0)</f>
        <v>72.770.878/0001-17</v>
      </c>
      <c r="W929" s="36" t="str">
        <f>VLOOKUP(Tabela1[[#This Row],[CNPJ]],'[1]BASE FORNECEDORES'!$K:$R,8,0)</f>
        <v>BRASILUX TINTAS TECNICAS LTDA</v>
      </c>
      <c r="X929" s="36">
        <v>84487</v>
      </c>
      <c r="Y929" t="str">
        <f>VLOOKUP(Tabela1[[#This Row],[CÓD PRODUTO ]],[1]fornnecedor!$A:$G,7,0)</f>
        <v>TINTAS LACA</v>
      </c>
      <c r="Z929">
        <v>792641</v>
      </c>
      <c r="AA929" s="36" t="str">
        <f>Tabela1[[#This Row],[DESCRIÇÃO]]</f>
        <v>BRASILUX TINTAS TECNICAS LTDA</v>
      </c>
    </row>
    <row r="930" spans="1:27" x14ac:dyDescent="0.3">
      <c r="A930" t="s">
        <v>593</v>
      </c>
      <c r="B930" t="s">
        <v>547</v>
      </c>
      <c r="C930" s="1">
        <v>46029</v>
      </c>
      <c r="D930" s="2">
        <v>2004785291</v>
      </c>
      <c r="E930" t="s">
        <v>623</v>
      </c>
      <c r="G930" t="s">
        <v>549</v>
      </c>
      <c r="H930" t="s">
        <v>24</v>
      </c>
      <c r="I930">
        <v>73.67</v>
      </c>
      <c r="J930">
        <v>12</v>
      </c>
      <c r="K930">
        <v>0</v>
      </c>
      <c r="L930">
        <v>884.05</v>
      </c>
      <c r="M930">
        <v>28.74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912.79</v>
      </c>
      <c r="U930" s="36">
        <v>556</v>
      </c>
      <c r="V930" t="str">
        <f>VLOOKUP(Tabela1[[#This Row],[CÓD FORNECEDOR]],'[1]BASE FORNECEDORES'!$A:$N,11,0)</f>
        <v>72.770.878/0001-17</v>
      </c>
      <c r="W930" s="36" t="str">
        <f>VLOOKUP(Tabela1[[#This Row],[CNPJ]],'[1]BASE FORNECEDORES'!$K:$R,8,0)</f>
        <v>BRASILUX TINTAS TECNICAS LTDA</v>
      </c>
      <c r="X930" s="36">
        <v>85291</v>
      </c>
      <c r="Y930" t="str">
        <f>VLOOKUP(Tabela1[[#This Row],[CÓD PRODUTO ]],[1]fornnecedor!$A:$G,7,0)</f>
        <v>TINTAS LACA</v>
      </c>
      <c r="Z930">
        <v>792641</v>
      </c>
      <c r="AA930" s="36" t="str">
        <f>Tabela1[[#This Row],[DESCRIÇÃO]]</f>
        <v>BRASILUX TINTAS TECNICAS LTDA</v>
      </c>
    </row>
    <row r="931" spans="1:27" x14ac:dyDescent="0.3">
      <c r="A931" t="s">
        <v>593</v>
      </c>
      <c r="B931" t="s">
        <v>547</v>
      </c>
      <c r="C931" s="1">
        <v>46029</v>
      </c>
      <c r="D931" s="2">
        <v>2004784108</v>
      </c>
      <c r="E931" t="s">
        <v>624</v>
      </c>
      <c r="G931" t="s">
        <v>549</v>
      </c>
      <c r="H931" t="s">
        <v>24</v>
      </c>
      <c r="I931">
        <v>19.48</v>
      </c>
      <c r="J931">
        <v>450</v>
      </c>
      <c r="K931">
        <v>0</v>
      </c>
      <c r="L931" s="3">
        <v>8764.8799999999992</v>
      </c>
      <c r="M931">
        <v>284.85000000000002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 s="3">
        <v>9049.73</v>
      </c>
      <c r="U931" s="36">
        <v>556</v>
      </c>
      <c r="V931" t="str">
        <f>VLOOKUP(Tabela1[[#This Row],[CÓD FORNECEDOR]],'[1]BASE FORNECEDORES'!$A:$N,11,0)</f>
        <v>72.770.878/0001-17</v>
      </c>
      <c r="W931" s="36" t="str">
        <f>VLOOKUP(Tabela1[[#This Row],[CNPJ]],'[1]BASE FORNECEDORES'!$K:$R,8,0)</f>
        <v>BRASILUX TINTAS TECNICAS LTDA</v>
      </c>
      <c r="X931" s="36">
        <v>84108</v>
      </c>
      <c r="Y931" t="str">
        <f>VLOOKUP(Tabela1[[#This Row],[CÓD PRODUTO ]],[1]fornnecedor!$A:$G,7,0)</f>
        <v>TINTAS LACA</v>
      </c>
      <c r="Z931">
        <v>792641</v>
      </c>
      <c r="AA931" s="36" t="str">
        <f>Tabela1[[#This Row],[DESCRIÇÃO]]</f>
        <v>BRASILUX TINTAS TECNICAS LTDA</v>
      </c>
    </row>
    <row r="932" spans="1:27" x14ac:dyDescent="0.3">
      <c r="A932" t="s">
        <v>593</v>
      </c>
      <c r="B932" t="s">
        <v>547</v>
      </c>
      <c r="C932" s="1">
        <v>46029</v>
      </c>
      <c r="D932" s="2">
        <v>2004784496</v>
      </c>
      <c r="E932" t="s">
        <v>625</v>
      </c>
      <c r="G932" t="s">
        <v>549</v>
      </c>
      <c r="H932" t="s">
        <v>24</v>
      </c>
      <c r="I932">
        <v>79.19</v>
      </c>
      <c r="J932">
        <v>12</v>
      </c>
      <c r="K932">
        <v>0</v>
      </c>
      <c r="L932">
        <v>950.24</v>
      </c>
      <c r="M932">
        <v>30.89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981.13</v>
      </c>
      <c r="U932" s="36">
        <v>556</v>
      </c>
      <c r="V932" t="str">
        <f>VLOOKUP(Tabela1[[#This Row],[CÓD FORNECEDOR]],'[1]BASE FORNECEDORES'!$A:$N,11,0)</f>
        <v>72.770.878/0001-17</v>
      </c>
      <c r="W932" s="36" t="str">
        <f>VLOOKUP(Tabela1[[#This Row],[CNPJ]],'[1]BASE FORNECEDORES'!$K:$R,8,0)</f>
        <v>BRASILUX TINTAS TECNICAS LTDA</v>
      </c>
      <c r="X932" s="36">
        <v>84496</v>
      </c>
      <c r="Y932" t="str">
        <f>VLOOKUP(Tabela1[[#This Row],[CÓD PRODUTO ]],[1]fornnecedor!$A:$G,7,0)</f>
        <v>TINTAS LACA</v>
      </c>
      <c r="Z932">
        <v>792641</v>
      </c>
      <c r="AA932" s="36" t="str">
        <f>Tabela1[[#This Row],[DESCRIÇÃO]]</f>
        <v>BRASILUX TINTAS TECNICAS LTDA</v>
      </c>
    </row>
    <row r="933" spans="1:27" x14ac:dyDescent="0.3">
      <c r="A933" t="s">
        <v>593</v>
      </c>
      <c r="B933" t="s">
        <v>547</v>
      </c>
      <c r="C933" s="1">
        <v>46029</v>
      </c>
      <c r="D933" s="2">
        <v>2004784109</v>
      </c>
      <c r="E933" t="s">
        <v>626</v>
      </c>
      <c r="G933" t="s">
        <v>549</v>
      </c>
      <c r="H933" t="s">
        <v>24</v>
      </c>
      <c r="I933">
        <v>21.83</v>
      </c>
      <c r="J933">
        <v>72</v>
      </c>
      <c r="K933">
        <v>0</v>
      </c>
      <c r="L933" s="3">
        <v>1571.65</v>
      </c>
      <c r="M933">
        <v>51.08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1622.73</v>
      </c>
      <c r="U933" s="36">
        <v>556</v>
      </c>
      <c r="V933" t="str">
        <f>VLOOKUP(Tabela1[[#This Row],[CÓD FORNECEDOR]],'[1]BASE FORNECEDORES'!$A:$N,11,0)</f>
        <v>72.770.878/0001-17</v>
      </c>
      <c r="W933" s="36" t="str">
        <f>VLOOKUP(Tabela1[[#This Row],[CNPJ]],'[1]BASE FORNECEDORES'!$K:$R,8,0)</f>
        <v>BRASILUX TINTAS TECNICAS LTDA</v>
      </c>
      <c r="X933" s="36">
        <v>84109</v>
      </c>
      <c r="Y933" t="str">
        <f>VLOOKUP(Tabela1[[#This Row],[CÓD PRODUTO ]],[1]fornnecedor!$A:$G,7,0)</f>
        <v>TINTAS LACA</v>
      </c>
      <c r="Z933">
        <v>792641</v>
      </c>
      <c r="AA933" s="36" t="str">
        <f>Tabela1[[#This Row],[DESCRIÇÃO]]</f>
        <v>BRASILUX TINTAS TECNICAS LTDA</v>
      </c>
    </row>
    <row r="934" spans="1:27" x14ac:dyDescent="0.3">
      <c r="A934" t="s">
        <v>593</v>
      </c>
      <c r="B934" t="s">
        <v>547</v>
      </c>
      <c r="C934" s="1">
        <v>46029</v>
      </c>
      <c r="D934" s="2">
        <v>3000684598</v>
      </c>
      <c r="E934" t="s">
        <v>627</v>
      </c>
      <c r="G934" t="s">
        <v>549</v>
      </c>
      <c r="H934" t="s">
        <v>24</v>
      </c>
      <c r="I934">
        <v>133.91</v>
      </c>
      <c r="J934">
        <v>4</v>
      </c>
      <c r="K934">
        <v>0</v>
      </c>
      <c r="L934">
        <v>535.66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535.66</v>
      </c>
      <c r="U934" s="36">
        <v>556</v>
      </c>
      <c r="V934" t="str">
        <f>VLOOKUP(Tabela1[[#This Row],[CÓD FORNECEDOR]],'[1]BASE FORNECEDORES'!$A:$N,11,0)</f>
        <v>72.770.878/0001-17</v>
      </c>
      <c r="W934" s="36" t="str">
        <f>VLOOKUP(Tabela1[[#This Row],[CNPJ]],'[1]BASE FORNECEDORES'!$K:$R,8,0)</f>
        <v>BRASILUX TINTAS TECNICAS LTDA</v>
      </c>
      <c r="X934" s="36">
        <v>84598</v>
      </c>
      <c r="Y934" t="str">
        <f>VLOOKUP(Tabela1[[#This Row],[CÓD PRODUTO ]],[1]fornnecedor!$A:$G,7,0)</f>
        <v>BASES IMOBILIÁRIAS</v>
      </c>
      <c r="Z934">
        <v>792641</v>
      </c>
      <c r="AA934" s="36" t="str">
        <f>Tabela1[[#This Row],[DESCRIÇÃO]]</f>
        <v>BRASILUX TINTAS TECNICAS LTDA</v>
      </c>
    </row>
    <row r="935" spans="1:27" x14ac:dyDescent="0.3">
      <c r="A935" t="s">
        <v>593</v>
      </c>
      <c r="B935" t="s">
        <v>547</v>
      </c>
      <c r="C935" s="1">
        <v>46029</v>
      </c>
      <c r="D935" s="2">
        <v>3000184277</v>
      </c>
      <c r="E935" t="s">
        <v>628</v>
      </c>
      <c r="G935" t="s">
        <v>549</v>
      </c>
      <c r="H935" t="s">
        <v>24</v>
      </c>
      <c r="I935">
        <v>35.81</v>
      </c>
      <c r="J935">
        <v>8</v>
      </c>
      <c r="K935">
        <v>0</v>
      </c>
      <c r="L935">
        <v>286.49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286.49</v>
      </c>
      <c r="U935" s="36">
        <v>556</v>
      </c>
      <c r="V935" t="str">
        <f>VLOOKUP(Tabela1[[#This Row],[CÓD FORNECEDOR]],'[1]BASE FORNECEDORES'!$A:$N,11,0)</f>
        <v>72.770.878/0001-17</v>
      </c>
      <c r="W935" s="36" t="str">
        <f>VLOOKUP(Tabela1[[#This Row],[CNPJ]],'[1]BASE FORNECEDORES'!$K:$R,8,0)</f>
        <v>BRASILUX TINTAS TECNICAS LTDA</v>
      </c>
      <c r="X935" s="36">
        <v>84277</v>
      </c>
      <c r="Y935" t="str">
        <f>VLOOKUP(Tabela1[[#This Row],[CÓD PRODUTO ]],[1]fornnecedor!$A:$G,7,0)</f>
        <v>TINTA PAREDE</v>
      </c>
      <c r="Z935">
        <v>792641</v>
      </c>
      <c r="AA935" s="36" t="str">
        <f>Tabela1[[#This Row],[DESCRIÇÃO]]</f>
        <v>BRASILUX TINTAS TECNICAS LTDA</v>
      </c>
    </row>
    <row r="936" spans="1:27" x14ac:dyDescent="0.3">
      <c r="A936" t="s">
        <v>593</v>
      </c>
      <c r="B936" t="s">
        <v>547</v>
      </c>
      <c r="C936" s="1">
        <v>46029</v>
      </c>
      <c r="D936" s="2">
        <v>4000184150</v>
      </c>
      <c r="E936" t="s">
        <v>629</v>
      </c>
      <c r="G936" t="s">
        <v>549</v>
      </c>
      <c r="H936" t="s">
        <v>24</v>
      </c>
      <c r="I936">
        <v>52.36</v>
      </c>
      <c r="J936">
        <v>12</v>
      </c>
      <c r="K936">
        <v>0</v>
      </c>
      <c r="L936">
        <v>628.32000000000005</v>
      </c>
      <c r="M936">
        <v>20.420000000000002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648.74</v>
      </c>
      <c r="U936" s="36">
        <v>556</v>
      </c>
      <c r="V936" t="str">
        <f>VLOOKUP(Tabela1[[#This Row],[CÓD FORNECEDOR]],'[1]BASE FORNECEDORES'!$A:$N,11,0)</f>
        <v>72.770.878/0001-17</v>
      </c>
      <c r="W936" s="36" t="str">
        <f>VLOOKUP(Tabela1[[#This Row],[CNPJ]],'[1]BASE FORNECEDORES'!$K:$R,8,0)</f>
        <v>BRASILUX TINTAS TECNICAS LTDA</v>
      </c>
      <c r="X936" s="36">
        <v>84150</v>
      </c>
      <c r="Y936" t="str">
        <f>VLOOKUP(Tabela1[[#This Row],[CÓD PRODUTO ]],[1]fornnecedor!$A:$G,7,0)</f>
        <v>ESMALTES</v>
      </c>
      <c r="Z936">
        <v>792641</v>
      </c>
      <c r="AA936" s="36" t="str">
        <f>Tabela1[[#This Row],[DESCRIÇÃO]]</f>
        <v>BRASILUX TINTAS TECNICAS LTDA</v>
      </c>
    </row>
    <row r="937" spans="1:27" x14ac:dyDescent="0.3">
      <c r="A937" t="s">
        <v>593</v>
      </c>
      <c r="B937" t="s">
        <v>547</v>
      </c>
      <c r="C937" s="1">
        <v>46029</v>
      </c>
      <c r="D937" s="2">
        <v>5000184693</v>
      </c>
      <c r="E937" t="s">
        <v>630</v>
      </c>
      <c r="G937" t="s">
        <v>549</v>
      </c>
      <c r="H937" t="s">
        <v>24</v>
      </c>
      <c r="I937">
        <v>5.81</v>
      </c>
      <c r="J937">
        <v>12</v>
      </c>
      <c r="K937">
        <v>0</v>
      </c>
      <c r="L937">
        <v>69.75</v>
      </c>
      <c r="M937">
        <v>2.2599999999999998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72.010000000000005</v>
      </c>
      <c r="U937" s="36">
        <v>556</v>
      </c>
      <c r="V937" t="str">
        <f>VLOOKUP(Tabela1[[#This Row],[CÓD FORNECEDOR]],'[1]BASE FORNECEDORES'!$A:$N,11,0)</f>
        <v>72.770.878/0001-17</v>
      </c>
      <c r="W937" s="36" t="str">
        <f>VLOOKUP(Tabela1[[#This Row],[CNPJ]],'[1]BASE FORNECEDORES'!$K:$R,8,0)</f>
        <v>BRASILUX TINTAS TECNICAS LTDA</v>
      </c>
      <c r="X937" s="36">
        <v>84693</v>
      </c>
      <c r="Y937" t="str">
        <f>VLOOKUP(Tabela1[[#This Row],[CÓD PRODUTO ]],[1]fornnecedor!$A:$G,7,0)</f>
        <v>LINHA MOVELEIRA</v>
      </c>
      <c r="Z937">
        <v>792641</v>
      </c>
      <c r="AA937" s="36" t="str">
        <f>Tabela1[[#This Row],[DESCRIÇÃO]]</f>
        <v>BRASILUX TINTAS TECNICAS LTDA</v>
      </c>
    </row>
    <row r="938" spans="1:27" x14ac:dyDescent="0.3">
      <c r="A938" t="s">
        <v>593</v>
      </c>
      <c r="B938" t="s">
        <v>547</v>
      </c>
      <c r="C938" s="1">
        <v>46029</v>
      </c>
      <c r="D938" s="2">
        <v>4000184559</v>
      </c>
      <c r="E938" t="s">
        <v>631</v>
      </c>
      <c r="G938" t="s">
        <v>549</v>
      </c>
      <c r="H938" t="s">
        <v>24</v>
      </c>
      <c r="I938">
        <v>64.989999999999995</v>
      </c>
      <c r="J938">
        <v>20</v>
      </c>
      <c r="K938">
        <v>0</v>
      </c>
      <c r="L938" s="3">
        <v>1299.8699999999999</v>
      </c>
      <c r="M938">
        <v>42.25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 s="3">
        <v>1342.12</v>
      </c>
      <c r="U938" s="36">
        <v>556</v>
      </c>
      <c r="V938" t="str">
        <f>VLOOKUP(Tabela1[[#This Row],[CÓD FORNECEDOR]],'[1]BASE FORNECEDORES'!$A:$N,11,0)</f>
        <v>72.770.878/0001-17</v>
      </c>
      <c r="W938" s="36" t="str">
        <f>VLOOKUP(Tabela1[[#This Row],[CNPJ]],'[1]BASE FORNECEDORES'!$K:$R,8,0)</f>
        <v>BRASILUX TINTAS TECNICAS LTDA</v>
      </c>
      <c r="X938" s="36">
        <v>84559</v>
      </c>
      <c r="Y938" t="str">
        <f>VLOOKUP(Tabela1[[#This Row],[CÓD PRODUTO ]],[1]fornnecedor!$A:$G,7,0)</f>
        <v>ESMALTES</v>
      </c>
      <c r="Z938">
        <v>792641</v>
      </c>
      <c r="AA938" s="36" t="str">
        <f>Tabela1[[#This Row],[DESCRIÇÃO]]</f>
        <v>BRASILUX TINTAS TECNICAS LTDA</v>
      </c>
    </row>
    <row r="939" spans="1:27" x14ac:dyDescent="0.3">
      <c r="A939" t="s">
        <v>593</v>
      </c>
      <c r="B939" t="s">
        <v>547</v>
      </c>
      <c r="C939" s="1">
        <v>46029</v>
      </c>
      <c r="D939" s="2">
        <v>4000184457</v>
      </c>
      <c r="E939" t="s">
        <v>632</v>
      </c>
      <c r="G939" t="s">
        <v>549</v>
      </c>
      <c r="H939" t="s">
        <v>24</v>
      </c>
      <c r="I939">
        <v>15.72</v>
      </c>
      <c r="J939">
        <v>6</v>
      </c>
      <c r="K939">
        <v>0</v>
      </c>
      <c r="L939">
        <v>94.34</v>
      </c>
      <c r="M939">
        <v>3.06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97.4</v>
      </c>
      <c r="U939" s="36">
        <v>556</v>
      </c>
      <c r="V939" t="str">
        <f>VLOOKUP(Tabela1[[#This Row],[CÓD FORNECEDOR]],'[1]BASE FORNECEDORES'!$A:$N,11,0)</f>
        <v>72.770.878/0001-17</v>
      </c>
      <c r="W939" s="36" t="str">
        <f>VLOOKUP(Tabela1[[#This Row],[CNPJ]],'[1]BASE FORNECEDORES'!$K:$R,8,0)</f>
        <v>BRASILUX TINTAS TECNICAS LTDA</v>
      </c>
      <c r="X939" s="36">
        <v>84457</v>
      </c>
      <c r="Y939" t="str">
        <f>VLOOKUP(Tabela1[[#This Row],[CÓD PRODUTO ]],[1]fornnecedor!$A:$G,7,0)</f>
        <v>ESMALTES</v>
      </c>
      <c r="Z939">
        <v>792641</v>
      </c>
      <c r="AA939" s="36" t="str">
        <f>Tabela1[[#This Row],[DESCRIÇÃO]]</f>
        <v>BRASILUX TINTAS TECNICAS LTDA</v>
      </c>
    </row>
    <row r="940" spans="1:27" x14ac:dyDescent="0.3">
      <c r="A940" t="s">
        <v>593</v>
      </c>
      <c r="B940" t="s">
        <v>547</v>
      </c>
      <c r="C940" s="1">
        <v>46029</v>
      </c>
      <c r="D940" s="2">
        <v>4000184962</v>
      </c>
      <c r="E940" t="s">
        <v>633</v>
      </c>
      <c r="G940" t="s">
        <v>549</v>
      </c>
      <c r="H940" t="s">
        <v>24</v>
      </c>
      <c r="I940">
        <v>315.98</v>
      </c>
      <c r="J940">
        <v>3</v>
      </c>
      <c r="K940">
        <v>0</v>
      </c>
      <c r="L940">
        <v>947.93</v>
      </c>
      <c r="M940">
        <v>30.81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978.74</v>
      </c>
      <c r="U940" s="36">
        <v>556</v>
      </c>
      <c r="V940" t="str">
        <f>VLOOKUP(Tabela1[[#This Row],[CÓD FORNECEDOR]],'[1]BASE FORNECEDORES'!$A:$N,11,0)</f>
        <v>72.770.878/0001-17</v>
      </c>
      <c r="W940" s="36" t="str">
        <f>VLOOKUP(Tabela1[[#This Row],[CNPJ]],'[1]BASE FORNECEDORES'!$K:$R,8,0)</f>
        <v>BRASILUX TINTAS TECNICAS LTDA</v>
      </c>
      <c r="X940" s="36">
        <v>84962</v>
      </c>
      <c r="Y940" t="str">
        <f>VLOOKUP(Tabela1[[#This Row],[CÓD PRODUTO ]],[1]fornnecedor!$A:$G,7,0)</f>
        <v>ESMALTES</v>
      </c>
      <c r="Z940">
        <v>792641</v>
      </c>
      <c r="AA940" s="36" t="str">
        <f>Tabela1[[#This Row],[DESCRIÇÃO]]</f>
        <v>BRASILUX TINTAS TECNICAS LTDA</v>
      </c>
    </row>
    <row r="941" spans="1:27" x14ac:dyDescent="0.3">
      <c r="A941" t="s">
        <v>593</v>
      </c>
      <c r="B941" t="s">
        <v>547</v>
      </c>
      <c r="C941" s="1">
        <v>46029</v>
      </c>
      <c r="D941" s="2">
        <v>4000184100</v>
      </c>
      <c r="E941" t="s">
        <v>634</v>
      </c>
      <c r="G941" t="s">
        <v>549</v>
      </c>
      <c r="H941" t="s">
        <v>24</v>
      </c>
      <c r="I941">
        <v>15.69</v>
      </c>
      <c r="J941">
        <v>6</v>
      </c>
      <c r="K941">
        <v>0</v>
      </c>
      <c r="L941">
        <v>94.13</v>
      </c>
      <c r="M941">
        <v>3.06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97.19</v>
      </c>
      <c r="U941" s="36">
        <v>556</v>
      </c>
      <c r="V941" t="str">
        <f>VLOOKUP(Tabela1[[#This Row],[CÓD FORNECEDOR]],'[1]BASE FORNECEDORES'!$A:$N,11,0)</f>
        <v>72.770.878/0001-17</v>
      </c>
      <c r="W941" s="36" t="str">
        <f>VLOOKUP(Tabela1[[#This Row],[CNPJ]],'[1]BASE FORNECEDORES'!$K:$R,8,0)</f>
        <v>BRASILUX TINTAS TECNICAS LTDA</v>
      </c>
      <c r="X941" s="36">
        <v>84100</v>
      </c>
      <c r="Y941" t="str">
        <f>VLOOKUP(Tabela1[[#This Row],[CÓD PRODUTO ]],[1]fornnecedor!$A:$G,7,0)</f>
        <v>ESMALTES</v>
      </c>
      <c r="Z941">
        <v>792641</v>
      </c>
      <c r="AA941" s="36" t="str">
        <f>Tabela1[[#This Row],[DESCRIÇÃO]]</f>
        <v>BRASILUX TINTAS TECNICAS LTDA</v>
      </c>
    </row>
    <row r="942" spans="1:27" x14ac:dyDescent="0.3">
      <c r="A942" t="s">
        <v>593</v>
      </c>
      <c r="B942" t="s">
        <v>547</v>
      </c>
      <c r="C942" s="1">
        <v>46029</v>
      </c>
      <c r="D942" s="2">
        <v>4000184104</v>
      </c>
      <c r="E942" t="s">
        <v>635</v>
      </c>
      <c r="G942" t="s">
        <v>549</v>
      </c>
      <c r="H942" t="s">
        <v>24</v>
      </c>
      <c r="I942">
        <v>14.32</v>
      </c>
      <c r="J942">
        <v>24</v>
      </c>
      <c r="K942">
        <v>0</v>
      </c>
      <c r="L942">
        <v>343.64</v>
      </c>
      <c r="M942">
        <v>11.17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354.81</v>
      </c>
      <c r="U942" s="36">
        <v>556</v>
      </c>
      <c r="V942" t="str">
        <f>VLOOKUP(Tabela1[[#This Row],[CÓD FORNECEDOR]],'[1]BASE FORNECEDORES'!$A:$N,11,0)</f>
        <v>72.770.878/0001-17</v>
      </c>
      <c r="W942" s="36" t="str">
        <f>VLOOKUP(Tabela1[[#This Row],[CNPJ]],'[1]BASE FORNECEDORES'!$K:$R,8,0)</f>
        <v>BRASILUX TINTAS TECNICAS LTDA</v>
      </c>
      <c r="X942" s="36">
        <v>84104</v>
      </c>
      <c r="Y942" t="str">
        <f>VLOOKUP(Tabela1[[#This Row],[CÓD PRODUTO ]],[1]fornnecedor!$A:$G,7,0)</f>
        <v>ESMALTES</v>
      </c>
      <c r="Z942">
        <v>792641</v>
      </c>
      <c r="AA942" s="36" t="str">
        <f>Tabela1[[#This Row],[DESCRIÇÃO]]</f>
        <v>BRASILUX TINTAS TECNICAS LTDA</v>
      </c>
    </row>
    <row r="943" spans="1:27" x14ac:dyDescent="0.3">
      <c r="A943" t="s">
        <v>593</v>
      </c>
      <c r="B943" t="s">
        <v>547</v>
      </c>
      <c r="C943" s="1">
        <v>46029</v>
      </c>
      <c r="D943" s="2">
        <v>4000184093</v>
      </c>
      <c r="E943" t="s">
        <v>636</v>
      </c>
      <c r="G943" t="s">
        <v>549</v>
      </c>
      <c r="H943" t="s">
        <v>24</v>
      </c>
      <c r="I943">
        <v>17.37</v>
      </c>
      <c r="J943">
        <v>6</v>
      </c>
      <c r="K943">
        <v>0</v>
      </c>
      <c r="L943">
        <v>104.24</v>
      </c>
      <c r="M943">
        <v>3.39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107.63</v>
      </c>
      <c r="U943" s="36">
        <v>556</v>
      </c>
      <c r="V943" t="str">
        <f>VLOOKUP(Tabela1[[#This Row],[CÓD FORNECEDOR]],'[1]BASE FORNECEDORES'!$A:$N,11,0)</f>
        <v>72.770.878/0001-17</v>
      </c>
      <c r="W943" s="36" t="str">
        <f>VLOOKUP(Tabela1[[#This Row],[CNPJ]],'[1]BASE FORNECEDORES'!$K:$R,8,0)</f>
        <v>BRASILUX TINTAS TECNICAS LTDA</v>
      </c>
      <c r="X943" s="36">
        <v>84093</v>
      </c>
      <c r="Y943" t="str">
        <f>VLOOKUP(Tabela1[[#This Row],[CÓD PRODUTO ]],[1]fornnecedor!$A:$G,7,0)</f>
        <v>ESMALTES</v>
      </c>
      <c r="Z943">
        <v>792641</v>
      </c>
      <c r="AA943" s="36" t="str">
        <f>Tabela1[[#This Row],[DESCRIÇÃO]]</f>
        <v>BRASILUX TINTAS TECNICAS LTDA</v>
      </c>
    </row>
    <row r="944" spans="1:27" x14ac:dyDescent="0.3">
      <c r="A944" t="s">
        <v>593</v>
      </c>
      <c r="B944" t="s">
        <v>547</v>
      </c>
      <c r="C944" s="1">
        <v>46029</v>
      </c>
      <c r="D944" s="2">
        <v>4000324356</v>
      </c>
      <c r="E944" t="s">
        <v>637</v>
      </c>
      <c r="G944" t="s">
        <v>549</v>
      </c>
      <c r="H944" t="s">
        <v>24</v>
      </c>
      <c r="I944">
        <v>227.39</v>
      </c>
      <c r="J944">
        <v>4</v>
      </c>
      <c r="K944">
        <v>0</v>
      </c>
      <c r="L944">
        <v>909.57</v>
      </c>
      <c r="M944">
        <v>29.56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939.13</v>
      </c>
      <c r="U944" s="36">
        <v>556</v>
      </c>
      <c r="V944" t="str">
        <f>VLOOKUP(Tabela1[[#This Row],[CÓD FORNECEDOR]],'[1]BASE FORNECEDORES'!$A:$N,11,0)</f>
        <v>72.770.878/0001-17</v>
      </c>
      <c r="W944" s="36" t="str">
        <f>VLOOKUP(Tabela1[[#This Row],[CNPJ]],'[1]BASE FORNECEDORES'!$K:$R,8,0)</f>
        <v>BRASILUX TINTAS TECNICAS LTDA</v>
      </c>
      <c r="X944" s="36">
        <v>24356</v>
      </c>
      <c r="Y944" t="str">
        <f>VLOOKUP(Tabela1[[#This Row],[CÓD PRODUTO ]],[1]fornnecedor!$A:$G,7,0)</f>
        <v xml:space="preserve">BASES SISTEMA NO MACHINE </v>
      </c>
      <c r="Z944">
        <v>792641</v>
      </c>
      <c r="AA944" s="36" t="str">
        <f>Tabela1[[#This Row],[DESCRIÇÃO]]</f>
        <v>BRASILUX TINTAS TECNICAS LTDA</v>
      </c>
    </row>
    <row r="945" spans="1:27" x14ac:dyDescent="0.3">
      <c r="A945" t="s">
        <v>593</v>
      </c>
      <c r="B945" t="s">
        <v>547</v>
      </c>
      <c r="C945" s="1">
        <v>46029</v>
      </c>
      <c r="D945" s="2">
        <v>5000184191</v>
      </c>
      <c r="E945" t="s">
        <v>638</v>
      </c>
      <c r="G945" t="s">
        <v>549</v>
      </c>
      <c r="H945" t="s">
        <v>24</v>
      </c>
      <c r="I945">
        <v>15.72</v>
      </c>
      <c r="J945">
        <v>12</v>
      </c>
      <c r="K945">
        <v>0</v>
      </c>
      <c r="L945">
        <v>188.66</v>
      </c>
      <c r="M945">
        <v>6.13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194.79</v>
      </c>
      <c r="U945" s="36">
        <v>556</v>
      </c>
      <c r="V945" t="str">
        <f>VLOOKUP(Tabela1[[#This Row],[CÓD FORNECEDOR]],'[1]BASE FORNECEDORES'!$A:$N,11,0)</f>
        <v>72.770.878/0001-17</v>
      </c>
      <c r="W945" s="36" t="str">
        <f>VLOOKUP(Tabela1[[#This Row],[CNPJ]],'[1]BASE FORNECEDORES'!$K:$R,8,0)</f>
        <v>BRASILUX TINTAS TECNICAS LTDA</v>
      </c>
      <c r="X945" s="36">
        <v>84191</v>
      </c>
      <c r="Y945" t="str">
        <f>VLOOKUP(Tabela1[[#This Row],[CÓD PRODUTO ]],[1]fornnecedor!$A:$G,7,0)</f>
        <v>LINHA MOVELEIRA</v>
      </c>
      <c r="Z945">
        <v>792641</v>
      </c>
      <c r="AA945" s="36" t="str">
        <f>Tabela1[[#This Row],[DESCRIÇÃO]]</f>
        <v>BRASILUX TINTAS TECNICAS LTDA</v>
      </c>
    </row>
    <row r="946" spans="1:27" x14ac:dyDescent="0.3">
      <c r="A946" t="s">
        <v>593</v>
      </c>
      <c r="B946" t="s">
        <v>547</v>
      </c>
      <c r="C946" s="1">
        <v>46029</v>
      </c>
      <c r="D946" s="2">
        <v>5000184192</v>
      </c>
      <c r="E946" t="s">
        <v>639</v>
      </c>
      <c r="G946" t="s">
        <v>549</v>
      </c>
      <c r="H946" t="s">
        <v>24</v>
      </c>
      <c r="I946">
        <v>16.14</v>
      </c>
      <c r="J946">
        <v>12</v>
      </c>
      <c r="K946">
        <v>0</v>
      </c>
      <c r="L946">
        <v>193.69</v>
      </c>
      <c r="M946">
        <v>6.29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199.98</v>
      </c>
      <c r="U946" s="36">
        <v>556</v>
      </c>
      <c r="V946" t="str">
        <f>VLOOKUP(Tabela1[[#This Row],[CÓD FORNECEDOR]],'[1]BASE FORNECEDORES'!$A:$N,11,0)</f>
        <v>72.770.878/0001-17</v>
      </c>
      <c r="W946" s="36" t="str">
        <f>VLOOKUP(Tabela1[[#This Row],[CNPJ]],'[1]BASE FORNECEDORES'!$K:$R,8,0)</f>
        <v>BRASILUX TINTAS TECNICAS LTDA</v>
      </c>
      <c r="X946" s="36">
        <v>84192</v>
      </c>
      <c r="Y946" t="str">
        <f>VLOOKUP(Tabela1[[#This Row],[CÓD PRODUTO ]],[1]fornnecedor!$A:$G,7,0)</f>
        <v>LINHA MOVELEIRA</v>
      </c>
      <c r="Z946">
        <v>792641</v>
      </c>
      <c r="AA946" s="36" t="str">
        <f>Tabela1[[#This Row],[DESCRIÇÃO]]</f>
        <v>BRASILUX TINTAS TECNICAS LTDA</v>
      </c>
    </row>
    <row r="947" spans="1:27" x14ac:dyDescent="0.3">
      <c r="A947" t="s">
        <v>593</v>
      </c>
      <c r="B947" t="s">
        <v>547</v>
      </c>
      <c r="C947" s="1">
        <v>46029</v>
      </c>
      <c r="D947" s="2">
        <v>4000384624</v>
      </c>
      <c r="E947" t="s">
        <v>640</v>
      </c>
      <c r="G947" t="s">
        <v>549</v>
      </c>
      <c r="H947" t="s">
        <v>24</v>
      </c>
      <c r="I947">
        <v>58.59</v>
      </c>
      <c r="J947">
        <v>4</v>
      </c>
      <c r="K947">
        <v>0</v>
      </c>
      <c r="L947">
        <v>234.36</v>
      </c>
      <c r="M947">
        <v>7.62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241.98</v>
      </c>
      <c r="U947" s="36">
        <v>556</v>
      </c>
      <c r="V947" t="str">
        <f>VLOOKUP(Tabela1[[#This Row],[CÓD FORNECEDOR]],'[1]BASE FORNECEDORES'!$A:$N,11,0)</f>
        <v>72.770.878/0001-17</v>
      </c>
      <c r="W947" s="36" t="str">
        <f>VLOOKUP(Tabela1[[#This Row],[CNPJ]],'[1]BASE FORNECEDORES'!$K:$R,8,0)</f>
        <v>BRASILUX TINTAS TECNICAS LTDA</v>
      </c>
      <c r="X947" s="36">
        <v>84624</v>
      </c>
      <c r="Y947" t="str">
        <f>VLOOKUP(Tabela1[[#This Row],[CÓD PRODUTO ]],[1]fornnecedor!$A:$G,7,0)</f>
        <v xml:space="preserve">BASES SISTEMA NO MACHINE </v>
      </c>
      <c r="Z947">
        <v>792641</v>
      </c>
      <c r="AA947" s="36" t="str">
        <f>Tabela1[[#This Row],[DESCRIÇÃO]]</f>
        <v>BRASILUX TINTAS TECNICAS LTDA</v>
      </c>
    </row>
    <row r="948" spans="1:27" x14ac:dyDescent="0.3">
      <c r="A948" t="s">
        <v>593</v>
      </c>
      <c r="B948" t="s">
        <v>547</v>
      </c>
      <c r="C948" s="1">
        <v>46029</v>
      </c>
      <c r="D948" s="2">
        <v>4000384625</v>
      </c>
      <c r="E948" t="s">
        <v>641</v>
      </c>
      <c r="G948" t="s">
        <v>549</v>
      </c>
      <c r="H948" t="s">
        <v>24</v>
      </c>
      <c r="I948">
        <v>59.23</v>
      </c>
      <c r="J948">
        <v>4</v>
      </c>
      <c r="K948">
        <v>0</v>
      </c>
      <c r="L948">
        <v>236.91</v>
      </c>
      <c r="M948">
        <v>7.7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244.61</v>
      </c>
      <c r="U948" s="36">
        <v>556</v>
      </c>
      <c r="V948" t="str">
        <f>VLOOKUP(Tabela1[[#This Row],[CÓD FORNECEDOR]],'[1]BASE FORNECEDORES'!$A:$N,11,0)</f>
        <v>72.770.878/0001-17</v>
      </c>
      <c r="W948" s="36" t="str">
        <f>VLOOKUP(Tabela1[[#This Row],[CNPJ]],'[1]BASE FORNECEDORES'!$K:$R,8,0)</f>
        <v>BRASILUX TINTAS TECNICAS LTDA</v>
      </c>
      <c r="X948" s="36">
        <v>84625</v>
      </c>
      <c r="Y948" t="str">
        <f>VLOOKUP(Tabela1[[#This Row],[CÓD PRODUTO ]],[1]fornnecedor!$A:$G,7,0)</f>
        <v xml:space="preserve">BASES SISTEMA NO MACHINE </v>
      </c>
      <c r="Z948">
        <v>792641</v>
      </c>
      <c r="AA948" s="36" t="str">
        <f>Tabela1[[#This Row],[DESCRIÇÃO]]</f>
        <v>BRASILUX TINTAS TECNICAS LTDA</v>
      </c>
    </row>
    <row r="949" spans="1:27" x14ac:dyDescent="0.3">
      <c r="A949" t="s">
        <v>593</v>
      </c>
      <c r="B949" t="s">
        <v>547</v>
      </c>
      <c r="C949" s="1">
        <v>46029</v>
      </c>
      <c r="D949" s="2">
        <v>4000384626</v>
      </c>
      <c r="E949" t="s">
        <v>642</v>
      </c>
      <c r="G949" t="s">
        <v>549</v>
      </c>
      <c r="H949" t="s">
        <v>24</v>
      </c>
      <c r="I949">
        <v>28.31</v>
      </c>
      <c r="J949">
        <v>4</v>
      </c>
      <c r="K949">
        <v>0</v>
      </c>
      <c r="L949">
        <v>113.23</v>
      </c>
      <c r="M949">
        <v>3.68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116.91</v>
      </c>
      <c r="U949" s="36">
        <v>556</v>
      </c>
      <c r="V949" t="str">
        <f>VLOOKUP(Tabela1[[#This Row],[CÓD FORNECEDOR]],'[1]BASE FORNECEDORES'!$A:$N,11,0)</f>
        <v>72.770.878/0001-17</v>
      </c>
      <c r="W949" s="36" t="str">
        <f>VLOOKUP(Tabela1[[#This Row],[CNPJ]],'[1]BASE FORNECEDORES'!$K:$R,8,0)</f>
        <v>BRASILUX TINTAS TECNICAS LTDA</v>
      </c>
      <c r="X949" s="36">
        <v>84626</v>
      </c>
      <c r="Y949" t="str">
        <f>VLOOKUP(Tabela1[[#This Row],[CÓD PRODUTO ]],[1]fornnecedor!$A:$G,7,0)</f>
        <v xml:space="preserve">BASES SISTEMA NO MACHINE </v>
      </c>
      <c r="Z949">
        <v>792641</v>
      </c>
      <c r="AA949" s="36" t="str">
        <f>Tabela1[[#This Row],[DESCRIÇÃO]]</f>
        <v>BRASILUX TINTAS TECNICAS LTDA</v>
      </c>
    </row>
    <row r="950" spans="1:27" x14ac:dyDescent="0.3">
      <c r="A950" t="s">
        <v>593</v>
      </c>
      <c r="B950" t="s">
        <v>547</v>
      </c>
      <c r="C950" s="1">
        <v>46029</v>
      </c>
      <c r="D950" s="2">
        <v>4000384628</v>
      </c>
      <c r="E950" t="s">
        <v>643</v>
      </c>
      <c r="G950" t="s">
        <v>549</v>
      </c>
      <c r="H950" t="s">
        <v>24</v>
      </c>
      <c r="I950">
        <v>35.51</v>
      </c>
      <c r="J950">
        <v>4</v>
      </c>
      <c r="K950">
        <v>0</v>
      </c>
      <c r="L950">
        <v>142.05000000000001</v>
      </c>
      <c r="M950">
        <v>4.62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146.66999999999999</v>
      </c>
      <c r="U950" s="36">
        <v>556</v>
      </c>
      <c r="V950" t="str">
        <f>VLOOKUP(Tabela1[[#This Row],[CÓD FORNECEDOR]],'[1]BASE FORNECEDORES'!$A:$N,11,0)</f>
        <v>72.770.878/0001-17</v>
      </c>
      <c r="W950" s="36" t="str">
        <f>VLOOKUP(Tabela1[[#This Row],[CNPJ]],'[1]BASE FORNECEDORES'!$K:$R,8,0)</f>
        <v>BRASILUX TINTAS TECNICAS LTDA</v>
      </c>
      <c r="X950" s="36">
        <v>84628</v>
      </c>
      <c r="Y950" t="str">
        <f>VLOOKUP(Tabela1[[#This Row],[CÓD PRODUTO ]],[1]fornnecedor!$A:$G,7,0)</f>
        <v xml:space="preserve">BASES SISTEMA NO MACHINE </v>
      </c>
      <c r="Z950">
        <v>792641</v>
      </c>
      <c r="AA950" s="36" t="str">
        <f>Tabela1[[#This Row],[DESCRIÇÃO]]</f>
        <v>BRASILUX TINTAS TECNICAS LTDA</v>
      </c>
    </row>
    <row r="951" spans="1:27" x14ac:dyDescent="0.3">
      <c r="A951" t="s">
        <v>593</v>
      </c>
      <c r="B951" t="s">
        <v>547</v>
      </c>
      <c r="C951" s="1">
        <v>46029</v>
      </c>
      <c r="D951" s="2">
        <v>4000324338</v>
      </c>
      <c r="E951" t="s">
        <v>644</v>
      </c>
      <c r="G951" t="s">
        <v>549</v>
      </c>
      <c r="H951" t="s">
        <v>24</v>
      </c>
      <c r="I951">
        <v>215.5</v>
      </c>
      <c r="J951">
        <v>10</v>
      </c>
      <c r="K951">
        <v>0</v>
      </c>
      <c r="L951" s="3">
        <v>2154.9899999999998</v>
      </c>
      <c r="M951">
        <v>70.03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 s="3">
        <v>2225.02</v>
      </c>
      <c r="U951" s="36">
        <v>556</v>
      </c>
      <c r="V951" t="str">
        <f>VLOOKUP(Tabela1[[#This Row],[CÓD FORNECEDOR]],'[1]BASE FORNECEDORES'!$A:$N,11,0)</f>
        <v>72.770.878/0001-17</v>
      </c>
      <c r="W951" s="36" t="str">
        <f>VLOOKUP(Tabela1[[#This Row],[CNPJ]],'[1]BASE FORNECEDORES'!$K:$R,8,0)</f>
        <v>BRASILUX TINTAS TECNICAS LTDA</v>
      </c>
      <c r="X951" s="36">
        <v>24338</v>
      </c>
      <c r="Y951" t="str">
        <f>VLOOKUP(Tabela1[[#This Row],[CÓD PRODUTO ]],[1]fornnecedor!$A:$G,7,0)</f>
        <v xml:space="preserve">BASES SISTEMA NO MACHINE </v>
      </c>
      <c r="Z951">
        <v>792641</v>
      </c>
      <c r="AA951" s="36" t="str">
        <f>Tabela1[[#This Row],[DESCRIÇÃO]]</f>
        <v>BRASILUX TINTAS TECNICAS LTDA</v>
      </c>
    </row>
    <row r="952" spans="1:27" x14ac:dyDescent="0.3">
      <c r="A952" t="s">
        <v>593</v>
      </c>
      <c r="B952" t="s">
        <v>547</v>
      </c>
      <c r="C952" s="1">
        <v>46029</v>
      </c>
      <c r="D952" s="2">
        <v>4000384644</v>
      </c>
      <c r="E952" t="s">
        <v>645</v>
      </c>
      <c r="G952" t="s">
        <v>549</v>
      </c>
      <c r="H952" t="s">
        <v>24</v>
      </c>
      <c r="I952">
        <v>25.7</v>
      </c>
      <c r="J952">
        <v>8</v>
      </c>
      <c r="K952">
        <v>0</v>
      </c>
      <c r="L952">
        <v>205.59</v>
      </c>
      <c r="M952">
        <v>6.69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212.28</v>
      </c>
      <c r="U952" s="36">
        <v>556</v>
      </c>
      <c r="V952" t="str">
        <f>VLOOKUP(Tabela1[[#This Row],[CÓD FORNECEDOR]],'[1]BASE FORNECEDORES'!$A:$N,11,0)</f>
        <v>72.770.878/0001-17</v>
      </c>
      <c r="W952" s="36" t="str">
        <f>VLOOKUP(Tabela1[[#This Row],[CNPJ]],'[1]BASE FORNECEDORES'!$K:$R,8,0)</f>
        <v>BRASILUX TINTAS TECNICAS LTDA</v>
      </c>
      <c r="X952" s="36">
        <v>84644</v>
      </c>
      <c r="Y952" t="str">
        <f>VLOOKUP(Tabela1[[#This Row],[CÓD PRODUTO ]],[1]fornnecedor!$A:$G,7,0)</f>
        <v xml:space="preserve">BASES SISTEMA NO MACHINE </v>
      </c>
      <c r="Z952">
        <v>792641</v>
      </c>
      <c r="AA952" s="36" t="str">
        <f>Tabela1[[#This Row],[DESCRIÇÃO]]</f>
        <v>BRASILUX TINTAS TECNICAS LTDA</v>
      </c>
    </row>
    <row r="953" spans="1:27" x14ac:dyDescent="0.3">
      <c r="A953" t="s">
        <v>593</v>
      </c>
      <c r="B953" t="s">
        <v>547</v>
      </c>
      <c r="C953" s="1">
        <v>46029</v>
      </c>
      <c r="D953" s="2">
        <v>4000384640</v>
      </c>
      <c r="E953" t="s">
        <v>646</v>
      </c>
      <c r="G953" t="s">
        <v>549</v>
      </c>
      <c r="H953" t="s">
        <v>24</v>
      </c>
      <c r="I953">
        <v>32.590000000000003</v>
      </c>
      <c r="J953">
        <v>4</v>
      </c>
      <c r="K953">
        <v>0</v>
      </c>
      <c r="L953">
        <v>130.35</v>
      </c>
      <c r="M953">
        <v>4.2300000000000004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134.58000000000001</v>
      </c>
      <c r="U953" s="36">
        <v>556</v>
      </c>
      <c r="V953" t="str">
        <f>VLOOKUP(Tabela1[[#This Row],[CÓD FORNECEDOR]],'[1]BASE FORNECEDORES'!$A:$N,11,0)</f>
        <v>72.770.878/0001-17</v>
      </c>
      <c r="W953" s="36" t="str">
        <f>VLOOKUP(Tabela1[[#This Row],[CNPJ]],'[1]BASE FORNECEDORES'!$K:$R,8,0)</f>
        <v>BRASILUX TINTAS TECNICAS LTDA</v>
      </c>
      <c r="X953" s="36">
        <v>84640</v>
      </c>
      <c r="Y953" t="str">
        <f>VLOOKUP(Tabela1[[#This Row],[CÓD PRODUTO ]],[1]fornnecedor!$A:$G,7,0)</f>
        <v xml:space="preserve">BASES SISTEMA NO MACHINE </v>
      </c>
      <c r="Z953">
        <v>792641</v>
      </c>
      <c r="AA953" s="36" t="str">
        <f>Tabela1[[#This Row],[DESCRIÇÃO]]</f>
        <v>BRASILUX TINTAS TECNICAS LTDA</v>
      </c>
    </row>
    <row r="954" spans="1:27" x14ac:dyDescent="0.3">
      <c r="A954" t="s">
        <v>593</v>
      </c>
      <c r="B954" t="s">
        <v>547</v>
      </c>
      <c r="C954" s="1">
        <v>46029</v>
      </c>
      <c r="D954" s="2">
        <v>2002924372</v>
      </c>
      <c r="E954" t="s">
        <v>647</v>
      </c>
      <c r="G954" t="s">
        <v>549</v>
      </c>
      <c r="H954" t="s">
        <v>24</v>
      </c>
      <c r="I954">
        <v>10.8</v>
      </c>
      <c r="J954">
        <v>115</v>
      </c>
      <c r="K954">
        <v>0</v>
      </c>
      <c r="L954" s="3">
        <v>1242</v>
      </c>
      <c r="M954">
        <v>80.73</v>
      </c>
      <c r="N954">
        <v>0</v>
      </c>
      <c r="O954">
        <v>0</v>
      </c>
      <c r="P954">
        <v>0</v>
      </c>
      <c r="Q954">
        <v>0</v>
      </c>
      <c r="R954">
        <v>86.94</v>
      </c>
      <c r="S954">
        <v>0</v>
      </c>
      <c r="T954" s="3">
        <v>1322.73</v>
      </c>
      <c r="U954" s="36">
        <v>556</v>
      </c>
      <c r="V954" t="str">
        <f>VLOOKUP(Tabela1[[#This Row],[CÓD FORNECEDOR]],'[1]BASE FORNECEDORES'!$A:$N,11,0)</f>
        <v>72.770.878/0001-17</v>
      </c>
      <c r="W954" s="36" t="str">
        <f>VLOOKUP(Tabela1[[#This Row],[CNPJ]],'[1]BASE FORNECEDORES'!$K:$R,8,0)</f>
        <v>BRASILUX TINTAS TECNICAS LTDA</v>
      </c>
      <c r="X954" s="36">
        <v>24372</v>
      </c>
      <c r="Y954" t="str">
        <f>VLOOKUP(Tabela1[[#This Row],[CÓD PRODUTO ]],[1]fornnecedor!$A:$G,7,0)</f>
        <v>EMBALAGEM</v>
      </c>
      <c r="Z954">
        <v>792641</v>
      </c>
      <c r="AA954" s="36" t="str">
        <f>Tabela1[[#This Row],[DESCRIÇÃO]]</f>
        <v>BRASILUX TINTAS TECNICAS LTDA</v>
      </c>
    </row>
    <row r="955" spans="1:27" x14ac:dyDescent="0.3">
      <c r="A955" t="s">
        <v>593</v>
      </c>
      <c r="B955" t="s">
        <v>547</v>
      </c>
      <c r="C955" s="1">
        <v>46029</v>
      </c>
      <c r="D955" s="2">
        <v>2002924371</v>
      </c>
      <c r="E955" t="s">
        <v>648</v>
      </c>
      <c r="G955" t="s">
        <v>549</v>
      </c>
      <c r="H955" t="s">
        <v>24</v>
      </c>
      <c r="I955">
        <v>4.5999999999999996</v>
      </c>
      <c r="J955">
        <v>84</v>
      </c>
      <c r="K955">
        <v>0</v>
      </c>
      <c r="L955">
        <v>386.4</v>
      </c>
      <c r="M955">
        <v>25.12</v>
      </c>
      <c r="N955">
        <v>0</v>
      </c>
      <c r="O955">
        <v>0</v>
      </c>
      <c r="P955">
        <v>0</v>
      </c>
      <c r="Q955">
        <v>0</v>
      </c>
      <c r="R955">
        <v>27.05</v>
      </c>
      <c r="S955">
        <v>0</v>
      </c>
      <c r="T955">
        <v>411.52</v>
      </c>
      <c r="U955" s="36">
        <v>556</v>
      </c>
      <c r="V955" t="str">
        <f>VLOOKUP(Tabela1[[#This Row],[CÓD FORNECEDOR]],'[1]BASE FORNECEDORES'!$A:$N,11,0)</f>
        <v>72.770.878/0001-17</v>
      </c>
      <c r="W955" s="36" t="str">
        <f>VLOOKUP(Tabela1[[#This Row],[CNPJ]],'[1]BASE FORNECEDORES'!$K:$R,8,0)</f>
        <v>BRASILUX TINTAS TECNICAS LTDA</v>
      </c>
      <c r="X955" s="36">
        <v>24371</v>
      </c>
      <c r="Y955" t="str">
        <f>VLOOKUP(Tabela1[[#This Row],[CÓD PRODUTO ]],[1]fornnecedor!$A:$G,7,0)</f>
        <v>EMBALAGEM</v>
      </c>
      <c r="Z955">
        <v>792641</v>
      </c>
      <c r="AA955" s="36" t="str">
        <f>Tabela1[[#This Row],[DESCRIÇÃO]]</f>
        <v>BRASILUX TINTAS TECNICAS LTDA</v>
      </c>
    </row>
    <row r="956" spans="1:27" x14ac:dyDescent="0.3">
      <c r="A956" t="s">
        <v>593</v>
      </c>
      <c r="B956" t="s">
        <v>547</v>
      </c>
      <c r="C956" s="1">
        <v>46029</v>
      </c>
      <c r="D956" s="2">
        <v>4000184330</v>
      </c>
      <c r="E956" t="s">
        <v>649</v>
      </c>
      <c r="G956" t="s">
        <v>549</v>
      </c>
      <c r="H956" t="s">
        <v>24</v>
      </c>
      <c r="I956">
        <v>48.9</v>
      </c>
      <c r="J956">
        <v>32</v>
      </c>
      <c r="K956">
        <v>0</v>
      </c>
      <c r="L956" s="3">
        <v>1564.74</v>
      </c>
      <c r="M956">
        <v>50.85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 s="3">
        <v>1615.59</v>
      </c>
      <c r="U956" s="36">
        <v>556</v>
      </c>
      <c r="V956" t="str">
        <f>VLOOKUP(Tabela1[[#This Row],[CÓD FORNECEDOR]],'[1]BASE FORNECEDORES'!$A:$N,11,0)</f>
        <v>72.770.878/0001-17</v>
      </c>
      <c r="W956" s="36" t="str">
        <f>VLOOKUP(Tabela1[[#This Row],[CNPJ]],'[1]BASE FORNECEDORES'!$K:$R,8,0)</f>
        <v>BRASILUX TINTAS TECNICAS LTDA</v>
      </c>
      <c r="X956" s="36">
        <v>84330</v>
      </c>
      <c r="Y956" t="str">
        <f>VLOOKUP(Tabela1[[#This Row],[CÓD PRODUTO ]],[1]fornnecedor!$A:$G,7,0)</f>
        <v>ESMALTES</v>
      </c>
      <c r="Z956">
        <v>792641</v>
      </c>
      <c r="AA956" s="36" t="str">
        <f>Tabela1[[#This Row],[DESCRIÇÃO]]</f>
        <v>BRASILUX TINTAS TECNICAS LTDA</v>
      </c>
    </row>
    <row r="957" spans="1:27" x14ac:dyDescent="0.3">
      <c r="A957" t="s">
        <v>593</v>
      </c>
      <c r="B957" t="s">
        <v>547</v>
      </c>
      <c r="C957" s="1">
        <v>46029</v>
      </c>
      <c r="D957" s="2">
        <v>4000184324</v>
      </c>
      <c r="E957" t="s">
        <v>650</v>
      </c>
      <c r="G957" t="s">
        <v>549</v>
      </c>
      <c r="H957" t="s">
        <v>24</v>
      </c>
      <c r="I957">
        <v>65.55</v>
      </c>
      <c r="J957">
        <v>200</v>
      </c>
      <c r="K957">
        <v>0</v>
      </c>
      <c r="L957" s="3">
        <v>13110.5</v>
      </c>
      <c r="M957">
        <v>426.09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 s="3">
        <v>13536.59</v>
      </c>
      <c r="U957" s="36">
        <v>556</v>
      </c>
      <c r="V957" t="str">
        <f>VLOOKUP(Tabela1[[#This Row],[CÓD FORNECEDOR]],'[1]BASE FORNECEDORES'!$A:$N,11,0)</f>
        <v>72.770.878/0001-17</v>
      </c>
      <c r="W957" s="36" t="str">
        <f>VLOOKUP(Tabela1[[#This Row],[CNPJ]],'[1]BASE FORNECEDORES'!$K:$R,8,0)</f>
        <v>BRASILUX TINTAS TECNICAS LTDA</v>
      </c>
      <c r="X957" s="36">
        <v>84324</v>
      </c>
      <c r="Y957" t="str">
        <f>VLOOKUP(Tabela1[[#This Row],[CÓD PRODUTO ]],[1]fornnecedor!$A:$G,7,0)</f>
        <v>ESMALTES</v>
      </c>
      <c r="Z957">
        <v>792641</v>
      </c>
      <c r="AA957" s="36" t="str">
        <f>Tabela1[[#This Row],[DESCRIÇÃO]]</f>
        <v>BRASILUX TINTAS TECNICAS LTDA</v>
      </c>
    </row>
    <row r="958" spans="1:27" x14ac:dyDescent="0.3">
      <c r="A958" t="s">
        <v>593</v>
      </c>
      <c r="B958" t="s">
        <v>547</v>
      </c>
      <c r="C958" s="1">
        <v>46029</v>
      </c>
      <c r="D958" s="2">
        <v>4000184349</v>
      </c>
      <c r="E958" t="s">
        <v>651</v>
      </c>
      <c r="G958" t="s">
        <v>549</v>
      </c>
      <c r="H958" t="s">
        <v>24</v>
      </c>
      <c r="I958">
        <v>20.28</v>
      </c>
      <c r="J958">
        <v>6</v>
      </c>
      <c r="K958">
        <v>0</v>
      </c>
      <c r="L958">
        <v>121.69</v>
      </c>
      <c r="M958">
        <v>3.96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125.65</v>
      </c>
      <c r="U958" s="36">
        <v>556</v>
      </c>
      <c r="V958" t="str">
        <f>VLOOKUP(Tabela1[[#This Row],[CÓD FORNECEDOR]],'[1]BASE FORNECEDORES'!$A:$N,11,0)</f>
        <v>72.770.878/0001-17</v>
      </c>
      <c r="W958" s="36" t="str">
        <f>VLOOKUP(Tabela1[[#This Row],[CNPJ]],'[1]BASE FORNECEDORES'!$K:$R,8,0)</f>
        <v>BRASILUX TINTAS TECNICAS LTDA</v>
      </c>
      <c r="X958" s="36">
        <v>84349</v>
      </c>
      <c r="Y958" t="str">
        <f>VLOOKUP(Tabela1[[#This Row],[CÓD PRODUTO ]],[1]fornnecedor!$A:$G,7,0)</f>
        <v>ESMALTES</v>
      </c>
      <c r="Z958">
        <v>792641</v>
      </c>
      <c r="AA958" s="36" t="str">
        <f>Tabela1[[#This Row],[DESCRIÇÃO]]</f>
        <v>BRASILUX TINTAS TECNICAS LTDA</v>
      </c>
    </row>
    <row r="959" spans="1:27" x14ac:dyDescent="0.3">
      <c r="A959" t="s">
        <v>593</v>
      </c>
      <c r="B959" t="s">
        <v>547</v>
      </c>
      <c r="C959" s="1">
        <v>46029</v>
      </c>
      <c r="D959" s="2">
        <v>4000184325</v>
      </c>
      <c r="E959" t="s">
        <v>652</v>
      </c>
      <c r="G959" t="s">
        <v>549</v>
      </c>
      <c r="H959" t="s">
        <v>24</v>
      </c>
      <c r="I959">
        <v>48.9</v>
      </c>
      <c r="J959">
        <v>12</v>
      </c>
      <c r="K959">
        <v>0</v>
      </c>
      <c r="L959">
        <v>586.80999999999995</v>
      </c>
      <c r="M959">
        <v>19.07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605.88</v>
      </c>
      <c r="U959" s="36">
        <v>556</v>
      </c>
      <c r="V959" t="str">
        <f>VLOOKUP(Tabela1[[#This Row],[CÓD FORNECEDOR]],'[1]BASE FORNECEDORES'!$A:$N,11,0)</f>
        <v>72.770.878/0001-17</v>
      </c>
      <c r="W959" s="36" t="str">
        <f>VLOOKUP(Tabela1[[#This Row],[CNPJ]],'[1]BASE FORNECEDORES'!$K:$R,8,0)</f>
        <v>BRASILUX TINTAS TECNICAS LTDA</v>
      </c>
      <c r="X959" s="36">
        <v>84325</v>
      </c>
      <c r="Y959" t="str">
        <f>VLOOKUP(Tabela1[[#This Row],[CÓD PRODUTO ]],[1]fornnecedor!$A:$G,7,0)</f>
        <v>ESMALTES</v>
      </c>
      <c r="Z959">
        <v>792641</v>
      </c>
      <c r="AA959" s="36" t="str">
        <f>Tabela1[[#This Row],[DESCRIÇÃO]]</f>
        <v>BRASILUX TINTAS TECNICAS LTDA</v>
      </c>
    </row>
    <row r="960" spans="1:27" x14ac:dyDescent="0.3">
      <c r="A960" t="s">
        <v>593</v>
      </c>
      <c r="B960" t="s">
        <v>547</v>
      </c>
      <c r="C960" s="1">
        <v>46029</v>
      </c>
      <c r="D960" s="2">
        <v>4000184350</v>
      </c>
      <c r="E960" t="s">
        <v>653</v>
      </c>
      <c r="G960" t="s">
        <v>549</v>
      </c>
      <c r="H960" t="s">
        <v>24</v>
      </c>
      <c r="I960">
        <v>18</v>
      </c>
      <c r="J960">
        <v>6</v>
      </c>
      <c r="K960">
        <v>0</v>
      </c>
      <c r="L960">
        <v>108</v>
      </c>
      <c r="M960">
        <v>3.51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111.51</v>
      </c>
      <c r="U960" s="36">
        <v>556</v>
      </c>
      <c r="V960" t="str">
        <f>VLOOKUP(Tabela1[[#This Row],[CÓD FORNECEDOR]],'[1]BASE FORNECEDORES'!$A:$N,11,0)</f>
        <v>72.770.878/0001-17</v>
      </c>
      <c r="W960" s="36" t="str">
        <f>VLOOKUP(Tabela1[[#This Row],[CNPJ]],'[1]BASE FORNECEDORES'!$K:$R,8,0)</f>
        <v>BRASILUX TINTAS TECNICAS LTDA</v>
      </c>
      <c r="X960" s="36">
        <v>84350</v>
      </c>
      <c r="Y960" t="str">
        <f>VLOOKUP(Tabela1[[#This Row],[CÓD PRODUTO ]],[1]fornnecedor!$A:$G,7,0)</f>
        <v>ESMALTES</v>
      </c>
      <c r="Z960">
        <v>792641</v>
      </c>
      <c r="AA960" s="36" t="str">
        <f>Tabela1[[#This Row],[DESCRIÇÃO]]</f>
        <v>BRASILUX TINTAS TECNICAS LTDA</v>
      </c>
    </row>
    <row r="961" spans="1:27" x14ac:dyDescent="0.3">
      <c r="A961" t="s">
        <v>593</v>
      </c>
      <c r="B961" t="s">
        <v>547</v>
      </c>
      <c r="C961" s="1">
        <v>46029</v>
      </c>
      <c r="D961" s="2">
        <v>4000184351</v>
      </c>
      <c r="E961" t="s">
        <v>654</v>
      </c>
      <c r="G961" t="s">
        <v>549</v>
      </c>
      <c r="H961" t="s">
        <v>24</v>
      </c>
      <c r="I961">
        <v>48.89</v>
      </c>
      <c r="J961">
        <v>28</v>
      </c>
      <c r="K961">
        <v>0</v>
      </c>
      <c r="L961" s="3">
        <v>1369.03</v>
      </c>
      <c r="M961">
        <v>44.49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 s="3">
        <v>1413.52</v>
      </c>
      <c r="U961" s="36">
        <v>556</v>
      </c>
      <c r="V961" t="str">
        <f>VLOOKUP(Tabela1[[#This Row],[CÓD FORNECEDOR]],'[1]BASE FORNECEDORES'!$A:$N,11,0)</f>
        <v>72.770.878/0001-17</v>
      </c>
      <c r="W961" s="36" t="str">
        <f>VLOOKUP(Tabela1[[#This Row],[CNPJ]],'[1]BASE FORNECEDORES'!$K:$R,8,0)</f>
        <v>BRASILUX TINTAS TECNICAS LTDA</v>
      </c>
      <c r="X961" s="36">
        <v>84351</v>
      </c>
      <c r="Y961" t="str">
        <f>VLOOKUP(Tabela1[[#This Row],[CÓD PRODUTO ]],[1]fornnecedor!$A:$G,7,0)</f>
        <v>ESMALTES</v>
      </c>
      <c r="Z961">
        <v>792641</v>
      </c>
      <c r="AA961" s="36" t="str">
        <f>Tabela1[[#This Row],[DESCRIÇÃO]]</f>
        <v>BRASILUX TINTAS TECNICAS LTDA</v>
      </c>
    </row>
    <row r="962" spans="1:27" x14ac:dyDescent="0.3">
      <c r="A962" t="s">
        <v>593</v>
      </c>
      <c r="B962" t="s">
        <v>547</v>
      </c>
      <c r="C962" s="1">
        <v>46029</v>
      </c>
      <c r="D962" s="2">
        <v>4000184326</v>
      </c>
      <c r="E962" t="s">
        <v>655</v>
      </c>
      <c r="G962" t="s">
        <v>549</v>
      </c>
      <c r="H962" t="s">
        <v>24</v>
      </c>
      <c r="I962">
        <v>48.9</v>
      </c>
      <c r="J962">
        <v>4</v>
      </c>
      <c r="K962">
        <v>0</v>
      </c>
      <c r="L962">
        <v>195.59</v>
      </c>
      <c r="M962">
        <v>6.36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201.95</v>
      </c>
      <c r="U962" s="36">
        <v>556</v>
      </c>
      <c r="V962" t="str">
        <f>VLOOKUP(Tabela1[[#This Row],[CÓD FORNECEDOR]],'[1]BASE FORNECEDORES'!$A:$N,11,0)</f>
        <v>72.770.878/0001-17</v>
      </c>
      <c r="W962" s="36" t="str">
        <f>VLOOKUP(Tabela1[[#This Row],[CNPJ]],'[1]BASE FORNECEDORES'!$K:$R,8,0)</f>
        <v>BRASILUX TINTAS TECNICAS LTDA</v>
      </c>
      <c r="X962" s="36">
        <v>84326</v>
      </c>
      <c r="Y962" t="str">
        <f>VLOOKUP(Tabela1[[#This Row],[CÓD PRODUTO ]],[1]fornnecedor!$A:$G,7,0)</f>
        <v>ESMALTES</v>
      </c>
      <c r="Z962">
        <v>792641</v>
      </c>
      <c r="AA962" s="36" t="str">
        <f>Tabela1[[#This Row],[DESCRIÇÃO]]</f>
        <v>BRASILUX TINTAS TECNICAS LTDA</v>
      </c>
    </row>
    <row r="963" spans="1:27" x14ac:dyDescent="0.3">
      <c r="A963" t="s">
        <v>593</v>
      </c>
      <c r="B963" t="s">
        <v>547</v>
      </c>
      <c r="C963" s="1">
        <v>46029</v>
      </c>
      <c r="D963" s="2">
        <v>4000184328</v>
      </c>
      <c r="E963" t="s">
        <v>656</v>
      </c>
      <c r="G963" t="s">
        <v>549</v>
      </c>
      <c r="H963" t="s">
        <v>24</v>
      </c>
      <c r="I963">
        <v>43.43</v>
      </c>
      <c r="J963">
        <v>20</v>
      </c>
      <c r="K963">
        <v>0</v>
      </c>
      <c r="L963">
        <v>868.6</v>
      </c>
      <c r="M963">
        <v>28.23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896.83</v>
      </c>
      <c r="U963" s="36">
        <v>556</v>
      </c>
      <c r="V963" t="str">
        <f>VLOOKUP(Tabela1[[#This Row],[CÓD FORNECEDOR]],'[1]BASE FORNECEDORES'!$A:$N,11,0)</f>
        <v>72.770.878/0001-17</v>
      </c>
      <c r="W963" s="36" t="str">
        <f>VLOOKUP(Tabela1[[#This Row],[CNPJ]],'[1]BASE FORNECEDORES'!$K:$R,8,0)</f>
        <v>BRASILUX TINTAS TECNICAS LTDA</v>
      </c>
      <c r="X963" s="36">
        <v>84328</v>
      </c>
      <c r="Y963" t="str">
        <f>VLOOKUP(Tabela1[[#This Row],[CÓD PRODUTO ]],[1]fornnecedor!$A:$G,7,0)</f>
        <v>ESMALTES</v>
      </c>
      <c r="Z963">
        <v>792641</v>
      </c>
      <c r="AA963" s="36" t="str">
        <f>Tabela1[[#This Row],[DESCRIÇÃO]]</f>
        <v>BRASILUX TINTAS TECNICAS LTDA</v>
      </c>
    </row>
    <row r="964" spans="1:27" x14ac:dyDescent="0.3">
      <c r="A964" t="s">
        <v>593</v>
      </c>
      <c r="B964" t="s">
        <v>547</v>
      </c>
      <c r="C964" s="1">
        <v>46029</v>
      </c>
      <c r="D964" s="2">
        <v>4000184329</v>
      </c>
      <c r="E964" t="s">
        <v>657</v>
      </c>
      <c r="G964" t="s">
        <v>549</v>
      </c>
      <c r="H964" t="s">
        <v>24</v>
      </c>
      <c r="I964">
        <v>45.39</v>
      </c>
      <c r="J964">
        <v>24</v>
      </c>
      <c r="K964">
        <v>0</v>
      </c>
      <c r="L964" s="3">
        <v>1089.3599999999999</v>
      </c>
      <c r="M964">
        <v>35.4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 s="3">
        <v>1124.76</v>
      </c>
      <c r="U964" s="36">
        <v>556</v>
      </c>
      <c r="V964" t="str">
        <f>VLOOKUP(Tabela1[[#This Row],[CÓD FORNECEDOR]],'[1]BASE FORNECEDORES'!$A:$N,11,0)</f>
        <v>72.770.878/0001-17</v>
      </c>
      <c r="W964" s="36" t="str">
        <f>VLOOKUP(Tabela1[[#This Row],[CNPJ]],'[1]BASE FORNECEDORES'!$K:$R,8,0)</f>
        <v>BRASILUX TINTAS TECNICAS LTDA</v>
      </c>
      <c r="X964" s="36">
        <v>84329</v>
      </c>
      <c r="Y964" t="str">
        <f>VLOOKUP(Tabela1[[#This Row],[CÓD PRODUTO ]],[1]fornnecedor!$A:$G,7,0)</f>
        <v>ESMALTES</v>
      </c>
      <c r="Z964">
        <v>792641</v>
      </c>
      <c r="AA964" s="36" t="str">
        <f>Tabela1[[#This Row],[DESCRIÇÃO]]</f>
        <v>BRASILUX TINTAS TECNICAS LTDA</v>
      </c>
    </row>
    <row r="965" spans="1:27" x14ac:dyDescent="0.3">
      <c r="A965" t="s">
        <v>593</v>
      </c>
      <c r="B965" t="s">
        <v>547</v>
      </c>
      <c r="C965" s="1">
        <v>46029</v>
      </c>
      <c r="D965" s="2">
        <v>4000184134</v>
      </c>
      <c r="E965" t="s">
        <v>658</v>
      </c>
      <c r="G965" t="s">
        <v>549</v>
      </c>
      <c r="H965" t="s">
        <v>24</v>
      </c>
      <c r="I965">
        <v>5.39</v>
      </c>
      <c r="J965">
        <v>12</v>
      </c>
      <c r="K965">
        <v>0</v>
      </c>
      <c r="L965">
        <v>64.7</v>
      </c>
      <c r="M965">
        <v>2.11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66.81</v>
      </c>
      <c r="U965" s="36">
        <v>556</v>
      </c>
      <c r="V965" t="str">
        <f>VLOOKUP(Tabela1[[#This Row],[CÓD FORNECEDOR]],'[1]BASE FORNECEDORES'!$A:$N,11,0)</f>
        <v>72.770.878/0001-17</v>
      </c>
      <c r="W965" s="36" t="str">
        <f>VLOOKUP(Tabela1[[#This Row],[CNPJ]],'[1]BASE FORNECEDORES'!$K:$R,8,0)</f>
        <v>BRASILUX TINTAS TECNICAS LTDA</v>
      </c>
      <c r="X965" s="36">
        <v>84134</v>
      </c>
      <c r="Y965" t="str">
        <f>VLOOKUP(Tabela1[[#This Row],[CÓD PRODUTO ]],[1]fornnecedor!$A:$G,7,0)</f>
        <v>ESMALTES</v>
      </c>
      <c r="Z965">
        <v>792641</v>
      </c>
      <c r="AA965" s="36" t="str">
        <f>Tabela1[[#This Row],[DESCRIÇÃO]]</f>
        <v>BRASILUX TINTAS TECNICAS LTDA</v>
      </c>
    </row>
    <row r="966" spans="1:27" x14ac:dyDescent="0.3">
      <c r="A966" t="s">
        <v>593</v>
      </c>
      <c r="B966" t="s">
        <v>547</v>
      </c>
      <c r="C966" s="1">
        <v>46029</v>
      </c>
      <c r="D966" s="2">
        <v>4000184142</v>
      </c>
      <c r="E966" t="s">
        <v>659</v>
      </c>
      <c r="G966" t="s">
        <v>549</v>
      </c>
      <c r="H966" t="s">
        <v>24</v>
      </c>
      <c r="I966">
        <v>53.49</v>
      </c>
      <c r="J966">
        <v>52</v>
      </c>
      <c r="K966">
        <v>0</v>
      </c>
      <c r="L966" s="3">
        <v>2781.4</v>
      </c>
      <c r="M966">
        <v>90.39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 s="3">
        <v>2871.79</v>
      </c>
      <c r="U966" s="36">
        <v>556</v>
      </c>
      <c r="V966" t="str">
        <f>VLOOKUP(Tabela1[[#This Row],[CÓD FORNECEDOR]],'[1]BASE FORNECEDORES'!$A:$N,11,0)</f>
        <v>72.770.878/0001-17</v>
      </c>
      <c r="W966" s="36" t="str">
        <f>VLOOKUP(Tabela1[[#This Row],[CNPJ]],'[1]BASE FORNECEDORES'!$K:$R,8,0)</f>
        <v>BRASILUX TINTAS TECNICAS LTDA</v>
      </c>
      <c r="X966" s="36">
        <v>84142</v>
      </c>
      <c r="Y966" t="str">
        <f>VLOOKUP(Tabela1[[#This Row],[CÓD PRODUTO ]],[1]fornnecedor!$A:$G,7,0)</f>
        <v>ESMALTES</v>
      </c>
      <c r="Z966">
        <v>792641</v>
      </c>
      <c r="AA966" s="36" t="str">
        <f>Tabela1[[#This Row],[DESCRIÇÃO]]</f>
        <v>BRASILUX TINTAS TECNICAS LTDA</v>
      </c>
    </row>
    <row r="967" spans="1:27" x14ac:dyDescent="0.3">
      <c r="A967" t="s">
        <v>593</v>
      </c>
      <c r="B967" t="s">
        <v>547</v>
      </c>
      <c r="C967" s="1">
        <v>46029</v>
      </c>
      <c r="D967" s="2">
        <v>4000184331</v>
      </c>
      <c r="E967" t="s">
        <v>660</v>
      </c>
      <c r="G967" t="s">
        <v>549</v>
      </c>
      <c r="H967" t="s">
        <v>24</v>
      </c>
      <c r="I967">
        <v>48.9</v>
      </c>
      <c r="J967">
        <v>80</v>
      </c>
      <c r="K967">
        <v>0</v>
      </c>
      <c r="L967" s="3">
        <v>3911.82</v>
      </c>
      <c r="M967">
        <v>127.14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 s="3">
        <v>4038.96</v>
      </c>
      <c r="U967" s="36">
        <v>556</v>
      </c>
      <c r="V967" t="str">
        <f>VLOOKUP(Tabela1[[#This Row],[CÓD FORNECEDOR]],'[1]BASE FORNECEDORES'!$A:$N,11,0)</f>
        <v>72.770.878/0001-17</v>
      </c>
      <c r="W967" s="36" t="str">
        <f>VLOOKUP(Tabela1[[#This Row],[CNPJ]],'[1]BASE FORNECEDORES'!$K:$R,8,0)</f>
        <v>BRASILUX TINTAS TECNICAS LTDA</v>
      </c>
      <c r="X967" s="36">
        <v>84331</v>
      </c>
      <c r="Y967" t="str">
        <f>VLOOKUP(Tabela1[[#This Row],[CÓD PRODUTO ]],[1]fornnecedor!$A:$G,7,0)</f>
        <v>ESMALTES</v>
      </c>
      <c r="Z967">
        <v>792641</v>
      </c>
      <c r="AA967" s="36" t="str">
        <f>Tabela1[[#This Row],[DESCRIÇÃO]]</f>
        <v>BRASILUX TINTAS TECNICAS LTDA</v>
      </c>
    </row>
    <row r="968" spans="1:27" x14ac:dyDescent="0.3">
      <c r="A968" t="s">
        <v>593</v>
      </c>
      <c r="B968" t="s">
        <v>547</v>
      </c>
      <c r="C968" s="1">
        <v>46029</v>
      </c>
      <c r="D968" s="2">
        <v>4000184357</v>
      </c>
      <c r="E968" t="s">
        <v>661</v>
      </c>
      <c r="G968" t="s">
        <v>549</v>
      </c>
      <c r="H968" t="s">
        <v>24</v>
      </c>
      <c r="I968">
        <v>15.48</v>
      </c>
      <c r="J968">
        <v>48</v>
      </c>
      <c r="K968">
        <v>0</v>
      </c>
      <c r="L968">
        <v>743.21</v>
      </c>
      <c r="M968">
        <v>24.15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767.36</v>
      </c>
      <c r="U968" s="36">
        <v>556</v>
      </c>
      <c r="V968" t="str">
        <f>VLOOKUP(Tabela1[[#This Row],[CÓD FORNECEDOR]],'[1]BASE FORNECEDORES'!$A:$N,11,0)</f>
        <v>72.770.878/0001-17</v>
      </c>
      <c r="W968" s="36" t="str">
        <f>VLOOKUP(Tabela1[[#This Row],[CNPJ]],'[1]BASE FORNECEDORES'!$K:$R,8,0)</f>
        <v>BRASILUX TINTAS TECNICAS LTDA</v>
      </c>
      <c r="X968" s="36">
        <v>84357</v>
      </c>
      <c r="Y968" t="str">
        <f>VLOOKUP(Tabela1[[#This Row],[CÓD PRODUTO ]],[1]fornnecedor!$A:$G,7,0)</f>
        <v>ESMALTES</v>
      </c>
      <c r="Z968">
        <v>792641</v>
      </c>
      <c r="AA968" s="36" t="str">
        <f>Tabela1[[#This Row],[DESCRIÇÃO]]</f>
        <v>BRASILUX TINTAS TECNICAS LTDA</v>
      </c>
    </row>
    <row r="969" spans="1:27" x14ac:dyDescent="0.3">
      <c r="A969" t="s">
        <v>593</v>
      </c>
      <c r="B969" t="s">
        <v>547</v>
      </c>
      <c r="C969" s="1">
        <v>46029</v>
      </c>
      <c r="D969" s="2">
        <v>4000184144</v>
      </c>
      <c r="E969" t="s">
        <v>662</v>
      </c>
      <c r="G969" t="s">
        <v>549</v>
      </c>
      <c r="H969" t="s">
        <v>24</v>
      </c>
      <c r="I969">
        <v>48.9</v>
      </c>
      <c r="J969">
        <v>36</v>
      </c>
      <c r="K969">
        <v>0</v>
      </c>
      <c r="L969" s="3">
        <v>1760.33</v>
      </c>
      <c r="M969">
        <v>57.21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 s="3">
        <v>1817.54</v>
      </c>
      <c r="U969" s="36">
        <v>556</v>
      </c>
      <c r="V969" t="str">
        <f>VLOOKUP(Tabela1[[#This Row],[CÓD FORNECEDOR]],'[1]BASE FORNECEDORES'!$A:$N,11,0)</f>
        <v>72.770.878/0001-17</v>
      </c>
      <c r="W969" s="36" t="str">
        <f>VLOOKUP(Tabela1[[#This Row],[CNPJ]],'[1]BASE FORNECEDORES'!$K:$R,8,0)</f>
        <v>BRASILUX TINTAS TECNICAS LTDA</v>
      </c>
      <c r="X969" s="36">
        <v>84144</v>
      </c>
      <c r="Y969" t="str">
        <f>VLOOKUP(Tabela1[[#This Row],[CÓD PRODUTO ]],[1]fornnecedor!$A:$G,7,0)</f>
        <v>ESMALTES</v>
      </c>
      <c r="Z969">
        <v>792641</v>
      </c>
      <c r="AA969" s="36" t="str">
        <f>Tabela1[[#This Row],[DESCRIÇÃO]]</f>
        <v>BRASILUX TINTAS TECNICAS LTDA</v>
      </c>
    </row>
    <row r="970" spans="1:27" x14ac:dyDescent="0.3">
      <c r="A970" t="s">
        <v>593</v>
      </c>
      <c r="B970" t="s">
        <v>547</v>
      </c>
      <c r="C970" s="1">
        <v>46029</v>
      </c>
      <c r="D970" s="2">
        <v>4000184146</v>
      </c>
      <c r="E970" t="s">
        <v>663</v>
      </c>
      <c r="G970" t="s">
        <v>549</v>
      </c>
      <c r="H970" t="s">
        <v>24</v>
      </c>
      <c r="I970">
        <v>15.39</v>
      </c>
      <c r="J970">
        <v>30</v>
      </c>
      <c r="K970">
        <v>0</v>
      </c>
      <c r="L970">
        <v>461.79</v>
      </c>
      <c r="M970">
        <v>15.01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476.8</v>
      </c>
      <c r="U970" s="36">
        <v>556</v>
      </c>
      <c r="V970" t="str">
        <f>VLOOKUP(Tabela1[[#This Row],[CÓD FORNECEDOR]],'[1]BASE FORNECEDORES'!$A:$N,11,0)</f>
        <v>72.770.878/0001-17</v>
      </c>
      <c r="W970" s="36" t="str">
        <f>VLOOKUP(Tabela1[[#This Row],[CNPJ]],'[1]BASE FORNECEDORES'!$K:$R,8,0)</f>
        <v>BRASILUX TINTAS TECNICAS LTDA</v>
      </c>
      <c r="X970" s="36">
        <v>84146</v>
      </c>
      <c r="Y970" t="str">
        <f>VLOOKUP(Tabela1[[#This Row],[CÓD PRODUTO ]],[1]fornnecedor!$A:$G,7,0)</f>
        <v>ESMALTES</v>
      </c>
      <c r="Z970">
        <v>792641</v>
      </c>
      <c r="AA970" s="36" t="str">
        <f>Tabela1[[#This Row],[DESCRIÇÃO]]</f>
        <v>BRASILUX TINTAS TECNICAS LTDA</v>
      </c>
    </row>
    <row r="971" spans="1:27" x14ac:dyDescent="0.3">
      <c r="A971" t="s">
        <v>593</v>
      </c>
      <c r="B971" t="s">
        <v>547</v>
      </c>
      <c r="C971" s="1">
        <v>46029</v>
      </c>
      <c r="D971" s="2">
        <v>4000184333</v>
      </c>
      <c r="E971" t="s">
        <v>664</v>
      </c>
      <c r="G971" t="s">
        <v>549</v>
      </c>
      <c r="H971" t="s">
        <v>24</v>
      </c>
      <c r="I971">
        <v>44.24</v>
      </c>
      <c r="J971">
        <v>20</v>
      </c>
      <c r="K971">
        <v>0</v>
      </c>
      <c r="L971">
        <v>884.74</v>
      </c>
      <c r="M971">
        <v>28.75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913.49</v>
      </c>
      <c r="U971" s="36">
        <v>556</v>
      </c>
      <c r="V971" t="str">
        <f>VLOOKUP(Tabela1[[#This Row],[CÓD FORNECEDOR]],'[1]BASE FORNECEDORES'!$A:$N,11,0)</f>
        <v>72.770.878/0001-17</v>
      </c>
      <c r="W971" s="36" t="str">
        <f>VLOOKUP(Tabela1[[#This Row],[CNPJ]],'[1]BASE FORNECEDORES'!$K:$R,8,0)</f>
        <v>BRASILUX TINTAS TECNICAS LTDA</v>
      </c>
      <c r="X971" s="36">
        <v>84333</v>
      </c>
      <c r="Y971" t="str">
        <f>VLOOKUP(Tabela1[[#This Row],[CÓD PRODUTO ]],[1]fornnecedor!$A:$G,7,0)</f>
        <v>ESMALTES</v>
      </c>
      <c r="Z971">
        <v>792641</v>
      </c>
      <c r="AA971" s="36" t="str">
        <f>Tabela1[[#This Row],[DESCRIÇÃO]]</f>
        <v>BRASILUX TINTAS TECNICAS LTDA</v>
      </c>
    </row>
    <row r="972" spans="1:27" x14ac:dyDescent="0.3">
      <c r="A972" t="s">
        <v>593</v>
      </c>
      <c r="B972" t="s">
        <v>547</v>
      </c>
      <c r="C972" s="1">
        <v>46029</v>
      </c>
      <c r="D972" s="2">
        <v>4000184358</v>
      </c>
      <c r="E972" t="s">
        <v>665</v>
      </c>
      <c r="G972" t="s">
        <v>549</v>
      </c>
      <c r="H972" t="s">
        <v>24</v>
      </c>
      <c r="I972">
        <v>12.79</v>
      </c>
      <c r="J972">
        <v>18</v>
      </c>
      <c r="K972">
        <v>0</v>
      </c>
      <c r="L972">
        <v>230.21</v>
      </c>
      <c r="M972">
        <v>7.49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237.7</v>
      </c>
      <c r="U972" s="36">
        <v>556</v>
      </c>
      <c r="V972" t="str">
        <f>VLOOKUP(Tabela1[[#This Row],[CÓD FORNECEDOR]],'[1]BASE FORNECEDORES'!$A:$N,11,0)</f>
        <v>72.770.878/0001-17</v>
      </c>
      <c r="W972" s="36" t="str">
        <f>VLOOKUP(Tabela1[[#This Row],[CNPJ]],'[1]BASE FORNECEDORES'!$K:$R,8,0)</f>
        <v>BRASILUX TINTAS TECNICAS LTDA</v>
      </c>
      <c r="X972" s="36">
        <v>84358</v>
      </c>
      <c r="Y972" t="str">
        <f>VLOOKUP(Tabela1[[#This Row],[CÓD PRODUTO ]],[1]fornnecedor!$A:$G,7,0)</f>
        <v>ESMALTES</v>
      </c>
      <c r="Z972">
        <v>792641</v>
      </c>
      <c r="AA972" s="36" t="str">
        <f>Tabela1[[#This Row],[DESCRIÇÃO]]</f>
        <v>BRASILUX TINTAS TECNICAS LTDA</v>
      </c>
    </row>
    <row r="973" spans="1:27" x14ac:dyDescent="0.3">
      <c r="A973" t="s">
        <v>593</v>
      </c>
      <c r="B973" t="s">
        <v>547</v>
      </c>
      <c r="C973" s="1">
        <v>46029</v>
      </c>
      <c r="D973" s="2">
        <v>4000184334</v>
      </c>
      <c r="E973" t="s">
        <v>666</v>
      </c>
      <c r="G973" t="s">
        <v>549</v>
      </c>
      <c r="H973" t="s">
        <v>24</v>
      </c>
      <c r="I973">
        <v>44.82</v>
      </c>
      <c r="J973">
        <v>40</v>
      </c>
      <c r="K973">
        <v>0</v>
      </c>
      <c r="L973" s="3">
        <v>1792.79</v>
      </c>
      <c r="M973">
        <v>58.26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 s="3">
        <v>1851.05</v>
      </c>
      <c r="U973" s="36">
        <v>556</v>
      </c>
      <c r="V973" t="str">
        <f>VLOOKUP(Tabela1[[#This Row],[CÓD FORNECEDOR]],'[1]BASE FORNECEDORES'!$A:$N,11,0)</f>
        <v>72.770.878/0001-17</v>
      </c>
      <c r="W973" s="36" t="str">
        <f>VLOOKUP(Tabela1[[#This Row],[CNPJ]],'[1]BASE FORNECEDORES'!$K:$R,8,0)</f>
        <v>BRASILUX TINTAS TECNICAS LTDA</v>
      </c>
      <c r="X973" s="36">
        <v>84334</v>
      </c>
      <c r="Y973" t="str">
        <f>VLOOKUP(Tabela1[[#This Row],[CÓD PRODUTO ]],[1]fornnecedor!$A:$G,7,0)</f>
        <v>ESMALTES</v>
      </c>
      <c r="Z973">
        <v>792641</v>
      </c>
      <c r="AA973" s="36" t="str">
        <f>Tabela1[[#This Row],[DESCRIÇÃO]]</f>
        <v>BRASILUX TINTAS TECNICAS LTDA</v>
      </c>
    </row>
    <row r="974" spans="1:27" x14ac:dyDescent="0.3">
      <c r="A974" t="s">
        <v>593</v>
      </c>
      <c r="B974" t="s">
        <v>547</v>
      </c>
      <c r="C974" s="1">
        <v>46029</v>
      </c>
      <c r="D974" s="2">
        <v>4000184359</v>
      </c>
      <c r="E974" t="s">
        <v>667</v>
      </c>
      <c r="G974" t="s">
        <v>549</v>
      </c>
      <c r="H974" t="s">
        <v>24</v>
      </c>
      <c r="I974">
        <v>12.94</v>
      </c>
      <c r="J974">
        <v>12</v>
      </c>
      <c r="K974">
        <v>0</v>
      </c>
      <c r="L974">
        <v>155.30000000000001</v>
      </c>
      <c r="M974">
        <v>5.05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160.35</v>
      </c>
      <c r="U974" s="36">
        <v>556</v>
      </c>
      <c r="V974" t="str">
        <f>VLOOKUP(Tabela1[[#This Row],[CÓD FORNECEDOR]],'[1]BASE FORNECEDORES'!$A:$N,11,0)</f>
        <v>72.770.878/0001-17</v>
      </c>
      <c r="W974" s="36" t="str">
        <f>VLOOKUP(Tabela1[[#This Row],[CNPJ]],'[1]BASE FORNECEDORES'!$K:$R,8,0)</f>
        <v>BRASILUX TINTAS TECNICAS LTDA</v>
      </c>
      <c r="X974" s="36">
        <v>84359</v>
      </c>
      <c r="Y974" t="str">
        <f>VLOOKUP(Tabela1[[#This Row],[CÓD PRODUTO ]],[1]fornnecedor!$A:$G,7,0)</f>
        <v>ESMALTES</v>
      </c>
      <c r="Z974">
        <v>792641</v>
      </c>
      <c r="AA974" s="36" t="str">
        <f>Tabela1[[#This Row],[DESCRIÇÃO]]</f>
        <v>BRASILUX TINTAS TECNICAS LTDA</v>
      </c>
    </row>
    <row r="975" spans="1:27" x14ac:dyDescent="0.3">
      <c r="A975" t="s">
        <v>593</v>
      </c>
      <c r="B975" t="s">
        <v>547</v>
      </c>
      <c r="C975" s="1">
        <v>46029</v>
      </c>
      <c r="D975" s="2">
        <v>4000184340</v>
      </c>
      <c r="E975" t="s">
        <v>668</v>
      </c>
      <c r="G975" t="s">
        <v>549</v>
      </c>
      <c r="H975" t="s">
        <v>24</v>
      </c>
      <c r="I975">
        <v>41.62</v>
      </c>
      <c r="J975">
        <v>8</v>
      </c>
      <c r="K975">
        <v>0</v>
      </c>
      <c r="L975">
        <v>332.92</v>
      </c>
      <c r="M975">
        <v>10.82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343.74</v>
      </c>
      <c r="U975" s="36">
        <v>556</v>
      </c>
      <c r="V975" t="str">
        <f>VLOOKUP(Tabela1[[#This Row],[CÓD FORNECEDOR]],'[1]BASE FORNECEDORES'!$A:$N,11,0)</f>
        <v>72.770.878/0001-17</v>
      </c>
      <c r="W975" s="36" t="str">
        <f>VLOOKUP(Tabela1[[#This Row],[CNPJ]],'[1]BASE FORNECEDORES'!$K:$R,8,0)</f>
        <v>BRASILUX TINTAS TECNICAS LTDA</v>
      </c>
      <c r="X975" s="36">
        <v>84340</v>
      </c>
      <c r="Y975" t="str">
        <f>VLOOKUP(Tabela1[[#This Row],[CÓD PRODUTO ]],[1]fornnecedor!$A:$G,7,0)</f>
        <v>ESMALTES</v>
      </c>
      <c r="Z975">
        <v>792641</v>
      </c>
      <c r="AA975" s="36" t="str">
        <f>Tabela1[[#This Row],[DESCRIÇÃO]]</f>
        <v>BRASILUX TINTAS TECNICAS LTDA</v>
      </c>
    </row>
    <row r="976" spans="1:27" x14ac:dyDescent="0.3">
      <c r="A976" t="s">
        <v>593</v>
      </c>
      <c r="B976" t="s">
        <v>547</v>
      </c>
      <c r="C976" s="1">
        <v>46029</v>
      </c>
      <c r="D976" s="2">
        <v>4000184341</v>
      </c>
      <c r="E976" t="s">
        <v>669</v>
      </c>
      <c r="G976" t="s">
        <v>549</v>
      </c>
      <c r="H976" t="s">
        <v>24</v>
      </c>
      <c r="I976">
        <v>43.3</v>
      </c>
      <c r="J976">
        <v>20</v>
      </c>
      <c r="K976">
        <v>0</v>
      </c>
      <c r="L976">
        <v>866.02</v>
      </c>
      <c r="M976">
        <v>28.14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894.16</v>
      </c>
      <c r="U976" s="36">
        <v>556</v>
      </c>
      <c r="V976" t="str">
        <f>VLOOKUP(Tabela1[[#This Row],[CÓD FORNECEDOR]],'[1]BASE FORNECEDORES'!$A:$N,11,0)</f>
        <v>72.770.878/0001-17</v>
      </c>
      <c r="W976" s="36" t="str">
        <f>VLOOKUP(Tabela1[[#This Row],[CNPJ]],'[1]BASE FORNECEDORES'!$K:$R,8,0)</f>
        <v>BRASILUX TINTAS TECNICAS LTDA</v>
      </c>
      <c r="X976" s="36">
        <v>84341</v>
      </c>
      <c r="Y976" t="str">
        <f>VLOOKUP(Tabela1[[#This Row],[CÓD PRODUTO ]],[1]fornnecedor!$A:$G,7,0)</f>
        <v>ESMALTES</v>
      </c>
      <c r="Z976">
        <v>792641</v>
      </c>
      <c r="AA976" s="36" t="str">
        <f>Tabela1[[#This Row],[DESCRIÇÃO]]</f>
        <v>BRASILUX TINTAS TECNICAS LTDA</v>
      </c>
    </row>
    <row r="977" spans="1:27" x14ac:dyDescent="0.3">
      <c r="A977" t="s">
        <v>593</v>
      </c>
      <c r="B977" t="s">
        <v>547</v>
      </c>
      <c r="C977" s="1">
        <v>46029</v>
      </c>
      <c r="D977" s="2">
        <v>4000184335</v>
      </c>
      <c r="E977" t="s">
        <v>670</v>
      </c>
      <c r="G977" t="s">
        <v>549</v>
      </c>
      <c r="H977" t="s">
        <v>24</v>
      </c>
      <c r="I977">
        <v>47.63</v>
      </c>
      <c r="J977">
        <v>20</v>
      </c>
      <c r="K977">
        <v>0</v>
      </c>
      <c r="L977">
        <v>952.57</v>
      </c>
      <c r="M977">
        <v>30.96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983.53</v>
      </c>
      <c r="U977" s="36">
        <v>556</v>
      </c>
      <c r="V977" t="str">
        <f>VLOOKUP(Tabela1[[#This Row],[CÓD FORNECEDOR]],'[1]BASE FORNECEDORES'!$A:$N,11,0)</f>
        <v>72.770.878/0001-17</v>
      </c>
      <c r="W977" s="36" t="str">
        <f>VLOOKUP(Tabela1[[#This Row],[CNPJ]],'[1]BASE FORNECEDORES'!$K:$R,8,0)</f>
        <v>BRASILUX TINTAS TECNICAS LTDA</v>
      </c>
      <c r="X977" s="36">
        <v>84335</v>
      </c>
      <c r="Y977" t="str">
        <f>VLOOKUP(Tabela1[[#This Row],[CÓD PRODUTO ]],[1]fornnecedor!$A:$G,7,0)</f>
        <v>ESMALTES</v>
      </c>
      <c r="Z977">
        <v>792641</v>
      </c>
      <c r="AA977" s="36" t="str">
        <f>Tabela1[[#This Row],[DESCRIÇÃO]]</f>
        <v>BRASILUX TINTAS TECNICAS LTDA</v>
      </c>
    </row>
    <row r="978" spans="1:27" x14ac:dyDescent="0.3">
      <c r="A978" t="s">
        <v>593</v>
      </c>
      <c r="B978" t="s">
        <v>547</v>
      </c>
      <c r="C978" s="1">
        <v>46029</v>
      </c>
      <c r="D978" s="2">
        <v>4000184794</v>
      </c>
      <c r="E978" t="s">
        <v>671</v>
      </c>
      <c r="G978" t="s">
        <v>549</v>
      </c>
      <c r="H978" t="s">
        <v>24</v>
      </c>
      <c r="I978">
        <v>205.43</v>
      </c>
      <c r="J978">
        <v>3</v>
      </c>
      <c r="K978">
        <v>0</v>
      </c>
      <c r="L978">
        <v>616.28</v>
      </c>
      <c r="M978">
        <v>20.03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636.30999999999995</v>
      </c>
      <c r="U978" s="36">
        <v>556</v>
      </c>
      <c r="V978" t="str">
        <f>VLOOKUP(Tabela1[[#This Row],[CÓD FORNECEDOR]],'[1]BASE FORNECEDORES'!$A:$N,11,0)</f>
        <v>72.770.878/0001-17</v>
      </c>
      <c r="W978" s="36" t="str">
        <f>VLOOKUP(Tabela1[[#This Row],[CNPJ]],'[1]BASE FORNECEDORES'!$K:$R,8,0)</f>
        <v>BRASILUX TINTAS TECNICAS LTDA</v>
      </c>
      <c r="X978" s="36">
        <v>84794</v>
      </c>
      <c r="Y978" t="str">
        <f>VLOOKUP(Tabela1[[#This Row],[CÓD PRODUTO ]],[1]fornnecedor!$A:$G,7,0)</f>
        <v>ESMALTES</v>
      </c>
      <c r="Z978">
        <v>792641</v>
      </c>
      <c r="AA978" s="36" t="str">
        <f>Tabela1[[#This Row],[DESCRIÇÃO]]</f>
        <v>BRASILUX TINTAS TECNICAS LTDA</v>
      </c>
    </row>
    <row r="979" spans="1:27" x14ac:dyDescent="0.3">
      <c r="A979" t="s">
        <v>593</v>
      </c>
      <c r="B979" t="s">
        <v>547</v>
      </c>
      <c r="C979" s="1">
        <v>46029</v>
      </c>
      <c r="D979" s="2">
        <v>4000184139</v>
      </c>
      <c r="E979" t="s">
        <v>672</v>
      </c>
      <c r="G979" t="s">
        <v>549</v>
      </c>
      <c r="H979" t="s">
        <v>24</v>
      </c>
      <c r="I979">
        <v>5.53</v>
      </c>
      <c r="J979">
        <v>12</v>
      </c>
      <c r="K979">
        <v>0</v>
      </c>
      <c r="L979">
        <v>66.349999999999994</v>
      </c>
      <c r="M979">
        <v>2.16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68.510000000000005</v>
      </c>
      <c r="U979" s="36">
        <v>556</v>
      </c>
      <c r="V979" t="str">
        <f>VLOOKUP(Tabela1[[#This Row],[CÓD FORNECEDOR]],'[1]BASE FORNECEDORES'!$A:$N,11,0)</f>
        <v>72.770.878/0001-17</v>
      </c>
      <c r="W979" s="36" t="str">
        <f>VLOOKUP(Tabela1[[#This Row],[CNPJ]],'[1]BASE FORNECEDORES'!$K:$R,8,0)</f>
        <v>BRASILUX TINTAS TECNICAS LTDA</v>
      </c>
      <c r="X979" s="36">
        <v>84139</v>
      </c>
      <c r="Y979" t="str">
        <f>VLOOKUP(Tabela1[[#This Row],[CÓD PRODUTO ]],[1]fornnecedor!$A:$G,7,0)</f>
        <v>ESMALTES</v>
      </c>
      <c r="Z979">
        <v>792641</v>
      </c>
      <c r="AA979" s="36" t="str">
        <f>Tabela1[[#This Row],[DESCRIÇÃO]]</f>
        <v>BRASILUX TINTAS TECNICAS LTDA</v>
      </c>
    </row>
    <row r="980" spans="1:27" x14ac:dyDescent="0.3">
      <c r="A980" t="s">
        <v>593</v>
      </c>
      <c r="B980" t="s">
        <v>547</v>
      </c>
      <c r="C980" s="1">
        <v>46029</v>
      </c>
      <c r="D980" s="2">
        <v>4000184342</v>
      </c>
      <c r="E980" t="s">
        <v>673</v>
      </c>
      <c r="G980" t="s">
        <v>549</v>
      </c>
      <c r="H980" t="s">
        <v>24</v>
      </c>
      <c r="I980">
        <v>43.05</v>
      </c>
      <c r="J980">
        <v>120</v>
      </c>
      <c r="K980">
        <v>0</v>
      </c>
      <c r="L980" s="3">
        <v>5165.5</v>
      </c>
      <c r="M980">
        <v>167.88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 s="3">
        <v>5333.38</v>
      </c>
      <c r="U980" s="36">
        <v>556</v>
      </c>
      <c r="V980" t="str">
        <f>VLOOKUP(Tabela1[[#This Row],[CÓD FORNECEDOR]],'[1]BASE FORNECEDORES'!$A:$N,11,0)</f>
        <v>72.770.878/0001-17</v>
      </c>
      <c r="W980" s="36" t="str">
        <f>VLOOKUP(Tabela1[[#This Row],[CNPJ]],'[1]BASE FORNECEDORES'!$K:$R,8,0)</f>
        <v>BRASILUX TINTAS TECNICAS LTDA</v>
      </c>
      <c r="X980" s="36">
        <v>84342</v>
      </c>
      <c r="Y980" t="str">
        <f>VLOOKUP(Tabela1[[#This Row],[CÓD PRODUTO ]],[1]fornnecedor!$A:$G,7,0)</f>
        <v>ESMALTES</v>
      </c>
      <c r="Z980">
        <v>792641</v>
      </c>
      <c r="AA980" s="36" t="str">
        <f>Tabela1[[#This Row],[DESCRIÇÃO]]</f>
        <v>BRASILUX TINTAS TECNICAS LTDA</v>
      </c>
    </row>
    <row r="981" spans="1:27" x14ac:dyDescent="0.3">
      <c r="A981" t="s">
        <v>593</v>
      </c>
      <c r="B981" t="s">
        <v>547</v>
      </c>
      <c r="C981" s="1">
        <v>46029</v>
      </c>
      <c r="D981" s="2">
        <v>4000184123</v>
      </c>
      <c r="E981" t="s">
        <v>674</v>
      </c>
      <c r="G981" t="s">
        <v>549</v>
      </c>
      <c r="H981" t="s">
        <v>24</v>
      </c>
      <c r="I981">
        <v>13.63</v>
      </c>
      <c r="J981">
        <v>24</v>
      </c>
      <c r="K981">
        <v>0</v>
      </c>
      <c r="L981">
        <v>327.20999999999998</v>
      </c>
      <c r="M981">
        <v>10.63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337.84</v>
      </c>
      <c r="U981" s="36">
        <v>556</v>
      </c>
      <c r="V981" t="str">
        <f>VLOOKUP(Tabela1[[#This Row],[CÓD FORNECEDOR]],'[1]BASE FORNECEDORES'!$A:$N,11,0)</f>
        <v>72.770.878/0001-17</v>
      </c>
      <c r="W981" s="36" t="str">
        <f>VLOOKUP(Tabela1[[#This Row],[CNPJ]],'[1]BASE FORNECEDORES'!$K:$R,8,0)</f>
        <v>BRASILUX TINTAS TECNICAS LTDA</v>
      </c>
      <c r="X981" s="36">
        <v>84123</v>
      </c>
      <c r="Y981" t="str">
        <f>VLOOKUP(Tabela1[[#This Row],[CÓD PRODUTO ]],[1]fornnecedor!$A:$G,7,0)</f>
        <v>ESMALTES</v>
      </c>
      <c r="Z981">
        <v>792641</v>
      </c>
      <c r="AA981" s="36" t="str">
        <f>Tabela1[[#This Row],[DESCRIÇÃO]]</f>
        <v>BRASILUX TINTAS TECNICAS LTDA</v>
      </c>
    </row>
    <row r="982" spans="1:27" x14ac:dyDescent="0.3">
      <c r="A982" t="s">
        <v>593</v>
      </c>
      <c r="B982" t="s">
        <v>547</v>
      </c>
      <c r="C982" s="1">
        <v>46029</v>
      </c>
      <c r="D982" s="2">
        <v>4000184145</v>
      </c>
      <c r="E982" t="s">
        <v>675</v>
      </c>
      <c r="G982" t="s">
        <v>549</v>
      </c>
      <c r="H982" t="s">
        <v>24</v>
      </c>
      <c r="I982">
        <v>48.9</v>
      </c>
      <c r="J982">
        <v>20</v>
      </c>
      <c r="K982">
        <v>0</v>
      </c>
      <c r="L982">
        <v>978.07</v>
      </c>
      <c r="M982">
        <v>31.79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 s="3">
        <v>1009.86</v>
      </c>
      <c r="U982" s="36">
        <v>556</v>
      </c>
      <c r="V982" t="str">
        <f>VLOOKUP(Tabela1[[#This Row],[CÓD FORNECEDOR]],'[1]BASE FORNECEDORES'!$A:$N,11,0)</f>
        <v>72.770.878/0001-17</v>
      </c>
      <c r="W982" s="36" t="str">
        <f>VLOOKUP(Tabela1[[#This Row],[CNPJ]],'[1]BASE FORNECEDORES'!$K:$R,8,0)</f>
        <v>BRASILUX TINTAS TECNICAS LTDA</v>
      </c>
      <c r="X982" s="36">
        <v>84145</v>
      </c>
      <c r="Y982" t="str">
        <f>VLOOKUP(Tabela1[[#This Row],[CÓD PRODUTO ]],[1]fornnecedor!$A:$G,7,0)</f>
        <v>ESMALTES</v>
      </c>
      <c r="Z982">
        <v>792641</v>
      </c>
      <c r="AA982" s="36" t="str">
        <f>Tabela1[[#This Row],[DESCRIÇÃO]]</f>
        <v>BRASILUX TINTAS TECNICAS LTDA</v>
      </c>
    </row>
    <row r="983" spans="1:27" x14ac:dyDescent="0.3">
      <c r="A983" t="s">
        <v>593</v>
      </c>
      <c r="B983" t="s">
        <v>547</v>
      </c>
      <c r="C983" s="1">
        <v>46029</v>
      </c>
      <c r="D983" s="2">
        <v>4000184147</v>
      </c>
      <c r="E983" t="s">
        <v>676</v>
      </c>
      <c r="G983" t="s">
        <v>549</v>
      </c>
      <c r="H983" t="s">
        <v>24</v>
      </c>
      <c r="I983">
        <v>13.85</v>
      </c>
      <c r="J983">
        <v>12</v>
      </c>
      <c r="K983">
        <v>0</v>
      </c>
      <c r="L983">
        <v>166.16</v>
      </c>
      <c r="M983">
        <v>5.4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171.56</v>
      </c>
      <c r="U983" s="36">
        <v>556</v>
      </c>
      <c r="V983" t="str">
        <f>VLOOKUP(Tabela1[[#This Row],[CÓD FORNECEDOR]],'[1]BASE FORNECEDORES'!$A:$N,11,0)</f>
        <v>72.770.878/0001-17</v>
      </c>
      <c r="W983" s="36" t="str">
        <f>VLOOKUP(Tabela1[[#This Row],[CNPJ]],'[1]BASE FORNECEDORES'!$K:$R,8,0)</f>
        <v>BRASILUX TINTAS TECNICAS LTDA</v>
      </c>
      <c r="X983" s="36">
        <v>84147</v>
      </c>
      <c r="Y983" t="str">
        <f>VLOOKUP(Tabela1[[#This Row],[CÓD PRODUTO ]],[1]fornnecedor!$A:$G,7,0)</f>
        <v>ESMALTES</v>
      </c>
      <c r="Z983">
        <v>792641</v>
      </c>
      <c r="AA983" s="36" t="str">
        <f>Tabela1[[#This Row],[DESCRIÇÃO]]</f>
        <v>BRASILUX TINTAS TECNICAS LTDA</v>
      </c>
    </row>
    <row r="984" spans="1:27" x14ac:dyDescent="0.3">
      <c r="A984" t="s">
        <v>593</v>
      </c>
      <c r="B984" t="s">
        <v>547</v>
      </c>
      <c r="C984" s="1">
        <v>46029</v>
      </c>
      <c r="D984" s="2">
        <v>4000184343</v>
      </c>
      <c r="E984" t="s">
        <v>677</v>
      </c>
      <c r="G984" t="s">
        <v>549</v>
      </c>
      <c r="H984" t="s">
        <v>24</v>
      </c>
      <c r="I984">
        <v>41.31</v>
      </c>
      <c r="J984">
        <v>20</v>
      </c>
      <c r="K984">
        <v>0</v>
      </c>
      <c r="L984">
        <v>826.21</v>
      </c>
      <c r="M984">
        <v>26.85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853.06</v>
      </c>
      <c r="U984" s="36">
        <v>556</v>
      </c>
      <c r="V984" t="str">
        <f>VLOOKUP(Tabela1[[#This Row],[CÓD FORNECEDOR]],'[1]BASE FORNECEDORES'!$A:$N,11,0)</f>
        <v>72.770.878/0001-17</v>
      </c>
      <c r="W984" s="36" t="str">
        <f>VLOOKUP(Tabela1[[#This Row],[CNPJ]],'[1]BASE FORNECEDORES'!$K:$R,8,0)</f>
        <v>BRASILUX TINTAS TECNICAS LTDA</v>
      </c>
      <c r="X984" s="36">
        <v>84343</v>
      </c>
      <c r="Y984" t="str">
        <f>VLOOKUP(Tabela1[[#This Row],[CÓD PRODUTO ]],[1]fornnecedor!$A:$G,7,0)</f>
        <v>ESMALTES</v>
      </c>
      <c r="Z984">
        <v>792641</v>
      </c>
      <c r="AA984" s="36" t="str">
        <f>Tabela1[[#This Row],[DESCRIÇÃO]]</f>
        <v>BRASILUX TINTAS TECNICAS LTDA</v>
      </c>
    </row>
    <row r="985" spans="1:27" x14ac:dyDescent="0.3">
      <c r="A985" t="s">
        <v>593</v>
      </c>
      <c r="B985" t="s">
        <v>547</v>
      </c>
      <c r="C985" s="1">
        <v>46029</v>
      </c>
      <c r="D985" s="2">
        <v>4000184124</v>
      </c>
      <c r="E985" t="s">
        <v>678</v>
      </c>
      <c r="G985" t="s">
        <v>549</v>
      </c>
      <c r="H985" t="s">
        <v>24</v>
      </c>
      <c r="I985">
        <v>12.57</v>
      </c>
      <c r="J985">
        <v>18</v>
      </c>
      <c r="K985">
        <v>0</v>
      </c>
      <c r="L985">
        <v>226.25</v>
      </c>
      <c r="M985">
        <v>7.35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233.6</v>
      </c>
      <c r="U985" s="36">
        <v>556</v>
      </c>
      <c r="V985" t="str">
        <f>VLOOKUP(Tabela1[[#This Row],[CÓD FORNECEDOR]],'[1]BASE FORNECEDORES'!$A:$N,11,0)</f>
        <v>72.770.878/0001-17</v>
      </c>
      <c r="W985" s="36" t="str">
        <f>VLOOKUP(Tabela1[[#This Row],[CNPJ]],'[1]BASE FORNECEDORES'!$K:$R,8,0)</f>
        <v>BRASILUX TINTAS TECNICAS LTDA</v>
      </c>
      <c r="X985" s="36">
        <v>84124</v>
      </c>
      <c r="Y985" t="str">
        <f>VLOOKUP(Tabela1[[#This Row],[CÓD PRODUTO ]],[1]fornnecedor!$A:$G,7,0)</f>
        <v>ESMALTES</v>
      </c>
      <c r="Z985">
        <v>792641</v>
      </c>
      <c r="AA985" s="36" t="str">
        <f>Tabela1[[#This Row],[DESCRIÇÃO]]</f>
        <v>BRASILUX TINTAS TECNICAS LTDA</v>
      </c>
    </row>
    <row r="986" spans="1:27" x14ac:dyDescent="0.3">
      <c r="A986" t="s">
        <v>593</v>
      </c>
      <c r="B986" t="s">
        <v>547</v>
      </c>
      <c r="C986" s="1">
        <v>46029</v>
      </c>
      <c r="D986" s="2">
        <v>4000184346</v>
      </c>
      <c r="E986" t="s">
        <v>679</v>
      </c>
      <c r="G986" t="s">
        <v>549</v>
      </c>
      <c r="H986" t="s">
        <v>24</v>
      </c>
      <c r="I986">
        <v>43.65</v>
      </c>
      <c r="J986">
        <v>16</v>
      </c>
      <c r="K986">
        <v>0</v>
      </c>
      <c r="L986">
        <v>698.37</v>
      </c>
      <c r="M986">
        <v>22.7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721.07</v>
      </c>
      <c r="U986" s="36">
        <v>556</v>
      </c>
      <c r="V986" t="str">
        <f>VLOOKUP(Tabela1[[#This Row],[CÓD FORNECEDOR]],'[1]BASE FORNECEDORES'!$A:$N,11,0)</f>
        <v>72.770.878/0001-17</v>
      </c>
      <c r="W986" s="36" t="str">
        <f>VLOOKUP(Tabela1[[#This Row],[CNPJ]],'[1]BASE FORNECEDORES'!$K:$R,8,0)</f>
        <v>BRASILUX TINTAS TECNICAS LTDA</v>
      </c>
      <c r="X986" s="36">
        <v>84346</v>
      </c>
      <c r="Y986" t="str">
        <f>VLOOKUP(Tabela1[[#This Row],[CÓD PRODUTO ]],[1]fornnecedor!$A:$G,7,0)</f>
        <v>ESMALTES</v>
      </c>
      <c r="Z986">
        <v>792641</v>
      </c>
      <c r="AA986" s="36" t="str">
        <f>Tabela1[[#This Row],[DESCRIÇÃO]]</f>
        <v>BRASILUX TINTAS TECNICAS LTDA</v>
      </c>
    </row>
    <row r="987" spans="1:27" x14ac:dyDescent="0.3">
      <c r="A987" t="s">
        <v>593</v>
      </c>
      <c r="B987" t="s">
        <v>547</v>
      </c>
      <c r="C987" s="1">
        <v>46029</v>
      </c>
      <c r="D987" s="2">
        <v>4000184344</v>
      </c>
      <c r="E987" t="s">
        <v>680</v>
      </c>
      <c r="G987" t="s">
        <v>549</v>
      </c>
      <c r="H987" t="s">
        <v>24</v>
      </c>
      <c r="I987">
        <v>46.69</v>
      </c>
      <c r="J987">
        <v>100</v>
      </c>
      <c r="K987">
        <v>0</v>
      </c>
      <c r="L987" s="3">
        <v>4669.22</v>
      </c>
      <c r="M987">
        <v>151.75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 s="3">
        <v>4820.97</v>
      </c>
      <c r="U987" s="36">
        <v>556</v>
      </c>
      <c r="V987" t="str">
        <f>VLOOKUP(Tabela1[[#This Row],[CÓD FORNECEDOR]],'[1]BASE FORNECEDORES'!$A:$N,11,0)</f>
        <v>72.770.878/0001-17</v>
      </c>
      <c r="W987" s="36" t="str">
        <f>VLOOKUP(Tabela1[[#This Row],[CNPJ]],'[1]BASE FORNECEDORES'!$K:$R,8,0)</f>
        <v>BRASILUX TINTAS TECNICAS LTDA</v>
      </c>
      <c r="X987" s="36">
        <v>84344</v>
      </c>
      <c r="Y987" t="str">
        <f>VLOOKUP(Tabela1[[#This Row],[CÓD PRODUTO ]],[1]fornnecedor!$A:$G,7,0)</f>
        <v>ESMALTES</v>
      </c>
      <c r="Z987">
        <v>792641</v>
      </c>
      <c r="AA987" s="36" t="str">
        <f>Tabela1[[#This Row],[DESCRIÇÃO]]</f>
        <v>BRASILUX TINTAS TECNICAS LTDA</v>
      </c>
    </row>
    <row r="988" spans="1:27" x14ac:dyDescent="0.3">
      <c r="A988" t="s">
        <v>593</v>
      </c>
      <c r="B988" t="s">
        <v>547</v>
      </c>
      <c r="C988" s="1">
        <v>46029</v>
      </c>
      <c r="D988" s="2">
        <v>4000184347</v>
      </c>
      <c r="E988" t="s">
        <v>681</v>
      </c>
      <c r="G988" t="s">
        <v>549</v>
      </c>
      <c r="H988" t="s">
        <v>24</v>
      </c>
      <c r="I988">
        <v>48.9</v>
      </c>
      <c r="J988">
        <v>4</v>
      </c>
      <c r="K988">
        <v>0</v>
      </c>
      <c r="L988">
        <v>195.59</v>
      </c>
      <c r="M988">
        <v>6.36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201.95</v>
      </c>
      <c r="U988" s="36">
        <v>556</v>
      </c>
      <c r="V988" t="str">
        <f>VLOOKUP(Tabela1[[#This Row],[CÓD FORNECEDOR]],'[1]BASE FORNECEDORES'!$A:$N,11,0)</f>
        <v>72.770.878/0001-17</v>
      </c>
      <c r="W988" s="36" t="str">
        <f>VLOOKUP(Tabela1[[#This Row],[CNPJ]],'[1]BASE FORNECEDORES'!$K:$R,8,0)</f>
        <v>BRASILUX TINTAS TECNICAS LTDA</v>
      </c>
      <c r="X988" s="36">
        <v>84347</v>
      </c>
      <c r="Y988" t="str">
        <f>VLOOKUP(Tabela1[[#This Row],[CÓD PRODUTO ]],[1]fornnecedor!$A:$G,7,0)</f>
        <v>ESMALTES</v>
      </c>
      <c r="Z988">
        <v>792641</v>
      </c>
      <c r="AA988" s="36" t="str">
        <f>Tabela1[[#This Row],[DESCRIÇÃO]]</f>
        <v>BRASILUX TINTAS TECNICAS LTDA</v>
      </c>
    </row>
    <row r="989" spans="1:27" x14ac:dyDescent="0.3">
      <c r="A989" t="s">
        <v>593</v>
      </c>
      <c r="B989" t="s">
        <v>547</v>
      </c>
      <c r="C989" s="1">
        <v>46029</v>
      </c>
      <c r="D989" s="2">
        <v>4000184348</v>
      </c>
      <c r="E989" t="s">
        <v>682</v>
      </c>
      <c r="G989" t="s">
        <v>549</v>
      </c>
      <c r="H989" t="s">
        <v>24</v>
      </c>
      <c r="I989">
        <v>44.82</v>
      </c>
      <c r="J989">
        <v>8</v>
      </c>
      <c r="K989">
        <v>0</v>
      </c>
      <c r="L989">
        <v>358.56</v>
      </c>
      <c r="M989">
        <v>11.65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370.21</v>
      </c>
      <c r="U989" s="36">
        <v>556</v>
      </c>
      <c r="V989" t="str">
        <f>VLOOKUP(Tabela1[[#This Row],[CÓD FORNECEDOR]],'[1]BASE FORNECEDORES'!$A:$N,11,0)</f>
        <v>72.770.878/0001-17</v>
      </c>
      <c r="W989" s="36" t="str">
        <f>VLOOKUP(Tabela1[[#This Row],[CNPJ]],'[1]BASE FORNECEDORES'!$K:$R,8,0)</f>
        <v>BRASILUX TINTAS TECNICAS LTDA</v>
      </c>
      <c r="X989" s="36">
        <v>84348</v>
      </c>
      <c r="Y989" t="str">
        <f>VLOOKUP(Tabela1[[#This Row],[CÓD PRODUTO ]],[1]fornnecedor!$A:$G,7,0)</f>
        <v>ESMALTES</v>
      </c>
      <c r="Z989">
        <v>792641</v>
      </c>
      <c r="AA989" s="36" t="str">
        <f>Tabela1[[#This Row],[DESCRIÇÃO]]</f>
        <v>BRASILUX TINTAS TECNICAS LTDA</v>
      </c>
    </row>
    <row r="990" spans="1:27" x14ac:dyDescent="0.3">
      <c r="A990" t="s">
        <v>593</v>
      </c>
      <c r="B990" t="s">
        <v>547</v>
      </c>
      <c r="C990" s="1">
        <v>46029</v>
      </c>
      <c r="D990" s="2">
        <v>3000184258</v>
      </c>
      <c r="E990" t="s">
        <v>683</v>
      </c>
      <c r="G990" t="s">
        <v>549</v>
      </c>
      <c r="H990" t="s">
        <v>24</v>
      </c>
      <c r="I990">
        <v>22.69</v>
      </c>
      <c r="J990">
        <v>4</v>
      </c>
      <c r="K990">
        <v>0</v>
      </c>
      <c r="L990">
        <v>90.77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90.77</v>
      </c>
      <c r="U990" s="36">
        <v>556</v>
      </c>
      <c r="V990" t="str">
        <f>VLOOKUP(Tabela1[[#This Row],[CÓD FORNECEDOR]],'[1]BASE FORNECEDORES'!$A:$N,11,0)</f>
        <v>72.770.878/0001-17</v>
      </c>
      <c r="W990" s="36" t="str">
        <f>VLOOKUP(Tabela1[[#This Row],[CNPJ]],'[1]BASE FORNECEDORES'!$K:$R,8,0)</f>
        <v>BRASILUX TINTAS TECNICAS LTDA</v>
      </c>
      <c r="X990" s="36">
        <v>84258</v>
      </c>
      <c r="Y990" t="str">
        <f>VLOOKUP(Tabela1[[#This Row],[CÓD PRODUTO ]],[1]fornnecedor!$A:$G,7,0)</f>
        <v>TINTA PAREDE</v>
      </c>
      <c r="Z990">
        <v>792641</v>
      </c>
      <c r="AA990" s="36" t="str">
        <f>Tabela1[[#This Row],[DESCRIÇÃO]]</f>
        <v>BRASILUX TINTAS TECNICAS LTDA</v>
      </c>
    </row>
    <row r="991" spans="1:27" x14ac:dyDescent="0.3">
      <c r="A991" t="s">
        <v>593</v>
      </c>
      <c r="B991" t="s">
        <v>547</v>
      </c>
      <c r="C991" s="1">
        <v>46029</v>
      </c>
      <c r="D991" s="2">
        <v>3000184259</v>
      </c>
      <c r="E991" t="s">
        <v>684</v>
      </c>
      <c r="G991" t="s">
        <v>549</v>
      </c>
      <c r="H991" t="s">
        <v>24</v>
      </c>
      <c r="I991">
        <v>21.98</v>
      </c>
      <c r="J991">
        <v>16</v>
      </c>
      <c r="K991">
        <v>0</v>
      </c>
      <c r="L991">
        <v>351.68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351.68</v>
      </c>
      <c r="U991" s="36">
        <v>556</v>
      </c>
      <c r="V991" t="str">
        <f>VLOOKUP(Tabela1[[#This Row],[CÓD FORNECEDOR]],'[1]BASE FORNECEDORES'!$A:$N,11,0)</f>
        <v>72.770.878/0001-17</v>
      </c>
      <c r="W991" s="36" t="str">
        <f>VLOOKUP(Tabela1[[#This Row],[CNPJ]],'[1]BASE FORNECEDORES'!$K:$R,8,0)</f>
        <v>BRASILUX TINTAS TECNICAS LTDA</v>
      </c>
      <c r="X991" s="36">
        <v>84259</v>
      </c>
      <c r="Y991" t="str">
        <f>VLOOKUP(Tabela1[[#This Row],[CÓD PRODUTO ]],[1]fornnecedor!$A:$G,7,0)</f>
        <v>TINTA PAREDE</v>
      </c>
      <c r="Z991">
        <v>792641</v>
      </c>
      <c r="AA991" s="36" t="str">
        <f>Tabela1[[#This Row],[DESCRIÇÃO]]</f>
        <v>BRASILUX TINTAS TECNICAS LTDA</v>
      </c>
    </row>
    <row r="992" spans="1:27" x14ac:dyDescent="0.3">
      <c r="A992" t="s">
        <v>593</v>
      </c>
      <c r="B992" t="s">
        <v>547</v>
      </c>
      <c r="C992" s="1">
        <v>46029</v>
      </c>
      <c r="D992" s="2">
        <v>3000284961</v>
      </c>
      <c r="E992" t="s">
        <v>685</v>
      </c>
      <c r="G992" t="s">
        <v>549</v>
      </c>
      <c r="H992" t="s">
        <v>24</v>
      </c>
      <c r="I992">
        <v>247.79</v>
      </c>
      <c r="J992">
        <v>5</v>
      </c>
      <c r="K992">
        <v>0</v>
      </c>
      <c r="L992" s="3">
        <v>1238.97</v>
      </c>
      <c r="M992">
        <v>40.270000000000003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 s="3">
        <v>1279.24</v>
      </c>
      <c r="U992" s="36">
        <v>556</v>
      </c>
      <c r="V992" t="str">
        <f>VLOOKUP(Tabela1[[#This Row],[CÓD FORNECEDOR]],'[1]BASE FORNECEDORES'!$A:$N,11,0)</f>
        <v>72.770.878/0001-17</v>
      </c>
      <c r="W992" s="36" t="str">
        <f>VLOOKUP(Tabela1[[#This Row],[CNPJ]],'[1]BASE FORNECEDORES'!$K:$R,8,0)</f>
        <v>BRASILUX TINTAS TECNICAS LTDA</v>
      </c>
      <c r="X992" s="36">
        <v>84961</v>
      </c>
      <c r="Y992" t="str">
        <f>VLOOKUP(Tabela1[[#This Row],[CÓD PRODUTO ]],[1]fornnecedor!$A:$G,7,0)</f>
        <v>IMPERMEABILIZANTES</v>
      </c>
      <c r="Z992">
        <v>792641</v>
      </c>
      <c r="AA992" s="36" t="str">
        <f>Tabela1[[#This Row],[DESCRIÇÃO]]</f>
        <v>BRASILUX TINTAS TECNICAS LTDA</v>
      </c>
    </row>
    <row r="993" spans="1:27" x14ac:dyDescent="0.3">
      <c r="A993" t="s">
        <v>593</v>
      </c>
      <c r="B993" t="s">
        <v>547</v>
      </c>
      <c r="C993" s="1">
        <v>46029</v>
      </c>
      <c r="D993" s="2">
        <v>3000284960</v>
      </c>
      <c r="E993" t="s">
        <v>686</v>
      </c>
      <c r="G993" t="s">
        <v>549</v>
      </c>
      <c r="H993" t="s">
        <v>24</v>
      </c>
      <c r="I993">
        <v>55.9</v>
      </c>
      <c r="J993">
        <v>8</v>
      </c>
      <c r="K993">
        <v>0</v>
      </c>
      <c r="L993">
        <v>447.17</v>
      </c>
      <c r="M993">
        <v>14.53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461.7</v>
      </c>
      <c r="U993" s="36">
        <v>556</v>
      </c>
      <c r="V993" t="str">
        <f>VLOOKUP(Tabela1[[#This Row],[CÓD FORNECEDOR]],'[1]BASE FORNECEDORES'!$A:$N,11,0)</f>
        <v>72.770.878/0001-17</v>
      </c>
      <c r="W993" s="36" t="str">
        <f>VLOOKUP(Tabela1[[#This Row],[CNPJ]],'[1]BASE FORNECEDORES'!$K:$R,8,0)</f>
        <v>BRASILUX TINTAS TECNICAS LTDA</v>
      </c>
      <c r="X993" s="36">
        <v>84960</v>
      </c>
      <c r="Y993" t="str">
        <f>VLOOKUP(Tabela1[[#This Row],[CÓD PRODUTO ]],[1]fornnecedor!$A:$G,7,0)</f>
        <v>IMPERMEABILIZANTES</v>
      </c>
      <c r="Z993">
        <v>792641</v>
      </c>
      <c r="AA993" s="36" t="str">
        <f>Tabela1[[#This Row],[DESCRIÇÃO]]</f>
        <v>BRASILUX TINTAS TECNICAS LTDA</v>
      </c>
    </row>
    <row r="994" spans="1:27" x14ac:dyDescent="0.3">
      <c r="A994" t="s">
        <v>593</v>
      </c>
      <c r="B994" t="s">
        <v>547</v>
      </c>
      <c r="C994" s="1">
        <v>46029</v>
      </c>
      <c r="D994" s="2">
        <v>3000384304</v>
      </c>
      <c r="E994" t="s">
        <v>687</v>
      </c>
      <c r="G994" t="s">
        <v>549</v>
      </c>
      <c r="H994" t="s">
        <v>24</v>
      </c>
      <c r="I994">
        <v>37.46</v>
      </c>
      <c r="J994">
        <v>4</v>
      </c>
      <c r="K994">
        <v>0</v>
      </c>
      <c r="L994">
        <v>149.85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149.85</v>
      </c>
      <c r="U994" s="36">
        <v>556</v>
      </c>
      <c r="V994" t="str">
        <f>VLOOKUP(Tabela1[[#This Row],[CÓD FORNECEDOR]],'[1]BASE FORNECEDORES'!$A:$N,11,0)</f>
        <v>72.770.878/0001-17</v>
      </c>
      <c r="W994" s="36" t="str">
        <f>VLOOKUP(Tabela1[[#This Row],[CNPJ]],'[1]BASE FORNECEDORES'!$K:$R,8,0)</f>
        <v>BRASILUX TINTAS TECNICAS LTDA</v>
      </c>
      <c r="X994" s="36">
        <v>84304</v>
      </c>
      <c r="Y994" t="str">
        <f>VLOOKUP(Tabela1[[#This Row],[CÓD PRODUTO ]],[1]fornnecedor!$A:$G,7,0)</f>
        <v>TINTA PARA PISO</v>
      </c>
      <c r="Z994">
        <v>792641</v>
      </c>
      <c r="AA994" s="36" t="str">
        <f>Tabela1[[#This Row],[DESCRIÇÃO]]</f>
        <v>BRASILUX TINTAS TECNICAS LTDA</v>
      </c>
    </row>
    <row r="995" spans="1:27" x14ac:dyDescent="0.3">
      <c r="A995" t="s">
        <v>593</v>
      </c>
      <c r="B995" t="s">
        <v>547</v>
      </c>
      <c r="C995" s="1">
        <v>46029</v>
      </c>
      <c r="D995" s="2">
        <v>3000384306</v>
      </c>
      <c r="E995" t="s">
        <v>688</v>
      </c>
      <c r="G995" t="s">
        <v>549</v>
      </c>
      <c r="H995" t="s">
        <v>24</v>
      </c>
      <c r="I995">
        <v>29.74</v>
      </c>
      <c r="J995">
        <v>8</v>
      </c>
      <c r="K995">
        <v>0</v>
      </c>
      <c r="L995">
        <v>237.9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237.9</v>
      </c>
      <c r="U995" s="36">
        <v>556</v>
      </c>
      <c r="V995" t="str">
        <f>VLOOKUP(Tabela1[[#This Row],[CÓD FORNECEDOR]],'[1]BASE FORNECEDORES'!$A:$N,11,0)</f>
        <v>72.770.878/0001-17</v>
      </c>
      <c r="W995" s="36" t="str">
        <f>VLOOKUP(Tabela1[[#This Row],[CNPJ]],'[1]BASE FORNECEDORES'!$K:$R,8,0)</f>
        <v>BRASILUX TINTAS TECNICAS LTDA</v>
      </c>
      <c r="X995" s="36">
        <v>84306</v>
      </c>
      <c r="Y995" t="str">
        <f>VLOOKUP(Tabela1[[#This Row],[CÓD PRODUTO ]],[1]fornnecedor!$A:$G,7,0)</f>
        <v>TINTA PARA PISO</v>
      </c>
      <c r="Z995">
        <v>792641</v>
      </c>
      <c r="AA995" s="36" t="str">
        <f>Tabela1[[#This Row],[DESCRIÇÃO]]</f>
        <v>BRASILUX TINTAS TECNICAS LTDA</v>
      </c>
    </row>
    <row r="996" spans="1:27" x14ac:dyDescent="0.3">
      <c r="A996" t="s">
        <v>593</v>
      </c>
      <c r="B996" t="s">
        <v>547</v>
      </c>
      <c r="C996" s="1">
        <v>46029</v>
      </c>
      <c r="D996" s="2">
        <v>3000384305</v>
      </c>
      <c r="E996" t="s">
        <v>689</v>
      </c>
      <c r="G996" t="s">
        <v>549</v>
      </c>
      <c r="H996" t="s">
        <v>24</v>
      </c>
      <c r="I996">
        <v>29.35</v>
      </c>
      <c r="J996">
        <v>4</v>
      </c>
      <c r="K996">
        <v>0</v>
      </c>
      <c r="L996">
        <v>117.4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117.4</v>
      </c>
      <c r="U996" s="36">
        <v>556</v>
      </c>
      <c r="V996" t="str">
        <f>VLOOKUP(Tabela1[[#This Row],[CÓD FORNECEDOR]],'[1]BASE FORNECEDORES'!$A:$N,11,0)</f>
        <v>72.770.878/0001-17</v>
      </c>
      <c r="W996" s="36" t="str">
        <f>VLOOKUP(Tabela1[[#This Row],[CNPJ]],'[1]BASE FORNECEDORES'!$K:$R,8,0)</f>
        <v>BRASILUX TINTAS TECNICAS LTDA</v>
      </c>
      <c r="X996" s="36">
        <v>84305</v>
      </c>
      <c r="Y996" t="str">
        <f>VLOOKUP(Tabela1[[#This Row],[CÓD PRODUTO ]],[1]fornnecedor!$A:$G,7,0)</f>
        <v>TINTA PARA PISO</v>
      </c>
      <c r="Z996">
        <v>792641</v>
      </c>
      <c r="AA996" s="36" t="str">
        <f>Tabela1[[#This Row],[DESCRIÇÃO]]</f>
        <v>BRASILUX TINTAS TECNICAS LTDA</v>
      </c>
    </row>
    <row r="997" spans="1:27" x14ac:dyDescent="0.3">
      <c r="A997" t="s">
        <v>593</v>
      </c>
      <c r="B997" t="s">
        <v>547</v>
      </c>
      <c r="C997" s="1">
        <v>46029</v>
      </c>
      <c r="D997" s="2">
        <v>3000385271</v>
      </c>
      <c r="E997" t="s">
        <v>690</v>
      </c>
      <c r="G997" t="s">
        <v>549</v>
      </c>
      <c r="H997" t="s">
        <v>24</v>
      </c>
      <c r="I997">
        <v>109.65</v>
      </c>
      <c r="J997">
        <v>20</v>
      </c>
      <c r="K997">
        <v>0</v>
      </c>
      <c r="L997" s="3">
        <v>2192.9699999999998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 s="3">
        <v>2192.9699999999998</v>
      </c>
      <c r="U997" s="36">
        <v>556</v>
      </c>
      <c r="V997" t="str">
        <f>VLOOKUP(Tabela1[[#This Row],[CÓD FORNECEDOR]],'[1]BASE FORNECEDORES'!$A:$N,11,0)</f>
        <v>72.770.878/0001-17</v>
      </c>
      <c r="W997" s="36" t="str">
        <f>VLOOKUP(Tabela1[[#This Row],[CNPJ]],'[1]BASE FORNECEDORES'!$K:$R,8,0)</f>
        <v>BRASILUX TINTAS TECNICAS LTDA</v>
      </c>
      <c r="X997" s="36">
        <v>85271</v>
      </c>
      <c r="Y997" t="str">
        <f>VLOOKUP(Tabela1[[#This Row],[CÓD PRODUTO ]],[1]fornnecedor!$A:$G,7,0)</f>
        <v>TINTA PARA PISO</v>
      </c>
      <c r="Z997">
        <v>792641</v>
      </c>
      <c r="AA997" s="36" t="str">
        <f>Tabela1[[#This Row],[DESCRIÇÃO]]</f>
        <v>BRASILUX TINTAS TECNICAS LTDA</v>
      </c>
    </row>
    <row r="998" spans="1:27" x14ac:dyDescent="0.3">
      <c r="A998" t="s">
        <v>593</v>
      </c>
      <c r="B998" t="s">
        <v>547</v>
      </c>
      <c r="C998" s="1">
        <v>46029</v>
      </c>
      <c r="D998" s="2">
        <v>3000384309</v>
      </c>
      <c r="E998" t="s">
        <v>691</v>
      </c>
      <c r="G998" t="s">
        <v>549</v>
      </c>
      <c r="H998" t="s">
        <v>24</v>
      </c>
      <c r="I998">
        <v>32.42</v>
      </c>
      <c r="J998">
        <v>4</v>
      </c>
      <c r="K998">
        <v>0</v>
      </c>
      <c r="L998">
        <v>129.66999999999999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129.66999999999999</v>
      </c>
      <c r="U998" s="36">
        <v>556</v>
      </c>
      <c r="V998" t="str">
        <f>VLOOKUP(Tabela1[[#This Row],[CÓD FORNECEDOR]],'[1]BASE FORNECEDORES'!$A:$N,11,0)</f>
        <v>72.770.878/0001-17</v>
      </c>
      <c r="W998" s="36" t="str">
        <f>VLOOKUP(Tabela1[[#This Row],[CNPJ]],'[1]BASE FORNECEDORES'!$K:$R,8,0)</f>
        <v>BRASILUX TINTAS TECNICAS LTDA</v>
      </c>
      <c r="X998" s="36">
        <v>84309</v>
      </c>
      <c r="Y998" t="str">
        <f>VLOOKUP(Tabela1[[#This Row],[CÓD PRODUTO ]],[1]fornnecedor!$A:$G,7,0)</f>
        <v>TINTA PARA PISO</v>
      </c>
      <c r="Z998">
        <v>792641</v>
      </c>
      <c r="AA998" s="36" t="str">
        <f>Tabela1[[#This Row],[DESCRIÇÃO]]</f>
        <v>BRASILUX TINTAS TECNICAS LTDA</v>
      </c>
    </row>
    <row r="999" spans="1:27" x14ac:dyDescent="0.3">
      <c r="A999" t="s">
        <v>593</v>
      </c>
      <c r="B999" t="s">
        <v>547</v>
      </c>
      <c r="C999" s="1">
        <v>46029</v>
      </c>
      <c r="D999" s="2">
        <v>3002485474</v>
      </c>
      <c r="E999" t="s">
        <v>692</v>
      </c>
      <c r="G999" t="s">
        <v>549</v>
      </c>
      <c r="H999" t="s">
        <v>24</v>
      </c>
      <c r="I999">
        <v>8.24</v>
      </c>
      <c r="J999">
        <v>12</v>
      </c>
      <c r="K999">
        <v>0</v>
      </c>
      <c r="L999">
        <v>98.84</v>
      </c>
      <c r="M999">
        <v>3.21</v>
      </c>
      <c r="N999">
        <v>0</v>
      </c>
      <c r="O999">
        <v>0</v>
      </c>
      <c r="P999">
        <v>0</v>
      </c>
      <c r="Q999">
        <v>0</v>
      </c>
      <c r="R999">
        <v>6.92</v>
      </c>
      <c r="S999">
        <v>0</v>
      </c>
      <c r="T999">
        <v>102.05</v>
      </c>
      <c r="U999" s="36">
        <v>556</v>
      </c>
      <c r="V999" t="str">
        <f>VLOOKUP(Tabela1[[#This Row],[CÓD FORNECEDOR]],'[1]BASE FORNECEDORES'!$A:$N,11,0)</f>
        <v>72.770.878/0001-17</v>
      </c>
      <c r="W999" s="36" t="str">
        <f>VLOOKUP(Tabela1[[#This Row],[CNPJ]],'[1]BASE FORNECEDORES'!$K:$R,8,0)</f>
        <v>BRASILUX TINTAS TECNICAS LTDA</v>
      </c>
      <c r="X999" s="36">
        <v>85474</v>
      </c>
      <c r="Y999" t="str">
        <f>VLOOKUP(Tabela1[[#This Row],[CÓD PRODUTO ]],[1]fornnecedor!$A:$G,7,0)</f>
        <v>CATALISADORES INDIVIDUAIS</v>
      </c>
      <c r="Z999">
        <v>792641</v>
      </c>
      <c r="AA999" s="36" t="str">
        <f>Tabela1[[#This Row],[DESCRIÇÃO]]</f>
        <v>BRASILUX TINTAS TECNICAS LTDA</v>
      </c>
    </row>
    <row r="1000" spans="1:27" x14ac:dyDescent="0.3">
      <c r="A1000" t="s">
        <v>593</v>
      </c>
      <c r="B1000" t="s">
        <v>547</v>
      </c>
      <c r="C1000" s="1">
        <v>46029</v>
      </c>
      <c r="D1000" s="2">
        <v>3002485280</v>
      </c>
      <c r="E1000" t="s">
        <v>693</v>
      </c>
      <c r="G1000" t="s">
        <v>549</v>
      </c>
      <c r="H1000" t="s">
        <v>24</v>
      </c>
      <c r="I1000">
        <v>39.770000000000003</v>
      </c>
      <c r="J1000">
        <v>60</v>
      </c>
      <c r="K1000">
        <v>0</v>
      </c>
      <c r="L1000" s="3">
        <v>2386.0700000000002</v>
      </c>
      <c r="M1000">
        <v>77.55</v>
      </c>
      <c r="N1000">
        <v>0</v>
      </c>
      <c r="O1000">
        <v>0</v>
      </c>
      <c r="P1000">
        <v>0</v>
      </c>
      <c r="Q1000">
        <v>0</v>
      </c>
      <c r="R1000">
        <v>167.02</v>
      </c>
      <c r="S1000">
        <v>0</v>
      </c>
      <c r="T1000" s="3">
        <v>2463.62</v>
      </c>
      <c r="U1000" s="36">
        <v>556</v>
      </c>
      <c r="V1000" t="str">
        <f>VLOOKUP(Tabela1[[#This Row],[CÓD FORNECEDOR]],'[1]BASE FORNECEDORES'!$A:$N,11,0)</f>
        <v>72.770.878/0001-17</v>
      </c>
      <c r="W1000" s="36" t="str">
        <f>VLOOKUP(Tabela1[[#This Row],[CNPJ]],'[1]BASE FORNECEDORES'!$K:$R,8,0)</f>
        <v>BRASILUX TINTAS TECNICAS LTDA</v>
      </c>
      <c r="X1000" s="36">
        <v>85280</v>
      </c>
      <c r="Y1000" t="str">
        <f>VLOOKUP(Tabela1[[#This Row],[CÓD PRODUTO ]],[1]fornnecedor!$A:$G,7,0)</f>
        <v>CATALISADORES INDIVIDUAIS</v>
      </c>
      <c r="Z1000">
        <v>792641</v>
      </c>
      <c r="AA1000" s="36" t="str">
        <f>Tabela1[[#This Row],[DESCRIÇÃO]]</f>
        <v>BRASILUX TINTAS TECNICAS LTDA</v>
      </c>
    </row>
    <row r="1001" spans="1:27" x14ac:dyDescent="0.3">
      <c r="A1001" t="s">
        <v>593</v>
      </c>
      <c r="B1001" t="s">
        <v>547</v>
      </c>
      <c r="C1001" s="1">
        <v>46029</v>
      </c>
      <c r="D1001" s="2">
        <v>2004585364</v>
      </c>
      <c r="E1001" t="s">
        <v>694</v>
      </c>
      <c r="G1001" t="s">
        <v>549</v>
      </c>
      <c r="H1001" t="s">
        <v>24</v>
      </c>
      <c r="I1001">
        <v>14.69</v>
      </c>
      <c r="J1001">
        <v>12</v>
      </c>
      <c r="K1001">
        <v>0</v>
      </c>
      <c r="L1001">
        <v>176.31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12.34</v>
      </c>
      <c r="S1001">
        <v>0</v>
      </c>
      <c r="T1001">
        <v>176.31</v>
      </c>
      <c r="U1001" s="36">
        <v>556</v>
      </c>
      <c r="V1001" t="str">
        <f>VLOOKUP(Tabela1[[#This Row],[CÓD FORNECEDOR]],'[1]BASE FORNECEDORES'!$A:$N,11,0)</f>
        <v>72.770.878/0001-17</v>
      </c>
      <c r="W1001" s="36" t="str">
        <f>VLOOKUP(Tabela1[[#This Row],[CNPJ]],'[1]BASE FORNECEDORES'!$K:$R,8,0)</f>
        <v>BRASILUX TINTAS TECNICAS LTDA</v>
      </c>
      <c r="X1001" s="36">
        <v>85364</v>
      </c>
      <c r="Y1001" t="str">
        <f>VLOOKUP(Tabela1[[#This Row],[CÓD PRODUTO ]],[1]fornnecedor!$A:$G,7,0)</f>
        <v>PRETO FOSCO VINÍLICO</v>
      </c>
      <c r="Z1001">
        <v>792641</v>
      </c>
      <c r="AA1001" s="36" t="str">
        <f>Tabela1[[#This Row],[DESCRIÇÃO]]</f>
        <v>BRASILUX TINTAS TECNICAS LTDA</v>
      </c>
    </row>
    <row r="1002" spans="1:27" x14ac:dyDescent="0.3">
      <c r="A1002" t="s">
        <v>593</v>
      </c>
      <c r="B1002" t="s">
        <v>547</v>
      </c>
      <c r="C1002" s="1">
        <v>46029</v>
      </c>
      <c r="D1002" s="2">
        <v>3002484026</v>
      </c>
      <c r="E1002" t="s">
        <v>695</v>
      </c>
      <c r="G1002" t="s">
        <v>549</v>
      </c>
      <c r="H1002" t="s">
        <v>24</v>
      </c>
      <c r="I1002">
        <v>6.54</v>
      </c>
      <c r="J1002">
        <v>60</v>
      </c>
      <c r="K1002">
        <v>0</v>
      </c>
      <c r="L1002">
        <v>392.24</v>
      </c>
      <c r="M1002">
        <v>12.75</v>
      </c>
      <c r="N1002">
        <v>0</v>
      </c>
      <c r="O1002">
        <v>0</v>
      </c>
      <c r="P1002">
        <v>0</v>
      </c>
      <c r="Q1002">
        <v>0</v>
      </c>
      <c r="R1002">
        <v>27.46</v>
      </c>
      <c r="S1002">
        <v>0</v>
      </c>
      <c r="T1002">
        <v>404.99</v>
      </c>
      <c r="U1002" s="36">
        <v>556</v>
      </c>
      <c r="V1002" t="str">
        <f>VLOOKUP(Tabela1[[#This Row],[CÓD FORNECEDOR]],'[1]BASE FORNECEDORES'!$A:$N,11,0)</f>
        <v>72.770.878/0001-17</v>
      </c>
      <c r="W1002" s="36" t="str">
        <f>VLOOKUP(Tabela1[[#This Row],[CNPJ]],'[1]BASE FORNECEDORES'!$K:$R,8,0)</f>
        <v>BRASILUX TINTAS TECNICAS LTDA</v>
      </c>
      <c r="X1002" s="36">
        <v>84026</v>
      </c>
      <c r="Y1002" t="str">
        <f>VLOOKUP(Tabela1[[#This Row],[CÓD PRODUTO ]],[1]fornnecedor!$A:$G,7,0)</f>
        <v>CATALISADORES INDIVIDUAIS</v>
      </c>
      <c r="Z1002">
        <v>792641</v>
      </c>
      <c r="AA1002" s="36" t="str">
        <f>Tabela1[[#This Row],[DESCRIÇÃO]]</f>
        <v>BRASILUX TINTAS TECNICAS LTDA</v>
      </c>
    </row>
    <row r="1003" spans="1:27" x14ac:dyDescent="0.3">
      <c r="A1003" t="s">
        <v>593</v>
      </c>
      <c r="B1003" t="s">
        <v>547</v>
      </c>
      <c r="C1003" s="1">
        <v>46029</v>
      </c>
      <c r="D1003" s="2">
        <v>2003485176</v>
      </c>
      <c r="E1003" t="s">
        <v>696</v>
      </c>
      <c r="G1003" t="s">
        <v>549</v>
      </c>
      <c r="H1003" t="s">
        <v>24</v>
      </c>
      <c r="I1003">
        <v>20.27</v>
      </c>
      <c r="J1003">
        <v>18</v>
      </c>
      <c r="K1003">
        <v>0</v>
      </c>
      <c r="L1003">
        <v>364.9</v>
      </c>
      <c r="M1003">
        <v>11.86</v>
      </c>
      <c r="N1003">
        <v>0</v>
      </c>
      <c r="O1003">
        <v>0</v>
      </c>
      <c r="P1003">
        <v>0</v>
      </c>
      <c r="Q1003">
        <v>0</v>
      </c>
      <c r="R1003">
        <v>25.54</v>
      </c>
      <c r="S1003">
        <v>0</v>
      </c>
      <c r="T1003">
        <v>376.76</v>
      </c>
      <c r="U1003" s="36">
        <v>556</v>
      </c>
      <c r="V1003" t="str">
        <f>VLOOKUP(Tabela1[[#This Row],[CÓD FORNECEDOR]],'[1]BASE FORNECEDORES'!$A:$N,11,0)</f>
        <v>72.770.878/0001-17</v>
      </c>
      <c r="W1003" s="36" t="str">
        <f>VLOOKUP(Tabela1[[#This Row],[CNPJ]],'[1]BASE FORNECEDORES'!$K:$R,8,0)</f>
        <v>BRASILUX TINTAS TECNICAS LTDA</v>
      </c>
      <c r="X1003" s="36">
        <v>85176</v>
      </c>
      <c r="Y1003" t="str">
        <f>VLOOKUP(Tabela1[[#This Row],[CÓD PRODUTO ]],[1]fornnecedor!$A:$G,7,0)</f>
        <v>VERNIZ AUTOMOTIVO</v>
      </c>
      <c r="Z1003">
        <v>792641</v>
      </c>
      <c r="AA1003" s="36" t="str">
        <f>Tabela1[[#This Row],[DESCRIÇÃO]]</f>
        <v>BRASILUX TINTAS TECNICAS LTDA</v>
      </c>
    </row>
    <row r="1004" spans="1:27" x14ac:dyDescent="0.3">
      <c r="A1004" t="s">
        <v>593</v>
      </c>
      <c r="B1004" t="s">
        <v>547</v>
      </c>
      <c r="C1004" s="1">
        <v>46029</v>
      </c>
      <c r="D1004" s="2">
        <v>2004584565</v>
      </c>
      <c r="E1004" t="s">
        <v>697</v>
      </c>
      <c r="G1004" t="s">
        <v>549</v>
      </c>
      <c r="H1004" t="s">
        <v>24</v>
      </c>
      <c r="I1004">
        <v>6.81</v>
      </c>
      <c r="J1004">
        <v>120</v>
      </c>
      <c r="K1004">
        <v>0</v>
      </c>
      <c r="L1004">
        <v>817.06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57.2</v>
      </c>
      <c r="S1004">
        <v>0</v>
      </c>
      <c r="T1004">
        <v>817.06</v>
      </c>
      <c r="U1004" s="36">
        <v>556</v>
      </c>
      <c r="V1004" t="str">
        <f>VLOOKUP(Tabela1[[#This Row],[CÓD FORNECEDOR]],'[1]BASE FORNECEDORES'!$A:$N,11,0)</f>
        <v>72.770.878/0001-17</v>
      </c>
      <c r="W1004" s="36" t="str">
        <f>VLOOKUP(Tabela1[[#This Row],[CNPJ]],'[1]BASE FORNECEDORES'!$K:$R,8,0)</f>
        <v>BRASILUX TINTAS TECNICAS LTDA</v>
      </c>
      <c r="X1004" s="36">
        <v>84565</v>
      </c>
      <c r="Y1004" t="str">
        <f>VLOOKUP(Tabela1[[#This Row],[CÓD PRODUTO ]],[1]fornnecedor!$A:$G,7,0)</f>
        <v>PRETO FOSCO VINÍLICO</v>
      </c>
      <c r="Z1004">
        <v>792641</v>
      </c>
      <c r="AA1004" s="36" t="str">
        <f>Tabela1[[#This Row],[DESCRIÇÃO]]</f>
        <v>BRASILUX TINTAS TECNICAS LTDA</v>
      </c>
    </row>
    <row r="1005" spans="1:27" x14ac:dyDescent="0.3">
      <c r="A1005" t="s">
        <v>593</v>
      </c>
      <c r="B1005" t="s">
        <v>547</v>
      </c>
      <c r="C1005" s="1">
        <v>46029</v>
      </c>
      <c r="D1005" s="2">
        <v>3001984501</v>
      </c>
      <c r="E1005" t="s">
        <v>698</v>
      </c>
      <c r="G1005" t="s">
        <v>549</v>
      </c>
      <c r="H1005" t="s">
        <v>24</v>
      </c>
      <c r="I1005">
        <v>34.130000000000003</v>
      </c>
      <c r="J1005">
        <v>4</v>
      </c>
      <c r="K1005">
        <v>0</v>
      </c>
      <c r="L1005">
        <v>136.53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136.53</v>
      </c>
      <c r="U1005" s="36">
        <v>556</v>
      </c>
      <c r="V1005" t="str">
        <f>VLOOKUP(Tabela1[[#This Row],[CÓD FORNECEDOR]],'[1]BASE FORNECEDORES'!$A:$N,11,0)</f>
        <v>72.770.878/0001-17</v>
      </c>
      <c r="W1005" s="36" t="str">
        <f>VLOOKUP(Tabela1[[#This Row],[CNPJ]],'[1]BASE FORNECEDORES'!$K:$R,8,0)</f>
        <v>BRASILUX TINTAS TECNICAS LTDA</v>
      </c>
      <c r="X1005" s="36">
        <v>84501</v>
      </c>
      <c r="Y1005" t="str">
        <f>VLOOKUP(Tabela1[[#This Row],[CÓD PRODUTO ]],[1]fornnecedor!$A:$G,7,0)</f>
        <v>CIMENTO QUEIMADO / EFEITOS DECORATIVOS</v>
      </c>
      <c r="Z1005">
        <v>792641</v>
      </c>
      <c r="AA1005" s="36" t="str">
        <f>Tabela1[[#This Row],[DESCRIÇÃO]]</f>
        <v>BRASILUX TINTAS TECNICAS LTDA</v>
      </c>
    </row>
    <row r="1006" spans="1:27" x14ac:dyDescent="0.3">
      <c r="A1006" t="s">
        <v>593</v>
      </c>
      <c r="B1006" t="s">
        <v>547</v>
      </c>
      <c r="C1006" s="1">
        <v>46029</v>
      </c>
      <c r="D1006" s="2">
        <v>4000184177</v>
      </c>
      <c r="E1006" t="s">
        <v>699</v>
      </c>
      <c r="G1006" t="s">
        <v>549</v>
      </c>
      <c r="H1006" t="s">
        <v>24</v>
      </c>
      <c r="I1006">
        <v>21.2</v>
      </c>
      <c r="J1006">
        <v>6</v>
      </c>
      <c r="K1006">
        <v>0</v>
      </c>
      <c r="L1006">
        <v>127.19</v>
      </c>
      <c r="M1006">
        <v>4.13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131.32</v>
      </c>
      <c r="U1006" s="36">
        <v>556</v>
      </c>
      <c r="V1006" t="str">
        <f>VLOOKUP(Tabela1[[#This Row],[CÓD FORNECEDOR]],'[1]BASE FORNECEDORES'!$A:$N,11,0)</f>
        <v>72.770.878/0001-17</v>
      </c>
      <c r="W1006" s="36" t="str">
        <f>VLOOKUP(Tabela1[[#This Row],[CNPJ]],'[1]BASE FORNECEDORES'!$K:$R,8,0)</f>
        <v>BRASILUX TINTAS TECNICAS LTDA</v>
      </c>
      <c r="X1006" s="36">
        <v>84177</v>
      </c>
      <c r="Y1006" t="str">
        <f>VLOOKUP(Tabela1[[#This Row],[CÓD PRODUTO ]],[1]fornnecedor!$A:$G,7,0)</f>
        <v>ESMALTES</v>
      </c>
      <c r="Z1006">
        <v>792641</v>
      </c>
      <c r="AA1006" s="36" t="str">
        <f>Tabela1[[#This Row],[DESCRIÇÃO]]</f>
        <v>BRASILUX TINTAS TECNICAS LTDA</v>
      </c>
    </row>
    <row r="1007" spans="1:27" x14ac:dyDescent="0.3">
      <c r="A1007" t="s">
        <v>593</v>
      </c>
      <c r="B1007" t="s">
        <v>547</v>
      </c>
      <c r="C1007" s="1">
        <v>46029</v>
      </c>
      <c r="D1007" s="2">
        <v>3000784621</v>
      </c>
      <c r="E1007" t="s">
        <v>700</v>
      </c>
      <c r="G1007" t="s">
        <v>549</v>
      </c>
      <c r="H1007" t="s">
        <v>24</v>
      </c>
      <c r="I1007">
        <v>233.22</v>
      </c>
      <c r="J1007">
        <v>6</v>
      </c>
      <c r="K1007">
        <v>0</v>
      </c>
      <c r="L1007" s="3">
        <v>1399.34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 s="3">
        <v>1399.34</v>
      </c>
      <c r="U1007" s="36">
        <v>556</v>
      </c>
      <c r="V1007" t="str">
        <f>VLOOKUP(Tabela1[[#This Row],[CÓD FORNECEDOR]],'[1]BASE FORNECEDORES'!$A:$N,11,0)</f>
        <v>72.770.878/0001-17</v>
      </c>
      <c r="W1007" s="36" t="str">
        <f>VLOOKUP(Tabela1[[#This Row],[CNPJ]],'[1]BASE FORNECEDORES'!$K:$R,8,0)</f>
        <v>BRASILUX TINTAS TECNICAS LTDA</v>
      </c>
      <c r="X1007" s="36">
        <v>84621</v>
      </c>
      <c r="Y1007" t="str">
        <f>VLOOKUP(Tabela1[[#This Row],[CÓD PRODUTO ]],[1]fornnecedor!$A:$G,7,0)</f>
        <v>TINTA EMBORRACHADA</v>
      </c>
      <c r="Z1007">
        <v>792641</v>
      </c>
      <c r="AA1007" s="36" t="str">
        <f>Tabela1[[#This Row],[DESCRIÇÃO]]</f>
        <v>BRASILUX TINTAS TECNICAS LTDA</v>
      </c>
    </row>
    <row r="1008" spans="1:27" x14ac:dyDescent="0.3">
      <c r="A1008" t="s">
        <v>593</v>
      </c>
      <c r="B1008" t="s">
        <v>547</v>
      </c>
      <c r="C1008" s="1">
        <v>46029</v>
      </c>
      <c r="D1008" s="2">
        <v>3000784622</v>
      </c>
      <c r="E1008" t="s">
        <v>701</v>
      </c>
      <c r="G1008" t="s">
        <v>549</v>
      </c>
      <c r="H1008" t="s">
        <v>24</v>
      </c>
      <c r="I1008">
        <v>208.52</v>
      </c>
      <c r="J1008">
        <v>10</v>
      </c>
      <c r="K1008">
        <v>0</v>
      </c>
      <c r="L1008" s="3">
        <v>2085.16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 s="3">
        <v>2085.16</v>
      </c>
      <c r="U1008" s="36">
        <v>556</v>
      </c>
      <c r="V1008" t="str">
        <f>VLOOKUP(Tabela1[[#This Row],[CÓD FORNECEDOR]],'[1]BASE FORNECEDORES'!$A:$N,11,0)</f>
        <v>72.770.878/0001-17</v>
      </c>
      <c r="W1008" s="36" t="str">
        <f>VLOOKUP(Tabela1[[#This Row],[CNPJ]],'[1]BASE FORNECEDORES'!$K:$R,8,0)</f>
        <v>BRASILUX TINTAS TECNICAS LTDA</v>
      </c>
      <c r="X1008" s="36">
        <v>84622</v>
      </c>
      <c r="Y1008" t="str">
        <f>VLOOKUP(Tabela1[[#This Row],[CÓD PRODUTO ]],[1]fornnecedor!$A:$G,7,0)</f>
        <v>TINTA EMBORRACHADA</v>
      </c>
      <c r="Z1008">
        <v>792641</v>
      </c>
      <c r="AA1008" s="36" t="str">
        <f>Tabela1[[#This Row],[DESCRIÇÃO]]</f>
        <v>BRASILUX TINTAS TECNICAS LTDA</v>
      </c>
    </row>
    <row r="1009" spans="1:27" x14ac:dyDescent="0.3">
      <c r="A1009" t="s">
        <v>593</v>
      </c>
      <c r="B1009" t="s">
        <v>547</v>
      </c>
      <c r="C1009" s="1">
        <v>46029</v>
      </c>
      <c r="D1009" s="2">
        <v>3000784998</v>
      </c>
      <c r="E1009" t="s">
        <v>702</v>
      </c>
      <c r="G1009" t="s">
        <v>549</v>
      </c>
      <c r="H1009" t="s">
        <v>24</v>
      </c>
      <c r="I1009">
        <v>46.4</v>
      </c>
      <c r="J1009">
        <v>4</v>
      </c>
      <c r="K1009">
        <v>0</v>
      </c>
      <c r="L1009">
        <v>185.58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185.58</v>
      </c>
      <c r="U1009" s="36">
        <v>556</v>
      </c>
      <c r="V1009" t="str">
        <f>VLOOKUP(Tabela1[[#This Row],[CÓD FORNECEDOR]],'[1]BASE FORNECEDORES'!$A:$N,11,0)</f>
        <v>72.770.878/0001-17</v>
      </c>
      <c r="W1009" s="36" t="str">
        <f>VLOOKUP(Tabela1[[#This Row],[CNPJ]],'[1]BASE FORNECEDORES'!$K:$R,8,0)</f>
        <v>BRASILUX TINTAS TECNICAS LTDA</v>
      </c>
      <c r="X1009" s="36">
        <v>84998</v>
      </c>
      <c r="Y1009" t="str">
        <f>VLOOKUP(Tabela1[[#This Row],[CÓD PRODUTO ]],[1]fornnecedor!$A:$G,7,0)</f>
        <v>TINTA EMBORRACHADA</v>
      </c>
      <c r="Z1009">
        <v>792641</v>
      </c>
      <c r="AA1009" s="36" t="str">
        <f>Tabela1[[#This Row],[DESCRIÇÃO]]</f>
        <v>BRASILUX TINTAS TECNICAS LTDA</v>
      </c>
    </row>
    <row r="1010" spans="1:27" x14ac:dyDescent="0.3">
      <c r="A1010" t="s">
        <v>593</v>
      </c>
      <c r="B1010" t="s">
        <v>547</v>
      </c>
      <c r="C1010" s="1">
        <v>46029</v>
      </c>
      <c r="D1010" s="2">
        <v>3000785000</v>
      </c>
      <c r="E1010" t="s">
        <v>703</v>
      </c>
      <c r="G1010" t="s">
        <v>549</v>
      </c>
      <c r="H1010" t="s">
        <v>24</v>
      </c>
      <c r="I1010">
        <v>177.5</v>
      </c>
      <c r="J1010">
        <v>4</v>
      </c>
      <c r="K1010">
        <v>0</v>
      </c>
      <c r="L1010">
        <v>710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710</v>
      </c>
      <c r="U1010" s="36">
        <v>556</v>
      </c>
      <c r="V1010" t="str">
        <f>VLOOKUP(Tabela1[[#This Row],[CÓD FORNECEDOR]],'[1]BASE FORNECEDORES'!$A:$N,11,0)</f>
        <v>72.770.878/0001-17</v>
      </c>
      <c r="W1010" s="36" t="str">
        <f>VLOOKUP(Tabela1[[#This Row],[CNPJ]],'[1]BASE FORNECEDORES'!$K:$R,8,0)</f>
        <v>BRASILUX TINTAS TECNICAS LTDA</v>
      </c>
      <c r="X1010" s="36">
        <v>85000</v>
      </c>
      <c r="Y1010" t="str">
        <f>VLOOKUP(Tabela1[[#This Row],[CÓD PRODUTO ]],[1]fornnecedor!$A:$G,7,0)</f>
        <v>TINTA EMBORRACHADA</v>
      </c>
      <c r="Z1010">
        <v>792641</v>
      </c>
      <c r="AA1010" s="36" t="str">
        <f>Tabela1[[#This Row],[DESCRIÇÃO]]</f>
        <v>BRASILUX TINTAS TECNICAS LTDA</v>
      </c>
    </row>
    <row r="1011" spans="1:27" x14ac:dyDescent="0.3">
      <c r="A1011" t="s">
        <v>593</v>
      </c>
      <c r="B1011" t="s">
        <v>547</v>
      </c>
      <c r="C1011" s="1">
        <v>46029</v>
      </c>
      <c r="D1011" s="2">
        <v>4000184863</v>
      </c>
      <c r="E1011" t="s">
        <v>704</v>
      </c>
      <c r="G1011" t="s">
        <v>549</v>
      </c>
      <c r="H1011" t="s">
        <v>24</v>
      </c>
      <c r="I1011">
        <v>80.89</v>
      </c>
      <c r="J1011">
        <v>8</v>
      </c>
      <c r="K1011">
        <v>0</v>
      </c>
      <c r="L1011">
        <v>647.16</v>
      </c>
      <c r="M1011">
        <v>21.03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668.19</v>
      </c>
      <c r="U1011" s="36">
        <v>556</v>
      </c>
      <c r="V1011" t="str">
        <f>VLOOKUP(Tabela1[[#This Row],[CÓD FORNECEDOR]],'[1]BASE FORNECEDORES'!$A:$N,11,0)</f>
        <v>72.770.878/0001-17</v>
      </c>
      <c r="W1011" s="36" t="str">
        <f>VLOOKUP(Tabela1[[#This Row],[CNPJ]],'[1]BASE FORNECEDORES'!$K:$R,8,0)</f>
        <v>BRASILUX TINTAS TECNICAS LTDA</v>
      </c>
      <c r="X1011" s="36">
        <v>84863</v>
      </c>
      <c r="Y1011" t="str">
        <f>VLOOKUP(Tabela1[[#This Row],[CÓD PRODUTO ]],[1]fornnecedor!$A:$G,7,0)</f>
        <v>ESMALTES</v>
      </c>
      <c r="Z1011">
        <v>792641</v>
      </c>
      <c r="AA1011" s="36" t="str">
        <f>Tabela1[[#This Row],[DESCRIÇÃO]]</f>
        <v>BRASILUX TINTAS TECNICAS LTDA</v>
      </c>
    </row>
    <row r="1012" spans="1:27" x14ac:dyDescent="0.3">
      <c r="A1012" t="s">
        <v>593</v>
      </c>
      <c r="B1012" t="s">
        <v>547</v>
      </c>
      <c r="C1012" s="1">
        <v>46029</v>
      </c>
      <c r="D1012" s="2">
        <v>4000184756</v>
      </c>
      <c r="E1012" t="s">
        <v>705</v>
      </c>
      <c r="G1012" t="s">
        <v>549</v>
      </c>
      <c r="H1012" t="s">
        <v>24</v>
      </c>
      <c r="I1012">
        <v>56.78</v>
      </c>
      <c r="J1012">
        <v>12</v>
      </c>
      <c r="K1012">
        <v>0</v>
      </c>
      <c r="L1012">
        <v>681.42</v>
      </c>
      <c r="M1012">
        <v>22.15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703.57</v>
      </c>
      <c r="U1012" s="36">
        <v>556</v>
      </c>
      <c r="V1012" t="str">
        <f>VLOOKUP(Tabela1[[#This Row],[CÓD FORNECEDOR]],'[1]BASE FORNECEDORES'!$A:$N,11,0)</f>
        <v>72.770.878/0001-17</v>
      </c>
      <c r="W1012" s="36" t="str">
        <f>VLOOKUP(Tabela1[[#This Row],[CNPJ]],'[1]BASE FORNECEDORES'!$K:$R,8,0)</f>
        <v>BRASILUX TINTAS TECNICAS LTDA</v>
      </c>
      <c r="X1012" s="36">
        <v>84756</v>
      </c>
      <c r="Y1012" t="str">
        <f>VLOOKUP(Tabela1[[#This Row],[CÓD PRODUTO ]],[1]fornnecedor!$A:$G,7,0)</f>
        <v>ESMALTES</v>
      </c>
      <c r="Z1012">
        <v>792641</v>
      </c>
      <c r="AA1012" s="36" t="str">
        <f>Tabela1[[#This Row],[DESCRIÇÃO]]</f>
        <v>BRASILUX TINTAS TECNICAS LTDA</v>
      </c>
    </row>
    <row r="1013" spans="1:27" x14ac:dyDescent="0.3">
      <c r="A1013" t="s">
        <v>593</v>
      </c>
      <c r="B1013" t="s">
        <v>547</v>
      </c>
      <c r="C1013" s="1">
        <v>46029</v>
      </c>
      <c r="D1013" s="2">
        <v>4000185310</v>
      </c>
      <c r="E1013" t="s">
        <v>706</v>
      </c>
      <c r="G1013" t="s">
        <v>549</v>
      </c>
      <c r="H1013" t="s">
        <v>24</v>
      </c>
      <c r="I1013">
        <v>63.16</v>
      </c>
      <c r="J1013">
        <v>8</v>
      </c>
      <c r="K1013">
        <v>0</v>
      </c>
      <c r="L1013">
        <v>505.32</v>
      </c>
      <c r="M1013">
        <v>16.420000000000002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521.74</v>
      </c>
      <c r="U1013" s="36">
        <v>556</v>
      </c>
      <c r="V1013" t="str">
        <f>VLOOKUP(Tabela1[[#This Row],[CÓD FORNECEDOR]],'[1]BASE FORNECEDORES'!$A:$N,11,0)</f>
        <v>72.770.878/0001-17</v>
      </c>
      <c r="W1013" s="36" t="str">
        <f>VLOOKUP(Tabela1[[#This Row],[CNPJ]],'[1]BASE FORNECEDORES'!$K:$R,8,0)</f>
        <v>BRASILUX TINTAS TECNICAS LTDA</v>
      </c>
      <c r="X1013" s="36">
        <v>85310</v>
      </c>
      <c r="Y1013" t="str">
        <f>VLOOKUP(Tabela1[[#This Row],[CÓD PRODUTO ]],[1]fornnecedor!$A:$G,7,0)</f>
        <v>ESMALTES</v>
      </c>
      <c r="Z1013">
        <v>792641</v>
      </c>
      <c r="AA1013" s="36" t="str">
        <f>Tabela1[[#This Row],[DESCRIÇÃO]]</f>
        <v>BRASILUX TINTAS TECNICAS LTDA</v>
      </c>
    </row>
    <row r="1014" spans="1:27" x14ac:dyDescent="0.3">
      <c r="A1014" t="s">
        <v>593</v>
      </c>
      <c r="B1014" t="s">
        <v>547</v>
      </c>
      <c r="C1014" s="1">
        <v>46029</v>
      </c>
      <c r="D1014" s="2">
        <v>4000186942</v>
      </c>
      <c r="E1014" t="s">
        <v>707</v>
      </c>
      <c r="G1014" t="s">
        <v>549</v>
      </c>
      <c r="H1014" t="s">
        <v>24</v>
      </c>
      <c r="I1014">
        <v>54.03</v>
      </c>
      <c r="J1014">
        <v>20</v>
      </c>
      <c r="K1014">
        <v>0</v>
      </c>
      <c r="L1014" s="3">
        <v>1080.56</v>
      </c>
      <c r="M1014">
        <v>35.119999999999997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 s="3">
        <v>1115.68</v>
      </c>
      <c r="U1014" s="36">
        <v>556</v>
      </c>
      <c r="V1014" t="str">
        <f>VLOOKUP(Tabela1[[#This Row],[CÓD FORNECEDOR]],'[1]BASE FORNECEDORES'!$A:$N,11,0)</f>
        <v>72.770.878/0001-17</v>
      </c>
      <c r="W1014" s="36" t="str">
        <f>VLOOKUP(Tabela1[[#This Row],[CNPJ]],'[1]BASE FORNECEDORES'!$K:$R,8,0)</f>
        <v>BRASILUX TINTAS TECNICAS LTDA</v>
      </c>
      <c r="X1014" s="36">
        <v>86942</v>
      </c>
      <c r="Y1014" t="str">
        <f>VLOOKUP(Tabela1[[#This Row],[CÓD PRODUTO ]],[1]fornnecedor!$A:$G,7,0)</f>
        <v>ESMALTES</v>
      </c>
      <c r="Z1014">
        <v>792641</v>
      </c>
      <c r="AA1014" s="36" t="str">
        <f>Tabela1[[#This Row],[DESCRIÇÃO]]</f>
        <v>BRASILUX TINTAS TECNICAS LTDA</v>
      </c>
    </row>
    <row r="1015" spans="1:27" x14ac:dyDescent="0.3">
      <c r="A1015" t="s">
        <v>593</v>
      </c>
      <c r="B1015" t="s">
        <v>547</v>
      </c>
      <c r="C1015" s="1">
        <v>46029</v>
      </c>
      <c r="D1015" s="2">
        <v>4000186944</v>
      </c>
      <c r="E1015" t="s">
        <v>708</v>
      </c>
      <c r="G1015" t="s">
        <v>549</v>
      </c>
      <c r="H1015" t="s">
        <v>24</v>
      </c>
      <c r="I1015">
        <v>15.91</v>
      </c>
      <c r="J1015">
        <v>12</v>
      </c>
      <c r="K1015">
        <v>0</v>
      </c>
      <c r="L1015">
        <v>190.91</v>
      </c>
      <c r="M1015">
        <v>6.2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197.11</v>
      </c>
      <c r="U1015" s="36">
        <v>556</v>
      </c>
      <c r="V1015" t="str">
        <f>VLOOKUP(Tabela1[[#This Row],[CÓD FORNECEDOR]],'[1]BASE FORNECEDORES'!$A:$N,11,0)</f>
        <v>72.770.878/0001-17</v>
      </c>
      <c r="W1015" s="36" t="str">
        <f>VLOOKUP(Tabela1[[#This Row],[CNPJ]],'[1]BASE FORNECEDORES'!$K:$R,8,0)</f>
        <v>BRASILUX TINTAS TECNICAS LTDA</v>
      </c>
      <c r="X1015" s="36">
        <v>86944</v>
      </c>
      <c r="Y1015" t="str">
        <f>VLOOKUP(Tabela1[[#This Row],[CÓD PRODUTO ]],[1]fornnecedor!$A:$G,7,0)</f>
        <v>ESMALTES</v>
      </c>
      <c r="Z1015">
        <v>792641</v>
      </c>
      <c r="AA1015" s="36" t="str">
        <f>Tabela1[[#This Row],[DESCRIÇÃO]]</f>
        <v>BRASILUX TINTAS TECNICAS LTDA</v>
      </c>
    </row>
    <row r="1016" spans="1:27" x14ac:dyDescent="0.3">
      <c r="A1016" t="s">
        <v>593</v>
      </c>
      <c r="B1016" t="s">
        <v>547</v>
      </c>
      <c r="C1016" s="1">
        <v>46029</v>
      </c>
      <c r="D1016" s="2">
        <v>3002186983</v>
      </c>
      <c r="E1016" t="s">
        <v>709</v>
      </c>
      <c r="G1016" t="s">
        <v>549</v>
      </c>
      <c r="H1016" t="s">
        <v>24</v>
      </c>
      <c r="I1016">
        <v>26.02</v>
      </c>
      <c r="J1016">
        <v>8</v>
      </c>
      <c r="K1016">
        <v>0</v>
      </c>
      <c r="L1016">
        <v>208.14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208.14</v>
      </c>
      <c r="U1016" s="36">
        <v>556</v>
      </c>
      <c r="V1016" t="str">
        <f>VLOOKUP(Tabela1[[#This Row],[CÓD FORNECEDOR]],'[1]BASE FORNECEDORES'!$A:$N,11,0)</f>
        <v>72.770.878/0001-17</v>
      </c>
      <c r="W1016" s="36" t="str">
        <f>VLOOKUP(Tabela1[[#This Row],[CNPJ]],'[1]BASE FORNECEDORES'!$K:$R,8,0)</f>
        <v>BRASILUX TINTAS TECNICAS LTDA</v>
      </c>
      <c r="X1016" s="36">
        <v>86983</v>
      </c>
      <c r="Y1016" t="str">
        <f>VLOOKUP(Tabela1[[#This Row],[CÓD PRODUTO ]],[1]fornnecedor!$A:$G,7,0)</f>
        <v>SELADOR ACRÍLICO</v>
      </c>
      <c r="Z1016">
        <v>792641</v>
      </c>
      <c r="AA1016" s="36" t="str">
        <f>Tabela1[[#This Row],[DESCRIÇÃO]]</f>
        <v>BRASILUX TINTAS TECNICAS LTDA</v>
      </c>
    </row>
    <row r="1017" spans="1:27" x14ac:dyDescent="0.3">
      <c r="A1017" t="s">
        <v>593</v>
      </c>
      <c r="B1017" t="s">
        <v>547</v>
      </c>
      <c r="C1017" s="1">
        <v>46029</v>
      </c>
      <c r="D1017" s="2">
        <v>4000184209</v>
      </c>
      <c r="E1017" t="s">
        <v>710</v>
      </c>
      <c r="G1017" t="s">
        <v>549</v>
      </c>
      <c r="H1017" t="s">
        <v>24</v>
      </c>
      <c r="I1017">
        <v>68.42</v>
      </c>
      <c r="J1017">
        <v>4</v>
      </c>
      <c r="K1017">
        <v>0</v>
      </c>
      <c r="L1017">
        <v>273.66000000000003</v>
      </c>
      <c r="M1017">
        <v>8.9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282.56</v>
      </c>
      <c r="U1017" s="36">
        <v>556</v>
      </c>
      <c r="V1017" t="str">
        <f>VLOOKUP(Tabela1[[#This Row],[CÓD FORNECEDOR]],'[1]BASE FORNECEDORES'!$A:$N,11,0)</f>
        <v>72.770.878/0001-17</v>
      </c>
      <c r="W1017" s="36" t="str">
        <f>VLOOKUP(Tabela1[[#This Row],[CNPJ]],'[1]BASE FORNECEDORES'!$K:$R,8,0)</f>
        <v>BRASILUX TINTAS TECNICAS LTDA</v>
      </c>
      <c r="X1017" s="36">
        <v>84209</v>
      </c>
      <c r="Y1017" t="str">
        <f>VLOOKUP(Tabela1[[#This Row],[CÓD PRODUTO ]],[1]fornnecedor!$A:$G,7,0)</f>
        <v>ESMALTES</v>
      </c>
      <c r="Z1017">
        <v>792641</v>
      </c>
      <c r="AA1017" s="36" t="str">
        <f>Tabela1[[#This Row],[DESCRIÇÃO]]</f>
        <v>BRASILUX TINTAS TECNICAS LTDA</v>
      </c>
    </row>
    <row r="1018" spans="1:27" x14ac:dyDescent="0.3">
      <c r="A1018" t="s">
        <v>593</v>
      </c>
      <c r="B1018" t="s">
        <v>547</v>
      </c>
      <c r="C1018" s="1">
        <v>46029</v>
      </c>
      <c r="D1018" s="2">
        <v>4000184181</v>
      </c>
      <c r="E1018" t="s">
        <v>711</v>
      </c>
      <c r="G1018" t="s">
        <v>549</v>
      </c>
      <c r="H1018" t="s">
        <v>24</v>
      </c>
      <c r="I1018">
        <v>73.72</v>
      </c>
      <c r="J1018">
        <v>8</v>
      </c>
      <c r="K1018">
        <v>0</v>
      </c>
      <c r="L1018">
        <v>589.77</v>
      </c>
      <c r="M1018">
        <v>19.170000000000002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608.94000000000005</v>
      </c>
      <c r="U1018" s="36">
        <v>556</v>
      </c>
      <c r="V1018" t="str">
        <f>VLOOKUP(Tabela1[[#This Row],[CÓD FORNECEDOR]],'[1]BASE FORNECEDORES'!$A:$N,11,0)</f>
        <v>72.770.878/0001-17</v>
      </c>
      <c r="W1018" s="36" t="str">
        <f>VLOOKUP(Tabela1[[#This Row],[CNPJ]],'[1]BASE FORNECEDORES'!$K:$R,8,0)</f>
        <v>BRASILUX TINTAS TECNICAS LTDA</v>
      </c>
      <c r="X1018" s="36">
        <v>84181</v>
      </c>
      <c r="Y1018" t="str">
        <f>VLOOKUP(Tabela1[[#This Row],[CÓD PRODUTO ]],[1]fornnecedor!$A:$G,7,0)</f>
        <v>ESMALTES</v>
      </c>
      <c r="Z1018">
        <v>792641</v>
      </c>
      <c r="AA1018" s="36" t="str">
        <f>Tabela1[[#This Row],[DESCRIÇÃO]]</f>
        <v>BRASILUX TINTAS TECNICAS LTDA</v>
      </c>
    </row>
    <row r="1019" spans="1:27" x14ac:dyDescent="0.3">
      <c r="A1019" t="s">
        <v>593</v>
      </c>
      <c r="B1019" t="s">
        <v>547</v>
      </c>
      <c r="C1019" s="1">
        <v>46029</v>
      </c>
      <c r="D1019" s="2">
        <v>3002084034</v>
      </c>
      <c r="E1019" t="s">
        <v>712</v>
      </c>
      <c r="G1019" t="s">
        <v>549</v>
      </c>
      <c r="H1019" t="s">
        <v>24</v>
      </c>
      <c r="I1019">
        <v>18.27</v>
      </c>
      <c r="J1019">
        <v>4</v>
      </c>
      <c r="K1019">
        <v>0</v>
      </c>
      <c r="L1019">
        <v>73.08</v>
      </c>
      <c r="M1019">
        <v>0.95</v>
      </c>
      <c r="N1019">
        <v>0</v>
      </c>
      <c r="O1019">
        <v>0</v>
      </c>
      <c r="P1019">
        <v>0</v>
      </c>
      <c r="Q1019">
        <v>0</v>
      </c>
      <c r="R1019">
        <v>5.12</v>
      </c>
      <c r="S1019">
        <v>0</v>
      </c>
      <c r="T1019">
        <v>74.03</v>
      </c>
      <c r="U1019" s="36">
        <v>556</v>
      </c>
      <c r="V1019" t="str">
        <f>VLOOKUP(Tabela1[[#This Row],[CÓD FORNECEDOR]],'[1]BASE FORNECEDORES'!$A:$N,11,0)</f>
        <v>72.770.878/0001-17</v>
      </c>
      <c r="W1019" s="36" t="str">
        <f>VLOOKUP(Tabela1[[#This Row],[CNPJ]],'[1]BASE FORNECEDORES'!$K:$R,8,0)</f>
        <v>BRASILUX TINTAS TECNICAS LTDA</v>
      </c>
      <c r="X1019" s="36">
        <v>84034</v>
      </c>
      <c r="Y1019" t="str">
        <f>VLOOKUP(Tabela1[[#This Row],[CÓD PRODUTO ]],[1]fornnecedor!$A:$G,7,0)</f>
        <v>MASSA CORRIDA / ACRÍLICA</v>
      </c>
      <c r="Z1019">
        <v>792641</v>
      </c>
      <c r="AA1019" s="36" t="str">
        <f>Tabela1[[#This Row],[DESCRIÇÃO]]</f>
        <v>BRASILUX TINTAS TECNICAS LTDA</v>
      </c>
    </row>
    <row r="1020" spans="1:27" x14ac:dyDescent="0.3">
      <c r="A1020" t="s">
        <v>593</v>
      </c>
      <c r="B1020" t="s">
        <v>547</v>
      </c>
      <c r="C1020" s="1">
        <v>46029</v>
      </c>
      <c r="D1020" s="2">
        <v>2000485361</v>
      </c>
      <c r="E1020" t="s">
        <v>713</v>
      </c>
      <c r="G1020" t="s">
        <v>549</v>
      </c>
      <c r="H1020" t="s">
        <v>24</v>
      </c>
      <c r="I1020">
        <v>18.63</v>
      </c>
      <c r="J1020">
        <v>24</v>
      </c>
      <c r="K1020">
        <v>0</v>
      </c>
      <c r="L1020">
        <v>447.21</v>
      </c>
      <c r="M1020">
        <v>5.81</v>
      </c>
      <c r="N1020">
        <v>0</v>
      </c>
      <c r="O1020">
        <v>0</v>
      </c>
      <c r="P1020">
        <v>0</v>
      </c>
      <c r="Q1020">
        <v>0</v>
      </c>
      <c r="R1020">
        <v>17.88</v>
      </c>
      <c r="S1020">
        <v>0</v>
      </c>
      <c r="T1020">
        <v>453.02</v>
      </c>
      <c r="U1020" s="36">
        <v>556</v>
      </c>
      <c r="V1020" t="str">
        <f>VLOOKUP(Tabela1[[#This Row],[CÓD FORNECEDOR]],'[1]BASE FORNECEDORES'!$A:$N,11,0)</f>
        <v>72.770.878/0001-17</v>
      </c>
      <c r="W1020" s="36" t="str">
        <f>VLOOKUP(Tabela1[[#This Row],[CNPJ]],'[1]BASE FORNECEDORES'!$K:$R,8,0)</f>
        <v>BRASILUX TINTAS TECNICAS LTDA</v>
      </c>
      <c r="X1020" s="36">
        <v>85361</v>
      </c>
      <c r="Y1020" t="str">
        <f>VLOOKUP(Tabela1[[#This Row],[CÓD PRODUTO ]],[1]fornnecedor!$A:$G,7,0)</f>
        <v>MASSA POLIÉSTER</v>
      </c>
      <c r="Z1020">
        <v>792641</v>
      </c>
      <c r="AA1020" s="36" t="str">
        <f>Tabela1[[#This Row],[DESCRIÇÃO]]</f>
        <v>BRASILUX TINTAS TECNICAS LTDA</v>
      </c>
    </row>
    <row r="1021" spans="1:27" x14ac:dyDescent="0.3">
      <c r="A1021" t="s">
        <v>593</v>
      </c>
      <c r="B1021" t="s">
        <v>547</v>
      </c>
      <c r="C1021" s="1">
        <v>46029</v>
      </c>
      <c r="D1021" s="2">
        <v>3002084038</v>
      </c>
      <c r="E1021" t="s">
        <v>714</v>
      </c>
      <c r="G1021" t="s">
        <v>549</v>
      </c>
      <c r="H1021" t="s">
        <v>24</v>
      </c>
      <c r="I1021">
        <v>12.89</v>
      </c>
      <c r="J1021">
        <v>32</v>
      </c>
      <c r="K1021">
        <v>0</v>
      </c>
      <c r="L1021">
        <v>412.45</v>
      </c>
      <c r="M1021">
        <v>5.36</v>
      </c>
      <c r="N1021">
        <v>0</v>
      </c>
      <c r="O1021">
        <v>0</v>
      </c>
      <c r="P1021">
        <v>0</v>
      </c>
      <c r="Q1021">
        <v>0</v>
      </c>
      <c r="R1021">
        <v>28.88</v>
      </c>
      <c r="S1021">
        <v>0</v>
      </c>
      <c r="T1021">
        <v>417.81</v>
      </c>
      <c r="U1021" s="36">
        <v>556</v>
      </c>
      <c r="V1021" t="str">
        <f>VLOOKUP(Tabela1[[#This Row],[CÓD FORNECEDOR]],'[1]BASE FORNECEDORES'!$A:$N,11,0)</f>
        <v>72.770.878/0001-17</v>
      </c>
      <c r="W1021" s="36" t="str">
        <f>VLOOKUP(Tabela1[[#This Row],[CNPJ]],'[1]BASE FORNECEDORES'!$K:$R,8,0)</f>
        <v>BRASILUX TINTAS TECNICAS LTDA</v>
      </c>
      <c r="X1021" s="36">
        <v>84038</v>
      </c>
      <c r="Y1021" t="str">
        <f>VLOOKUP(Tabela1[[#This Row],[CÓD PRODUTO ]],[1]fornnecedor!$A:$G,7,0)</f>
        <v>MASSA CORRIDA / ACRÍLICA</v>
      </c>
      <c r="Z1021">
        <v>792641</v>
      </c>
      <c r="AA1021" s="36" t="str">
        <f>Tabela1[[#This Row],[DESCRIÇÃO]]</f>
        <v>BRASILUX TINTAS TECNICAS LTDA</v>
      </c>
    </row>
    <row r="1022" spans="1:27" x14ac:dyDescent="0.3">
      <c r="A1022" t="s">
        <v>593</v>
      </c>
      <c r="B1022" t="s">
        <v>547</v>
      </c>
      <c r="C1022" s="1">
        <v>46029</v>
      </c>
      <c r="D1022" s="2">
        <v>4000184868</v>
      </c>
      <c r="E1022" t="s">
        <v>715</v>
      </c>
      <c r="G1022" t="s">
        <v>549</v>
      </c>
      <c r="H1022" t="s">
        <v>24</v>
      </c>
      <c r="I1022">
        <v>17.53</v>
      </c>
      <c r="J1022">
        <v>6</v>
      </c>
      <c r="K1022">
        <v>0</v>
      </c>
      <c r="L1022">
        <v>105.18</v>
      </c>
      <c r="M1022">
        <v>3.42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108.6</v>
      </c>
      <c r="U1022" s="36">
        <v>556</v>
      </c>
      <c r="V1022" t="str">
        <f>VLOOKUP(Tabela1[[#This Row],[CÓD FORNECEDOR]],'[1]BASE FORNECEDORES'!$A:$N,11,0)</f>
        <v>72.770.878/0001-17</v>
      </c>
      <c r="W1022" s="36" t="str">
        <f>VLOOKUP(Tabela1[[#This Row],[CNPJ]],'[1]BASE FORNECEDORES'!$K:$R,8,0)</f>
        <v>BRASILUX TINTAS TECNICAS LTDA</v>
      </c>
      <c r="X1022" s="36">
        <v>84868</v>
      </c>
      <c r="Y1022" t="str">
        <f>VLOOKUP(Tabela1[[#This Row],[CÓD PRODUTO ]],[1]fornnecedor!$A:$G,7,0)</f>
        <v>ESMALTES</v>
      </c>
      <c r="Z1022">
        <v>792641</v>
      </c>
      <c r="AA1022" s="36" t="str">
        <f>Tabela1[[#This Row],[DESCRIÇÃO]]</f>
        <v>BRASILUX TINTAS TECNICAS LTDA</v>
      </c>
    </row>
    <row r="1023" spans="1:27" x14ac:dyDescent="0.3">
      <c r="A1023" t="s">
        <v>593</v>
      </c>
      <c r="B1023" t="s">
        <v>547</v>
      </c>
      <c r="C1023" s="1">
        <v>46029</v>
      </c>
      <c r="D1023" s="2">
        <v>4000284119</v>
      </c>
      <c r="E1023" t="s">
        <v>716</v>
      </c>
      <c r="G1023" t="s">
        <v>549</v>
      </c>
      <c r="H1023" t="s">
        <v>24</v>
      </c>
      <c r="I1023">
        <v>88.38</v>
      </c>
      <c r="J1023">
        <v>8</v>
      </c>
      <c r="K1023">
        <v>0</v>
      </c>
      <c r="L1023">
        <v>707.05</v>
      </c>
      <c r="M1023">
        <v>22.98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730.03</v>
      </c>
      <c r="U1023" s="36">
        <v>556</v>
      </c>
      <c r="V1023" t="str">
        <f>VLOOKUP(Tabela1[[#This Row],[CÓD FORNECEDOR]],'[1]BASE FORNECEDORES'!$A:$N,11,0)</f>
        <v>72.770.878/0001-17</v>
      </c>
      <c r="W1023" s="36" t="str">
        <f>VLOOKUP(Tabela1[[#This Row],[CNPJ]],'[1]BASE FORNECEDORES'!$K:$R,8,0)</f>
        <v>BRASILUX TINTAS TECNICAS LTDA</v>
      </c>
      <c r="X1023" s="36">
        <v>84119</v>
      </c>
      <c r="Y1023" t="str">
        <f>VLOOKUP(Tabela1[[#This Row],[CÓD PRODUTO ]],[1]fornnecedor!$A:$G,7,0)</f>
        <v>EPOXI</v>
      </c>
      <c r="Z1023">
        <v>792641</v>
      </c>
      <c r="AA1023" s="36" t="str">
        <f>Tabela1[[#This Row],[DESCRIÇÃO]]</f>
        <v>BRASILUX TINTAS TECNICAS LTDA</v>
      </c>
    </row>
    <row r="1024" spans="1:27" x14ac:dyDescent="0.3">
      <c r="A1024" t="s">
        <v>593</v>
      </c>
      <c r="B1024" t="s">
        <v>547</v>
      </c>
      <c r="C1024" s="1">
        <v>46029</v>
      </c>
      <c r="D1024" s="2">
        <v>2005184042</v>
      </c>
      <c r="E1024" t="s">
        <v>717</v>
      </c>
      <c r="G1024" t="s">
        <v>549</v>
      </c>
      <c r="H1024" t="s">
        <v>24</v>
      </c>
      <c r="I1024">
        <v>9.44</v>
      </c>
      <c r="J1024">
        <v>12</v>
      </c>
      <c r="K1024">
        <v>0</v>
      </c>
      <c r="L1024">
        <v>113.27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7.93</v>
      </c>
      <c r="S1024">
        <v>0</v>
      </c>
      <c r="T1024">
        <v>113.27</v>
      </c>
      <c r="U1024" s="36">
        <v>556</v>
      </c>
      <c r="V1024" t="str">
        <f>VLOOKUP(Tabela1[[#This Row],[CÓD FORNECEDOR]],'[1]BASE FORNECEDORES'!$A:$N,11,0)</f>
        <v>72.770.878/0001-17</v>
      </c>
      <c r="W1024" s="36" t="str">
        <f>VLOOKUP(Tabela1[[#This Row],[CNPJ]],'[1]BASE FORNECEDORES'!$K:$R,8,0)</f>
        <v>BRASILUX TINTAS TECNICAS LTDA</v>
      </c>
      <c r="X1024" s="36">
        <v>84042</v>
      </c>
      <c r="Y1024" t="str">
        <f>VLOOKUP(Tabela1[[#This Row],[CÓD PRODUTO ]],[1]fornnecedor!$A:$G,7,0)</f>
        <v>FERRUGEM</v>
      </c>
      <c r="Z1024">
        <v>792641</v>
      </c>
      <c r="AA1024" s="36" t="str">
        <f>Tabela1[[#This Row],[DESCRIÇÃO]]</f>
        <v>BRASILUX TINTAS TECNICAS LTDA</v>
      </c>
    </row>
    <row r="1025" spans="1:27" x14ac:dyDescent="0.3">
      <c r="A1025" t="s">
        <v>593</v>
      </c>
      <c r="B1025" t="s">
        <v>547</v>
      </c>
      <c r="C1025" s="1">
        <v>46029</v>
      </c>
      <c r="D1025" s="2">
        <v>2005184041</v>
      </c>
      <c r="E1025" t="s">
        <v>718</v>
      </c>
      <c r="G1025" t="s">
        <v>549</v>
      </c>
      <c r="H1025" t="s">
        <v>24</v>
      </c>
      <c r="I1025">
        <v>5.75</v>
      </c>
      <c r="J1025">
        <v>12</v>
      </c>
      <c r="K1025">
        <v>0</v>
      </c>
      <c r="L1025">
        <v>68.98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4.83</v>
      </c>
      <c r="S1025">
        <v>0</v>
      </c>
      <c r="T1025">
        <v>68.98</v>
      </c>
      <c r="U1025" s="36">
        <v>556</v>
      </c>
      <c r="V1025" t="str">
        <f>VLOOKUP(Tabela1[[#This Row],[CÓD FORNECEDOR]],'[1]BASE FORNECEDORES'!$A:$N,11,0)</f>
        <v>72.770.878/0001-17</v>
      </c>
      <c r="W1025" s="36" t="str">
        <f>VLOOKUP(Tabela1[[#This Row],[CNPJ]],'[1]BASE FORNECEDORES'!$K:$R,8,0)</f>
        <v>BRASILUX TINTAS TECNICAS LTDA</v>
      </c>
      <c r="X1025" s="36">
        <v>84041</v>
      </c>
      <c r="Y1025" t="str">
        <f>VLOOKUP(Tabela1[[#This Row],[CÓD PRODUTO ]],[1]fornnecedor!$A:$G,7,0)</f>
        <v>FERRUGEM</v>
      </c>
      <c r="Z1025">
        <v>792641</v>
      </c>
      <c r="AA1025" s="36" t="str">
        <f>Tabela1[[#This Row],[DESCRIÇÃO]]</f>
        <v>BRASILUX TINTAS TECNICAS LTDA</v>
      </c>
    </row>
    <row r="1026" spans="1:27" x14ac:dyDescent="0.3">
      <c r="A1026" t="s">
        <v>593</v>
      </c>
      <c r="B1026" t="s">
        <v>547</v>
      </c>
      <c r="C1026" s="1">
        <v>46029</v>
      </c>
      <c r="D1026" s="2">
        <v>2001384045</v>
      </c>
      <c r="E1026" t="s">
        <v>719</v>
      </c>
      <c r="G1026" t="s">
        <v>549</v>
      </c>
      <c r="H1026" t="s">
        <v>24</v>
      </c>
      <c r="I1026">
        <v>13.48</v>
      </c>
      <c r="J1026">
        <v>42</v>
      </c>
      <c r="K1026">
        <v>0</v>
      </c>
      <c r="L1026">
        <v>566.29999999999995</v>
      </c>
      <c r="M1026">
        <v>36.81</v>
      </c>
      <c r="N1026">
        <v>0</v>
      </c>
      <c r="O1026">
        <v>0</v>
      </c>
      <c r="P1026">
        <v>0</v>
      </c>
      <c r="Q1026">
        <v>0</v>
      </c>
      <c r="R1026">
        <v>39.64</v>
      </c>
      <c r="S1026">
        <v>0</v>
      </c>
      <c r="T1026">
        <v>603.11</v>
      </c>
      <c r="U1026" s="36">
        <v>556</v>
      </c>
      <c r="V1026" t="str">
        <f>VLOOKUP(Tabela1[[#This Row],[CÓD FORNECEDOR]],'[1]BASE FORNECEDORES'!$A:$N,11,0)</f>
        <v>72.770.878/0001-17</v>
      </c>
      <c r="W1026" s="36" t="str">
        <f>VLOOKUP(Tabela1[[#This Row],[CNPJ]],'[1]BASE FORNECEDORES'!$K:$R,8,0)</f>
        <v>BRASILUX TINTAS TECNICAS LTDA</v>
      </c>
      <c r="X1026" s="36">
        <v>84045</v>
      </c>
      <c r="Y1026" t="str">
        <f>VLOOKUP(Tabela1[[#This Row],[CÓD PRODUTO ]],[1]fornnecedor!$A:$G,7,0)</f>
        <v>REMOVEDOR PASTOSO</v>
      </c>
      <c r="Z1026">
        <v>792641</v>
      </c>
      <c r="AA1026" s="36" t="str">
        <f>Tabela1[[#This Row],[DESCRIÇÃO]]</f>
        <v>BRASILUX TINTAS TECNICAS LTDA</v>
      </c>
    </row>
    <row r="1027" spans="1:27" x14ac:dyDescent="0.3">
      <c r="A1027" t="s">
        <v>593</v>
      </c>
      <c r="B1027" t="s">
        <v>547</v>
      </c>
      <c r="C1027" s="1">
        <v>46029</v>
      </c>
      <c r="D1027" s="2">
        <v>2001384043</v>
      </c>
      <c r="E1027" t="s">
        <v>720</v>
      </c>
      <c r="G1027" t="s">
        <v>549</v>
      </c>
      <c r="H1027" t="s">
        <v>24</v>
      </c>
      <c r="I1027">
        <v>48.91</v>
      </c>
      <c r="J1027">
        <v>4</v>
      </c>
      <c r="K1027">
        <v>0</v>
      </c>
      <c r="L1027">
        <v>195.65</v>
      </c>
      <c r="M1027">
        <v>12.72</v>
      </c>
      <c r="N1027">
        <v>0</v>
      </c>
      <c r="O1027">
        <v>0</v>
      </c>
      <c r="P1027">
        <v>0</v>
      </c>
      <c r="Q1027">
        <v>0</v>
      </c>
      <c r="R1027">
        <v>13.7</v>
      </c>
      <c r="S1027">
        <v>0</v>
      </c>
      <c r="T1027">
        <v>208.37</v>
      </c>
      <c r="U1027" s="36">
        <v>556</v>
      </c>
      <c r="V1027" t="str">
        <f>VLOOKUP(Tabela1[[#This Row],[CÓD FORNECEDOR]],'[1]BASE FORNECEDORES'!$A:$N,11,0)</f>
        <v>72.770.878/0001-17</v>
      </c>
      <c r="W1027" s="36" t="str">
        <f>VLOOKUP(Tabela1[[#This Row],[CNPJ]],'[1]BASE FORNECEDORES'!$K:$R,8,0)</f>
        <v>BRASILUX TINTAS TECNICAS LTDA</v>
      </c>
      <c r="X1027" s="36">
        <v>84043</v>
      </c>
      <c r="Y1027" t="str">
        <f>VLOOKUP(Tabela1[[#This Row],[CÓD PRODUTO ]],[1]fornnecedor!$A:$G,7,0)</f>
        <v>REMOVEDOR PASTOSO</v>
      </c>
      <c r="Z1027">
        <v>792641</v>
      </c>
      <c r="AA1027" s="36" t="str">
        <f>Tabela1[[#This Row],[DESCRIÇÃO]]</f>
        <v>BRASILUX TINTAS TECNICAS LTDA</v>
      </c>
    </row>
    <row r="1028" spans="1:27" x14ac:dyDescent="0.3">
      <c r="A1028" t="s">
        <v>593</v>
      </c>
      <c r="B1028" t="s">
        <v>547</v>
      </c>
      <c r="C1028" s="1">
        <v>46029</v>
      </c>
      <c r="D1028" s="2">
        <v>2001384044</v>
      </c>
      <c r="E1028" t="s">
        <v>721</v>
      </c>
      <c r="G1028" t="s">
        <v>549</v>
      </c>
      <c r="H1028" t="s">
        <v>24</v>
      </c>
      <c r="I1028">
        <v>8.51</v>
      </c>
      <c r="J1028">
        <v>12</v>
      </c>
      <c r="K1028">
        <v>0</v>
      </c>
      <c r="L1028">
        <v>102.16</v>
      </c>
      <c r="M1028">
        <v>6.64</v>
      </c>
      <c r="N1028">
        <v>0</v>
      </c>
      <c r="O1028">
        <v>0</v>
      </c>
      <c r="P1028">
        <v>0</v>
      </c>
      <c r="Q1028">
        <v>0</v>
      </c>
      <c r="R1028">
        <v>7.15</v>
      </c>
      <c r="S1028">
        <v>0</v>
      </c>
      <c r="T1028">
        <v>108.8</v>
      </c>
      <c r="U1028" s="36">
        <v>556</v>
      </c>
      <c r="V1028" t="str">
        <f>VLOOKUP(Tabela1[[#This Row],[CÓD FORNECEDOR]],'[1]BASE FORNECEDORES'!$A:$N,11,0)</f>
        <v>72.770.878/0001-17</v>
      </c>
      <c r="W1028" s="36" t="str">
        <f>VLOOKUP(Tabela1[[#This Row],[CNPJ]],'[1]BASE FORNECEDORES'!$K:$R,8,0)</f>
        <v>BRASILUX TINTAS TECNICAS LTDA</v>
      </c>
      <c r="X1028" s="36">
        <v>84044</v>
      </c>
      <c r="Y1028" t="str">
        <f>VLOOKUP(Tabela1[[#This Row],[CÓD PRODUTO ]],[1]fornnecedor!$A:$G,7,0)</f>
        <v>REMOVEDOR PASTOSO</v>
      </c>
      <c r="Z1028">
        <v>792641</v>
      </c>
      <c r="AA1028" s="36" t="str">
        <f>Tabela1[[#This Row],[DESCRIÇÃO]]</f>
        <v>BRASILUX TINTAS TECNICAS LTDA</v>
      </c>
    </row>
    <row r="1029" spans="1:27" x14ac:dyDescent="0.3">
      <c r="A1029" t="s">
        <v>593</v>
      </c>
      <c r="B1029" t="s">
        <v>547</v>
      </c>
      <c r="C1029" s="1">
        <v>46029</v>
      </c>
      <c r="D1029" s="2">
        <v>3000284321</v>
      </c>
      <c r="E1029" t="s">
        <v>722</v>
      </c>
      <c r="G1029" t="s">
        <v>549</v>
      </c>
      <c r="H1029" t="s">
        <v>24</v>
      </c>
      <c r="I1029">
        <v>33.770000000000003</v>
      </c>
      <c r="J1029">
        <v>4</v>
      </c>
      <c r="K1029">
        <v>0</v>
      </c>
      <c r="L1029">
        <v>135.08000000000001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135.08000000000001</v>
      </c>
      <c r="U1029" s="36">
        <v>556</v>
      </c>
      <c r="V1029" t="str">
        <f>VLOOKUP(Tabela1[[#This Row],[CÓD FORNECEDOR]],'[1]BASE FORNECEDORES'!$A:$N,11,0)</f>
        <v>72.770.878/0001-17</v>
      </c>
      <c r="W1029" s="36" t="str">
        <f>VLOOKUP(Tabela1[[#This Row],[CNPJ]],'[1]BASE FORNECEDORES'!$K:$R,8,0)</f>
        <v>BRASILUX TINTAS TECNICAS LTDA</v>
      </c>
      <c r="X1029" s="36">
        <v>84321</v>
      </c>
      <c r="Y1029" t="str">
        <f>VLOOKUP(Tabela1[[#This Row],[CÓD PRODUTO ]],[1]fornnecedor!$A:$G,7,0)</f>
        <v>IMPERMEABILIZANTES</v>
      </c>
      <c r="Z1029">
        <v>792641</v>
      </c>
      <c r="AA1029" s="36" t="str">
        <f>Tabela1[[#This Row],[DESCRIÇÃO]]</f>
        <v>BRASILUX TINTAS TECNICAS LTDA</v>
      </c>
    </row>
    <row r="1030" spans="1:27" x14ac:dyDescent="0.3">
      <c r="A1030" t="s">
        <v>593</v>
      </c>
      <c r="B1030" t="s">
        <v>547</v>
      </c>
      <c r="C1030" s="1">
        <v>46029</v>
      </c>
      <c r="D1030" s="2">
        <v>3002184202</v>
      </c>
      <c r="E1030" t="s">
        <v>723</v>
      </c>
      <c r="G1030" t="s">
        <v>549</v>
      </c>
      <c r="H1030" t="s">
        <v>24</v>
      </c>
      <c r="I1030">
        <v>15.58</v>
      </c>
      <c r="J1030">
        <v>4</v>
      </c>
      <c r="K1030">
        <v>0</v>
      </c>
      <c r="L1030">
        <v>62.31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62.31</v>
      </c>
      <c r="U1030" s="36">
        <v>556</v>
      </c>
      <c r="V1030" t="str">
        <f>VLOOKUP(Tabela1[[#This Row],[CÓD FORNECEDOR]],'[1]BASE FORNECEDORES'!$A:$N,11,0)</f>
        <v>72.770.878/0001-17</v>
      </c>
      <c r="W1030" s="36" t="str">
        <f>VLOOKUP(Tabela1[[#This Row],[CNPJ]],'[1]BASE FORNECEDORES'!$K:$R,8,0)</f>
        <v>BRASILUX TINTAS TECNICAS LTDA</v>
      </c>
      <c r="X1030" s="36">
        <v>84202</v>
      </c>
      <c r="Y1030" t="str">
        <f>VLOOKUP(Tabela1[[#This Row],[CÓD PRODUTO ]],[1]fornnecedor!$A:$G,7,0)</f>
        <v>SELADOR ACRÍLICO</v>
      </c>
      <c r="Z1030">
        <v>792641</v>
      </c>
      <c r="AA1030" s="36" t="str">
        <f>Tabela1[[#This Row],[DESCRIÇÃO]]</f>
        <v>BRASILUX TINTAS TECNICAS LTDA</v>
      </c>
    </row>
    <row r="1031" spans="1:27" x14ac:dyDescent="0.3">
      <c r="A1031" t="s">
        <v>593</v>
      </c>
      <c r="B1031" t="s">
        <v>547</v>
      </c>
      <c r="C1031" s="1">
        <v>46029</v>
      </c>
      <c r="D1031" s="2">
        <v>3002184201</v>
      </c>
      <c r="E1031" t="s">
        <v>724</v>
      </c>
      <c r="G1031" t="s">
        <v>549</v>
      </c>
      <c r="H1031" t="s">
        <v>24</v>
      </c>
      <c r="I1031">
        <v>63.9</v>
      </c>
      <c r="J1031">
        <v>30</v>
      </c>
      <c r="K1031">
        <v>0</v>
      </c>
      <c r="L1031" s="3">
        <v>1916.98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 s="3">
        <v>1916.98</v>
      </c>
      <c r="U1031" s="36">
        <v>556</v>
      </c>
      <c r="V1031" t="str">
        <f>VLOOKUP(Tabela1[[#This Row],[CÓD FORNECEDOR]],'[1]BASE FORNECEDORES'!$A:$N,11,0)</f>
        <v>72.770.878/0001-17</v>
      </c>
      <c r="W1031" s="36" t="str">
        <f>VLOOKUP(Tabela1[[#This Row],[CNPJ]],'[1]BASE FORNECEDORES'!$K:$R,8,0)</f>
        <v>BRASILUX TINTAS TECNICAS LTDA</v>
      </c>
      <c r="X1031" s="36">
        <v>84201</v>
      </c>
      <c r="Y1031" t="str">
        <f>VLOOKUP(Tabela1[[#This Row],[CÓD PRODUTO ]],[1]fornnecedor!$A:$G,7,0)</f>
        <v>SELADOR ACRÍLICO</v>
      </c>
      <c r="Z1031">
        <v>792641</v>
      </c>
      <c r="AA1031" s="36" t="str">
        <f>Tabela1[[#This Row],[DESCRIÇÃO]]</f>
        <v>BRASILUX TINTAS TECNICAS LTDA</v>
      </c>
    </row>
    <row r="1032" spans="1:27" x14ac:dyDescent="0.3">
      <c r="A1032" t="s">
        <v>593</v>
      </c>
      <c r="B1032" t="s">
        <v>547</v>
      </c>
      <c r="C1032" s="1">
        <v>46029</v>
      </c>
      <c r="D1032" s="2">
        <v>5000184225</v>
      </c>
      <c r="E1032" t="s">
        <v>725</v>
      </c>
      <c r="G1032" t="s">
        <v>549</v>
      </c>
      <c r="H1032" t="s">
        <v>24</v>
      </c>
      <c r="I1032">
        <v>56.19</v>
      </c>
      <c r="J1032">
        <v>12</v>
      </c>
      <c r="K1032">
        <v>0</v>
      </c>
      <c r="L1032">
        <v>674.26</v>
      </c>
      <c r="M1032">
        <v>21.91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696.17</v>
      </c>
      <c r="U1032" s="36">
        <v>556</v>
      </c>
      <c r="V1032" t="str">
        <f>VLOOKUP(Tabela1[[#This Row],[CÓD FORNECEDOR]],'[1]BASE FORNECEDORES'!$A:$N,11,0)</f>
        <v>72.770.878/0001-17</v>
      </c>
      <c r="W1032" s="36" t="str">
        <f>VLOOKUP(Tabela1[[#This Row],[CNPJ]],'[1]BASE FORNECEDORES'!$K:$R,8,0)</f>
        <v>BRASILUX TINTAS TECNICAS LTDA</v>
      </c>
      <c r="X1032" s="36">
        <v>84225</v>
      </c>
      <c r="Y1032" t="str">
        <f>VLOOKUP(Tabela1[[#This Row],[CÓD PRODUTO ]],[1]fornnecedor!$A:$G,7,0)</f>
        <v>LINHA MOVELEIRA</v>
      </c>
      <c r="Z1032">
        <v>792641</v>
      </c>
      <c r="AA1032" s="36" t="str">
        <f>Tabela1[[#This Row],[DESCRIÇÃO]]</f>
        <v>BRASILUX TINTAS TECNICAS LTDA</v>
      </c>
    </row>
    <row r="1033" spans="1:27" x14ac:dyDescent="0.3">
      <c r="A1033" t="s">
        <v>593</v>
      </c>
      <c r="B1033" t="s">
        <v>547</v>
      </c>
      <c r="C1033" s="1">
        <v>46029</v>
      </c>
      <c r="D1033" s="2">
        <v>5000184226</v>
      </c>
      <c r="E1033" t="s">
        <v>726</v>
      </c>
      <c r="G1033" t="s">
        <v>549</v>
      </c>
      <c r="H1033" t="s">
        <v>24</v>
      </c>
      <c r="I1033">
        <v>15.33</v>
      </c>
      <c r="J1033">
        <v>12</v>
      </c>
      <c r="K1033">
        <v>0</v>
      </c>
      <c r="L1033">
        <v>184</v>
      </c>
      <c r="M1033">
        <v>5.98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189.98</v>
      </c>
      <c r="U1033" s="36">
        <v>556</v>
      </c>
      <c r="V1033" t="str">
        <f>VLOOKUP(Tabela1[[#This Row],[CÓD FORNECEDOR]],'[1]BASE FORNECEDORES'!$A:$N,11,0)</f>
        <v>72.770.878/0001-17</v>
      </c>
      <c r="W1033" s="36" t="str">
        <f>VLOOKUP(Tabela1[[#This Row],[CNPJ]],'[1]BASE FORNECEDORES'!$K:$R,8,0)</f>
        <v>BRASILUX TINTAS TECNICAS LTDA</v>
      </c>
      <c r="X1033" s="36">
        <v>84226</v>
      </c>
      <c r="Y1033" t="str">
        <f>VLOOKUP(Tabela1[[#This Row],[CÓD PRODUTO ]],[1]fornnecedor!$A:$G,7,0)</f>
        <v>LINHA MOVELEIRA</v>
      </c>
      <c r="Z1033">
        <v>792641</v>
      </c>
      <c r="AA1033" s="36" t="str">
        <f>Tabela1[[#This Row],[DESCRIÇÃO]]</f>
        <v>BRASILUX TINTAS TECNICAS LTDA</v>
      </c>
    </row>
    <row r="1034" spans="1:27" x14ac:dyDescent="0.3">
      <c r="A1034" t="s">
        <v>593</v>
      </c>
      <c r="B1034" t="s">
        <v>547</v>
      </c>
      <c r="C1034" s="1">
        <v>46029</v>
      </c>
      <c r="D1034" s="2">
        <v>2004984460</v>
      </c>
      <c r="E1034" t="s">
        <v>727</v>
      </c>
      <c r="G1034" t="s">
        <v>549</v>
      </c>
      <c r="H1034" t="s">
        <v>24</v>
      </c>
      <c r="I1034">
        <v>22.89</v>
      </c>
      <c r="J1034">
        <v>144</v>
      </c>
      <c r="K1034">
        <v>0</v>
      </c>
      <c r="L1034" s="3">
        <v>3296.37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230.75</v>
      </c>
      <c r="S1034">
        <v>0</v>
      </c>
      <c r="T1034" s="3">
        <v>3296.37</v>
      </c>
      <c r="U1034" s="36">
        <v>556</v>
      </c>
      <c r="V1034" t="str">
        <f>VLOOKUP(Tabela1[[#This Row],[CÓD FORNECEDOR]],'[1]BASE FORNECEDORES'!$A:$N,11,0)</f>
        <v>72.770.878/0001-17</v>
      </c>
      <c r="W1034" s="36" t="str">
        <f>VLOOKUP(Tabela1[[#This Row],[CNPJ]],'[1]BASE FORNECEDORES'!$K:$R,8,0)</f>
        <v>BRASILUX TINTAS TECNICAS LTDA</v>
      </c>
      <c r="X1034" s="36">
        <v>84460</v>
      </c>
      <c r="Y1034" t="str">
        <f>VLOOKUP(Tabela1[[#This Row],[CÓD PRODUTO ]],[1]fornnecedor!$A:$G,7,0)</f>
        <v>VEDADORES / SELANTES</v>
      </c>
      <c r="Z1034">
        <v>792641</v>
      </c>
      <c r="AA1034" s="36" t="str">
        <f>Tabela1[[#This Row],[DESCRIÇÃO]]</f>
        <v>BRASILUX TINTAS TECNICAS LTDA</v>
      </c>
    </row>
    <row r="1035" spans="1:27" x14ac:dyDescent="0.3">
      <c r="A1035" t="s">
        <v>593</v>
      </c>
      <c r="B1035" t="s">
        <v>547</v>
      </c>
      <c r="C1035" s="1">
        <v>46029</v>
      </c>
      <c r="D1035" s="2">
        <v>4000324357</v>
      </c>
      <c r="E1035" t="s">
        <v>728</v>
      </c>
      <c r="G1035" t="s">
        <v>549</v>
      </c>
      <c r="H1035" t="s">
        <v>24</v>
      </c>
      <c r="I1035">
        <v>375.97</v>
      </c>
      <c r="J1035">
        <v>5</v>
      </c>
      <c r="K1035">
        <v>0</v>
      </c>
      <c r="L1035" s="3">
        <v>1879.87</v>
      </c>
      <c r="M1035">
        <v>61.1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 s="3">
        <v>1940.97</v>
      </c>
      <c r="U1035" s="36">
        <v>556</v>
      </c>
      <c r="V1035" t="str">
        <f>VLOOKUP(Tabela1[[#This Row],[CÓD FORNECEDOR]],'[1]BASE FORNECEDORES'!$A:$N,11,0)</f>
        <v>72.770.878/0001-17</v>
      </c>
      <c r="W1035" s="36" t="str">
        <f>VLOOKUP(Tabela1[[#This Row],[CNPJ]],'[1]BASE FORNECEDORES'!$K:$R,8,0)</f>
        <v>BRASILUX TINTAS TECNICAS LTDA</v>
      </c>
      <c r="X1035" s="36">
        <v>24357</v>
      </c>
      <c r="Y1035" t="str">
        <f>VLOOKUP(Tabela1[[#This Row],[CÓD PRODUTO ]],[1]fornnecedor!$A:$G,7,0)</f>
        <v xml:space="preserve">BASES SISTEMA NO MACHINE </v>
      </c>
      <c r="Z1035">
        <v>792641</v>
      </c>
      <c r="AA1035" s="36" t="str">
        <f>Tabela1[[#This Row],[DESCRIÇÃO]]</f>
        <v>BRASILUX TINTAS TECNICAS LTDA</v>
      </c>
    </row>
    <row r="1036" spans="1:27" x14ac:dyDescent="0.3">
      <c r="A1036" t="s">
        <v>593</v>
      </c>
      <c r="B1036" t="s">
        <v>547</v>
      </c>
      <c r="C1036" s="1">
        <v>46029</v>
      </c>
      <c r="D1036" s="2">
        <v>4000324354</v>
      </c>
      <c r="E1036" t="s">
        <v>729</v>
      </c>
      <c r="G1036" t="s">
        <v>549</v>
      </c>
      <c r="H1036" t="s">
        <v>24</v>
      </c>
      <c r="I1036">
        <v>228.6</v>
      </c>
      <c r="J1036">
        <v>4</v>
      </c>
      <c r="K1036">
        <v>0</v>
      </c>
      <c r="L1036">
        <v>914.42</v>
      </c>
      <c r="M1036">
        <v>29.71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944.13</v>
      </c>
      <c r="U1036" s="36">
        <v>556</v>
      </c>
      <c r="V1036" t="str">
        <f>VLOOKUP(Tabela1[[#This Row],[CÓD FORNECEDOR]],'[1]BASE FORNECEDORES'!$A:$N,11,0)</f>
        <v>72.770.878/0001-17</v>
      </c>
      <c r="W1036" s="36" t="str">
        <f>VLOOKUP(Tabela1[[#This Row],[CNPJ]],'[1]BASE FORNECEDORES'!$K:$R,8,0)</f>
        <v>BRASILUX TINTAS TECNICAS LTDA</v>
      </c>
      <c r="X1036" s="36">
        <v>24354</v>
      </c>
      <c r="Y1036" t="str">
        <f>VLOOKUP(Tabela1[[#This Row],[CÓD PRODUTO ]],[1]fornnecedor!$A:$G,7,0)</f>
        <v xml:space="preserve">BASES SISTEMA NO MACHINE </v>
      </c>
      <c r="Z1036">
        <v>792641</v>
      </c>
      <c r="AA1036" s="36" t="str">
        <f>Tabela1[[#This Row],[DESCRIÇÃO]]</f>
        <v>BRASILUX TINTAS TECNICAS LTDA</v>
      </c>
    </row>
    <row r="1037" spans="1:27" x14ac:dyDescent="0.3">
      <c r="A1037" t="s">
        <v>593</v>
      </c>
      <c r="B1037" t="s">
        <v>547</v>
      </c>
      <c r="C1037" s="1">
        <v>46029</v>
      </c>
      <c r="D1037" s="2">
        <v>2004585363</v>
      </c>
      <c r="E1037" t="s">
        <v>730</v>
      </c>
      <c r="G1037" t="s">
        <v>549</v>
      </c>
      <c r="H1037" t="s">
        <v>24</v>
      </c>
      <c r="I1037">
        <v>17.09</v>
      </c>
      <c r="J1037">
        <v>36</v>
      </c>
      <c r="K1037">
        <v>0</v>
      </c>
      <c r="L1037">
        <v>615.25</v>
      </c>
      <c r="M1037">
        <v>20</v>
      </c>
      <c r="N1037">
        <v>0</v>
      </c>
      <c r="O1037">
        <v>0</v>
      </c>
      <c r="P1037">
        <v>0</v>
      </c>
      <c r="Q1037">
        <v>0</v>
      </c>
      <c r="R1037">
        <v>43.07</v>
      </c>
      <c r="S1037">
        <v>0</v>
      </c>
      <c r="T1037">
        <v>635.25</v>
      </c>
      <c r="U1037" s="36">
        <v>556</v>
      </c>
      <c r="V1037" t="str">
        <f>VLOOKUP(Tabela1[[#This Row],[CÓD FORNECEDOR]],'[1]BASE FORNECEDORES'!$A:$N,11,0)</f>
        <v>72.770.878/0001-17</v>
      </c>
      <c r="W1037" s="36" t="str">
        <f>VLOOKUP(Tabela1[[#This Row],[CNPJ]],'[1]BASE FORNECEDORES'!$K:$R,8,0)</f>
        <v>BRASILUX TINTAS TECNICAS LTDA</v>
      </c>
      <c r="X1037" s="36">
        <v>85363</v>
      </c>
      <c r="Y1037" t="str">
        <f>VLOOKUP(Tabela1[[#This Row],[CÓD PRODUTO ]],[1]fornnecedor!$A:$G,7,0)</f>
        <v>PRETO FOSCO VINÍLICO</v>
      </c>
      <c r="Z1037">
        <v>792641</v>
      </c>
      <c r="AA1037" s="36" t="str">
        <f>Tabela1[[#This Row],[DESCRIÇÃO]]</f>
        <v>BRASILUX TINTAS TECNICAS LTDA</v>
      </c>
    </row>
    <row r="1038" spans="1:27" x14ac:dyDescent="0.3">
      <c r="A1038" t="s">
        <v>593</v>
      </c>
      <c r="B1038" t="s">
        <v>547</v>
      </c>
      <c r="C1038" s="1">
        <v>46029</v>
      </c>
      <c r="D1038" s="2">
        <v>4000284785</v>
      </c>
      <c r="E1038" t="s">
        <v>731</v>
      </c>
      <c r="G1038" t="s">
        <v>549</v>
      </c>
      <c r="H1038" t="s">
        <v>24</v>
      </c>
      <c r="I1038">
        <v>122.92</v>
      </c>
      <c r="J1038">
        <v>120</v>
      </c>
      <c r="K1038">
        <v>0</v>
      </c>
      <c r="L1038" s="3">
        <v>14750.68</v>
      </c>
      <c r="M1038">
        <v>479.4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 s="3">
        <v>15230.08</v>
      </c>
      <c r="U1038" s="36">
        <v>556</v>
      </c>
      <c r="V1038" t="str">
        <f>VLOOKUP(Tabela1[[#This Row],[CÓD FORNECEDOR]],'[1]BASE FORNECEDORES'!$A:$N,11,0)</f>
        <v>72.770.878/0001-17</v>
      </c>
      <c r="W1038" s="36" t="str">
        <f>VLOOKUP(Tabela1[[#This Row],[CNPJ]],'[1]BASE FORNECEDORES'!$K:$R,8,0)</f>
        <v>BRASILUX TINTAS TECNICAS LTDA</v>
      </c>
      <c r="X1038" s="36">
        <v>84785</v>
      </c>
      <c r="Y1038" t="str">
        <f>VLOOKUP(Tabela1[[#This Row],[CÓD PRODUTO ]],[1]fornnecedor!$A:$G,7,0)</f>
        <v>EPOXI</v>
      </c>
      <c r="Z1038">
        <v>792641</v>
      </c>
      <c r="AA1038" s="36" t="str">
        <f>Tabela1[[#This Row],[DESCRIÇÃO]]</f>
        <v>BRASILUX TINTAS TECNICAS LTDA</v>
      </c>
    </row>
    <row r="1039" spans="1:27" x14ac:dyDescent="0.3">
      <c r="A1039" t="s">
        <v>593</v>
      </c>
      <c r="B1039" t="s">
        <v>547</v>
      </c>
      <c r="C1039" s="1">
        <v>46029</v>
      </c>
      <c r="D1039" s="2">
        <v>3002084036</v>
      </c>
      <c r="E1039" t="s">
        <v>732</v>
      </c>
      <c r="G1039" t="s">
        <v>549</v>
      </c>
      <c r="H1039" t="s">
        <v>24</v>
      </c>
      <c r="I1039">
        <v>39.9</v>
      </c>
      <c r="J1039">
        <v>100</v>
      </c>
      <c r="K1039">
        <v>0</v>
      </c>
      <c r="L1039" s="3">
        <v>3989.98</v>
      </c>
      <c r="M1039">
        <v>51.87</v>
      </c>
      <c r="N1039">
        <v>0</v>
      </c>
      <c r="O1039">
        <v>0</v>
      </c>
      <c r="P1039">
        <v>0</v>
      </c>
      <c r="Q1039">
        <v>0</v>
      </c>
      <c r="R1039">
        <v>279.3</v>
      </c>
      <c r="S1039">
        <v>0</v>
      </c>
      <c r="T1039" s="3">
        <v>4041.85</v>
      </c>
      <c r="U1039" s="36">
        <v>556</v>
      </c>
      <c r="V1039" t="str">
        <f>VLOOKUP(Tabela1[[#This Row],[CÓD FORNECEDOR]],'[1]BASE FORNECEDORES'!$A:$N,11,0)</f>
        <v>72.770.878/0001-17</v>
      </c>
      <c r="W1039" s="36" t="str">
        <f>VLOOKUP(Tabela1[[#This Row],[CNPJ]],'[1]BASE FORNECEDORES'!$K:$R,8,0)</f>
        <v>BRASILUX TINTAS TECNICAS LTDA</v>
      </c>
      <c r="X1039" s="36">
        <v>84036</v>
      </c>
      <c r="Y1039" t="str">
        <f>VLOOKUP(Tabela1[[#This Row],[CÓD PRODUTO ]],[1]fornnecedor!$A:$G,7,0)</f>
        <v>MASSA CORRIDA / ACRÍLICA</v>
      </c>
      <c r="Z1039">
        <v>792641</v>
      </c>
      <c r="AA1039" s="36" t="str">
        <f>Tabela1[[#This Row],[DESCRIÇÃO]]</f>
        <v>BRASILUX TINTAS TECNICAS LTDA</v>
      </c>
    </row>
    <row r="1040" spans="1:27" x14ac:dyDescent="0.3">
      <c r="A1040" t="s">
        <v>733</v>
      </c>
      <c r="B1040" t="s">
        <v>547</v>
      </c>
      <c r="C1040" s="1">
        <v>46029</v>
      </c>
      <c r="D1040" s="2">
        <v>3001384030</v>
      </c>
      <c r="E1040" t="s">
        <v>734</v>
      </c>
      <c r="G1040" t="s">
        <v>549</v>
      </c>
      <c r="H1040" t="s">
        <v>24</v>
      </c>
      <c r="I1040">
        <v>41.13</v>
      </c>
      <c r="J1040">
        <v>60</v>
      </c>
      <c r="K1040">
        <v>0</v>
      </c>
      <c r="L1040" s="3">
        <v>2467.85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172.75</v>
      </c>
      <c r="S1040">
        <v>0</v>
      </c>
      <c r="T1040" s="3">
        <v>2467.85</v>
      </c>
      <c r="U1040" s="36">
        <v>556</v>
      </c>
      <c r="V1040" t="str">
        <f>VLOOKUP(Tabela1[[#This Row],[CÓD FORNECEDOR]],'[1]BASE FORNECEDORES'!$A:$N,11,0)</f>
        <v>72.770.878/0001-17</v>
      </c>
      <c r="W1040" s="36" t="str">
        <f>VLOOKUP(Tabela1[[#This Row],[CNPJ]],'[1]BASE FORNECEDORES'!$K:$R,8,0)</f>
        <v>BRASILUX TINTAS TECNICAS LTDA</v>
      </c>
      <c r="X1040" s="36">
        <v>84030</v>
      </c>
      <c r="Y1040" t="str">
        <f>VLOOKUP(Tabela1[[#This Row],[CÓD PRODUTO ]],[1]fornnecedor!$A:$G,7,0)</f>
        <v>AGUARRAS</v>
      </c>
      <c r="Z1040">
        <v>792642</v>
      </c>
      <c r="AA1040" s="36" t="str">
        <f>Tabela1[[#This Row],[DESCRIÇÃO]]</f>
        <v>BRASILUX TINTAS TECNICAS LTDA</v>
      </c>
    </row>
    <row r="1041" spans="1:27" x14ac:dyDescent="0.3">
      <c r="A1041" t="s">
        <v>733</v>
      </c>
      <c r="B1041" t="s">
        <v>547</v>
      </c>
      <c r="C1041" s="1">
        <v>46029</v>
      </c>
      <c r="D1041" s="2">
        <v>3001384029</v>
      </c>
      <c r="E1041" t="s">
        <v>735</v>
      </c>
      <c r="G1041" t="s">
        <v>549</v>
      </c>
      <c r="H1041" t="s">
        <v>24</v>
      </c>
      <c r="I1041">
        <v>8.44</v>
      </c>
      <c r="J1041">
        <v>120</v>
      </c>
      <c r="K1041">
        <v>0</v>
      </c>
      <c r="L1041" s="3">
        <v>1012.87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70.900000000000006</v>
      </c>
      <c r="S1041">
        <v>0</v>
      </c>
      <c r="T1041" s="3">
        <v>1012.87</v>
      </c>
      <c r="U1041" s="36">
        <v>556</v>
      </c>
      <c r="V1041" t="str">
        <f>VLOOKUP(Tabela1[[#This Row],[CÓD FORNECEDOR]],'[1]BASE FORNECEDORES'!$A:$N,11,0)</f>
        <v>72.770.878/0001-17</v>
      </c>
      <c r="W1041" s="36" t="str">
        <f>VLOOKUP(Tabela1[[#This Row],[CNPJ]],'[1]BASE FORNECEDORES'!$K:$R,8,0)</f>
        <v>BRASILUX TINTAS TECNICAS LTDA</v>
      </c>
      <c r="X1041" s="36">
        <v>84029</v>
      </c>
      <c r="Y1041" t="str">
        <f>VLOOKUP(Tabela1[[#This Row],[CÓD PRODUTO ]],[1]fornnecedor!$A:$G,7,0)</f>
        <v>AGUARRAS</v>
      </c>
      <c r="Z1041">
        <v>792642</v>
      </c>
      <c r="AA1041" s="36" t="str">
        <f>Tabela1[[#This Row],[DESCRIÇÃO]]</f>
        <v>BRASILUX TINTAS TECNICAS LTDA</v>
      </c>
    </row>
    <row r="1042" spans="1:27" x14ac:dyDescent="0.3">
      <c r="A1042" t="s">
        <v>733</v>
      </c>
      <c r="B1042" t="s">
        <v>547</v>
      </c>
      <c r="C1042" s="1">
        <v>46029</v>
      </c>
      <c r="D1042" s="2">
        <v>2000184824</v>
      </c>
      <c r="E1042" t="s">
        <v>736</v>
      </c>
      <c r="G1042" t="s">
        <v>549</v>
      </c>
      <c r="H1042" t="s">
        <v>24</v>
      </c>
      <c r="I1042">
        <v>224.4</v>
      </c>
      <c r="J1042">
        <v>4</v>
      </c>
      <c r="K1042">
        <v>0</v>
      </c>
      <c r="L1042">
        <v>897.6</v>
      </c>
      <c r="M1042">
        <v>58.34</v>
      </c>
      <c r="N1042">
        <v>0</v>
      </c>
      <c r="O1042">
        <v>0</v>
      </c>
      <c r="P1042">
        <v>0</v>
      </c>
      <c r="Q1042">
        <v>0</v>
      </c>
      <c r="R1042">
        <v>62.83</v>
      </c>
      <c r="S1042">
        <v>0</v>
      </c>
      <c r="T1042">
        <v>955.94</v>
      </c>
      <c r="U1042" s="36">
        <v>556</v>
      </c>
      <c r="V1042" t="str">
        <f>VLOOKUP(Tabela1[[#This Row],[CÓD FORNECEDOR]],'[1]BASE FORNECEDORES'!$A:$N,11,0)</f>
        <v>72.770.878/0001-17</v>
      </c>
      <c r="W1042" s="36" t="str">
        <f>VLOOKUP(Tabela1[[#This Row],[CNPJ]],'[1]BASE FORNECEDORES'!$K:$R,8,0)</f>
        <v>BRASILUX TINTAS TECNICAS LTDA</v>
      </c>
      <c r="X1042" s="36">
        <v>84824</v>
      </c>
      <c r="Y1042" t="str">
        <f>VLOOKUP(Tabela1[[#This Row],[CÓD PRODUTO ]],[1]fornnecedor!$A:$G,7,0)</f>
        <v>DILUENTE</v>
      </c>
      <c r="Z1042">
        <v>792642</v>
      </c>
      <c r="AA1042" s="36" t="str">
        <f>Tabela1[[#This Row],[DESCRIÇÃO]]</f>
        <v>BRASILUX TINTAS TECNICAS LTDA</v>
      </c>
    </row>
    <row r="1043" spans="1:27" x14ac:dyDescent="0.3">
      <c r="A1043" t="s">
        <v>733</v>
      </c>
      <c r="B1043" t="s">
        <v>547</v>
      </c>
      <c r="C1043" s="1">
        <v>46029</v>
      </c>
      <c r="D1043" s="2">
        <v>2000184823</v>
      </c>
      <c r="E1043" t="s">
        <v>737</v>
      </c>
      <c r="G1043" t="s">
        <v>549</v>
      </c>
      <c r="H1043" t="s">
        <v>24</v>
      </c>
      <c r="I1043">
        <v>65.48</v>
      </c>
      <c r="J1043">
        <v>40</v>
      </c>
      <c r="K1043">
        <v>0</v>
      </c>
      <c r="L1043" s="3">
        <v>2619.38</v>
      </c>
      <c r="M1043">
        <v>170.26</v>
      </c>
      <c r="N1043">
        <v>0</v>
      </c>
      <c r="O1043">
        <v>0</v>
      </c>
      <c r="P1043">
        <v>0</v>
      </c>
      <c r="Q1043">
        <v>0</v>
      </c>
      <c r="R1043">
        <v>183.36</v>
      </c>
      <c r="S1043">
        <v>0</v>
      </c>
      <c r="T1043" s="3">
        <v>2789.64</v>
      </c>
      <c r="U1043" s="36">
        <v>556</v>
      </c>
      <c r="V1043" t="str">
        <f>VLOOKUP(Tabela1[[#This Row],[CÓD FORNECEDOR]],'[1]BASE FORNECEDORES'!$A:$N,11,0)</f>
        <v>72.770.878/0001-17</v>
      </c>
      <c r="W1043" s="36" t="str">
        <f>VLOOKUP(Tabela1[[#This Row],[CNPJ]],'[1]BASE FORNECEDORES'!$K:$R,8,0)</f>
        <v>BRASILUX TINTAS TECNICAS LTDA</v>
      </c>
      <c r="X1043" s="36">
        <v>84823</v>
      </c>
      <c r="Y1043" t="str">
        <f>VLOOKUP(Tabela1[[#This Row],[CÓD PRODUTO ]],[1]fornnecedor!$A:$G,7,0)</f>
        <v>DILUENTE</v>
      </c>
      <c r="Z1043">
        <v>792642</v>
      </c>
      <c r="AA1043" s="36" t="str">
        <f>Tabela1[[#This Row],[DESCRIÇÃO]]</f>
        <v>BRASILUX TINTAS TECNICAS LTDA</v>
      </c>
    </row>
    <row r="1044" spans="1:27" x14ac:dyDescent="0.3">
      <c r="A1044" t="s">
        <v>733</v>
      </c>
      <c r="B1044" t="s">
        <v>547</v>
      </c>
      <c r="C1044" s="1">
        <v>46029</v>
      </c>
      <c r="D1044" s="2">
        <v>2000184557</v>
      </c>
      <c r="E1044" t="s">
        <v>738</v>
      </c>
      <c r="G1044" t="s">
        <v>549</v>
      </c>
      <c r="H1044" t="s">
        <v>24</v>
      </c>
      <c r="I1044">
        <v>12.73</v>
      </c>
      <c r="J1044">
        <v>204</v>
      </c>
      <c r="K1044">
        <v>0</v>
      </c>
      <c r="L1044" s="3">
        <v>2596.9</v>
      </c>
      <c r="M1044">
        <v>168.8</v>
      </c>
      <c r="N1044">
        <v>0</v>
      </c>
      <c r="O1044">
        <v>0</v>
      </c>
      <c r="P1044">
        <v>0</v>
      </c>
      <c r="Q1044">
        <v>0</v>
      </c>
      <c r="R1044">
        <v>181.78</v>
      </c>
      <c r="S1044">
        <v>0</v>
      </c>
      <c r="T1044" s="3">
        <v>2765.7</v>
      </c>
      <c r="U1044" s="36">
        <v>556</v>
      </c>
      <c r="V1044" t="str">
        <f>VLOOKUP(Tabela1[[#This Row],[CÓD FORNECEDOR]],'[1]BASE FORNECEDORES'!$A:$N,11,0)</f>
        <v>72.770.878/0001-17</v>
      </c>
      <c r="W1044" s="36" t="str">
        <f>VLOOKUP(Tabela1[[#This Row],[CNPJ]],'[1]BASE FORNECEDORES'!$K:$R,8,0)</f>
        <v>BRASILUX TINTAS TECNICAS LTDA</v>
      </c>
      <c r="X1044" s="36">
        <v>84557</v>
      </c>
      <c r="Y1044" t="str">
        <f>VLOOKUP(Tabela1[[#This Row],[CÓD PRODUTO ]],[1]fornnecedor!$A:$G,7,0)</f>
        <v>DILUENTE</v>
      </c>
      <c r="Z1044">
        <v>792642</v>
      </c>
      <c r="AA1044" s="36" t="str">
        <f>Tabela1[[#This Row],[DESCRIÇÃO]]</f>
        <v>BRASILUX TINTAS TECNICAS LTDA</v>
      </c>
    </row>
    <row r="1045" spans="1:27" x14ac:dyDescent="0.3">
      <c r="A1045" t="s">
        <v>733</v>
      </c>
      <c r="B1045" t="s">
        <v>547</v>
      </c>
      <c r="C1045" s="1">
        <v>46029</v>
      </c>
      <c r="D1045" s="2">
        <v>4000284024</v>
      </c>
      <c r="E1045" t="s">
        <v>739</v>
      </c>
      <c r="G1045" t="s">
        <v>549</v>
      </c>
      <c r="H1045" t="s">
        <v>24</v>
      </c>
      <c r="I1045">
        <v>11.39</v>
      </c>
      <c r="J1045">
        <v>48</v>
      </c>
      <c r="K1045">
        <v>0</v>
      </c>
      <c r="L1045">
        <v>546.71</v>
      </c>
      <c r="M1045">
        <v>35.54</v>
      </c>
      <c r="N1045">
        <v>0</v>
      </c>
      <c r="O1045">
        <v>0</v>
      </c>
      <c r="P1045">
        <v>0</v>
      </c>
      <c r="Q1045">
        <v>0</v>
      </c>
      <c r="R1045">
        <v>21.87</v>
      </c>
      <c r="S1045">
        <v>0</v>
      </c>
      <c r="T1045">
        <v>582.25</v>
      </c>
      <c r="U1045" s="36">
        <v>556</v>
      </c>
      <c r="V1045" t="str">
        <f>VLOOKUP(Tabela1[[#This Row],[CÓD FORNECEDOR]],'[1]BASE FORNECEDORES'!$A:$N,11,0)</f>
        <v>72.770.878/0001-17</v>
      </c>
      <c r="W1045" s="36" t="str">
        <f>VLOOKUP(Tabela1[[#This Row],[CNPJ]],'[1]BASE FORNECEDORES'!$K:$R,8,0)</f>
        <v>BRASILUX TINTAS TECNICAS LTDA</v>
      </c>
      <c r="X1045" s="36">
        <v>84024</v>
      </c>
      <c r="Y1045" t="str">
        <f>VLOOKUP(Tabela1[[#This Row],[CÓD PRODUTO ]],[1]fornnecedor!$A:$G,7,0)</f>
        <v>EPOXI</v>
      </c>
      <c r="Z1045">
        <v>792642</v>
      </c>
      <c r="AA1045" s="36" t="str">
        <f>Tabela1[[#This Row],[DESCRIÇÃO]]</f>
        <v>BRASILUX TINTAS TECNICAS LTDA</v>
      </c>
    </row>
    <row r="1046" spans="1:27" x14ac:dyDescent="0.3">
      <c r="A1046" t="s">
        <v>733</v>
      </c>
      <c r="B1046" t="s">
        <v>547</v>
      </c>
      <c r="C1046" s="1">
        <v>46029</v>
      </c>
      <c r="D1046" s="2">
        <v>2003785164</v>
      </c>
      <c r="E1046" t="s">
        <v>740</v>
      </c>
      <c r="G1046" t="s">
        <v>549</v>
      </c>
      <c r="H1046" t="s">
        <v>24</v>
      </c>
      <c r="I1046">
        <v>9.7899999999999991</v>
      </c>
      <c r="J1046">
        <v>600</v>
      </c>
      <c r="K1046">
        <v>0</v>
      </c>
      <c r="L1046" s="3">
        <v>5874.83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411.24</v>
      </c>
      <c r="S1046">
        <v>0</v>
      </c>
      <c r="T1046" s="3">
        <v>5874.83</v>
      </c>
      <c r="U1046" s="36">
        <v>556</v>
      </c>
      <c r="V1046" t="str">
        <f>VLOOKUP(Tabela1[[#This Row],[CÓD FORNECEDOR]],'[1]BASE FORNECEDORES'!$A:$N,11,0)</f>
        <v>72.770.878/0001-17</v>
      </c>
      <c r="W1046" s="36" t="str">
        <f>VLOOKUP(Tabela1[[#This Row],[CNPJ]],'[1]BASE FORNECEDORES'!$K:$R,8,0)</f>
        <v>BRASILUX TINTAS TECNICAS LTDA</v>
      </c>
      <c r="X1046" s="36">
        <v>85164</v>
      </c>
      <c r="Y1046" t="str">
        <f>VLOOKUP(Tabela1[[#This Row],[CÓD PRODUTO ]],[1]fornnecedor!$A:$G,7,0)</f>
        <v>QUEROSENE</v>
      </c>
      <c r="Z1046">
        <v>792642</v>
      </c>
      <c r="AA1046" s="36" t="str">
        <f>Tabela1[[#This Row],[DESCRIÇÃO]]</f>
        <v>BRASILUX TINTAS TECNICAS LTDA</v>
      </c>
    </row>
    <row r="1047" spans="1:27" x14ac:dyDescent="0.3">
      <c r="A1047" t="s">
        <v>733</v>
      </c>
      <c r="B1047" t="s">
        <v>547</v>
      </c>
      <c r="C1047" s="1">
        <v>46029</v>
      </c>
      <c r="D1047" s="2">
        <v>6000184499</v>
      </c>
      <c r="E1047" t="s">
        <v>741</v>
      </c>
      <c r="G1047" t="s">
        <v>549</v>
      </c>
      <c r="H1047" t="s">
        <v>24</v>
      </c>
      <c r="I1047">
        <v>122.2</v>
      </c>
      <c r="J1047">
        <v>20</v>
      </c>
      <c r="K1047">
        <v>0</v>
      </c>
      <c r="L1047" s="3">
        <v>2444.0700000000002</v>
      </c>
      <c r="M1047">
        <v>158.86000000000001</v>
      </c>
      <c r="N1047">
        <v>0</v>
      </c>
      <c r="O1047">
        <v>0</v>
      </c>
      <c r="P1047">
        <v>0</v>
      </c>
      <c r="Q1047">
        <v>0</v>
      </c>
      <c r="R1047">
        <v>171.08</v>
      </c>
      <c r="S1047">
        <v>0</v>
      </c>
      <c r="T1047" s="3">
        <v>2602.9299999999998</v>
      </c>
      <c r="U1047" s="36">
        <v>556</v>
      </c>
      <c r="V1047" t="str">
        <f>VLOOKUP(Tabela1[[#This Row],[CÓD FORNECEDOR]],'[1]BASE FORNECEDORES'!$A:$N,11,0)</f>
        <v>72.770.878/0001-17</v>
      </c>
      <c r="W1047" s="36" t="str">
        <f>VLOOKUP(Tabela1[[#This Row],[CNPJ]],'[1]BASE FORNECEDORES'!$K:$R,8,0)</f>
        <v>BRASILUX TINTAS TECNICAS LTDA</v>
      </c>
      <c r="X1047" s="36">
        <v>84499</v>
      </c>
      <c r="Y1047" t="str">
        <f>VLOOKUP(Tabela1[[#This Row],[CÓD PRODUTO ]],[1]fornnecedor!$A:$G,7,0)</f>
        <v>THINNER DE LIMPEZA</v>
      </c>
      <c r="Z1047">
        <v>792642</v>
      </c>
      <c r="AA1047" s="36" t="str">
        <f>Tabela1[[#This Row],[DESCRIÇÃO]]</f>
        <v>BRASILUX TINTAS TECNICAS LTDA</v>
      </c>
    </row>
    <row r="1048" spans="1:27" x14ac:dyDescent="0.3">
      <c r="A1048" t="s">
        <v>733</v>
      </c>
      <c r="B1048" t="s">
        <v>547</v>
      </c>
      <c r="C1048" s="1">
        <v>46029</v>
      </c>
      <c r="D1048" s="2">
        <v>6000124350</v>
      </c>
      <c r="E1048" t="s">
        <v>742</v>
      </c>
      <c r="G1048" t="s">
        <v>549</v>
      </c>
      <c r="H1048" t="s">
        <v>24</v>
      </c>
      <c r="I1048" s="3">
        <v>1160.8800000000001</v>
      </c>
      <c r="J1048">
        <v>8</v>
      </c>
      <c r="K1048">
        <v>0</v>
      </c>
      <c r="L1048" s="3">
        <v>9287.0400000000009</v>
      </c>
      <c r="M1048">
        <v>603.66</v>
      </c>
      <c r="N1048">
        <v>0</v>
      </c>
      <c r="O1048">
        <v>0</v>
      </c>
      <c r="P1048">
        <v>0</v>
      </c>
      <c r="Q1048">
        <v>0</v>
      </c>
      <c r="R1048">
        <v>650.1</v>
      </c>
      <c r="S1048">
        <v>0</v>
      </c>
      <c r="T1048" s="3">
        <v>9890.7000000000007</v>
      </c>
      <c r="U1048" s="36">
        <v>556</v>
      </c>
      <c r="V1048" t="str">
        <f>VLOOKUP(Tabela1[[#This Row],[CÓD FORNECEDOR]],'[1]BASE FORNECEDORES'!$A:$N,11,0)</f>
        <v>72.770.878/0001-17</v>
      </c>
      <c r="W1048" s="36" t="str">
        <f>VLOOKUP(Tabela1[[#This Row],[CNPJ]],'[1]BASE FORNECEDORES'!$K:$R,8,0)</f>
        <v>BRASILUX TINTAS TECNICAS LTDA</v>
      </c>
      <c r="X1048" s="36">
        <v>24350</v>
      </c>
      <c r="Y1048" t="str">
        <f>VLOOKUP(Tabela1[[#This Row],[CÓD PRODUTO ]],[1]fornnecedor!$A:$G,7,0)</f>
        <v>THINNER DE LIMPEZA</v>
      </c>
      <c r="Z1048">
        <v>792642</v>
      </c>
      <c r="AA1048" s="36" t="str">
        <f>Tabela1[[#This Row],[DESCRIÇÃO]]</f>
        <v>BRASILUX TINTAS TECNICAS LTDA</v>
      </c>
    </row>
    <row r="1049" spans="1:27" x14ac:dyDescent="0.3">
      <c r="A1049" t="s">
        <v>733</v>
      </c>
      <c r="B1049" t="s">
        <v>547</v>
      </c>
      <c r="C1049" s="1">
        <v>46029</v>
      </c>
      <c r="D1049" s="2">
        <v>6000184560</v>
      </c>
      <c r="E1049" t="s">
        <v>743</v>
      </c>
      <c r="G1049" t="s">
        <v>549</v>
      </c>
      <c r="H1049" t="s">
        <v>24</v>
      </c>
      <c r="I1049">
        <v>35.700000000000003</v>
      </c>
      <c r="J1049">
        <v>500</v>
      </c>
      <c r="K1049">
        <v>0</v>
      </c>
      <c r="L1049" s="3">
        <v>17850</v>
      </c>
      <c r="M1049" s="3">
        <v>1160.25</v>
      </c>
      <c r="N1049">
        <v>0</v>
      </c>
      <c r="O1049">
        <v>0</v>
      </c>
      <c r="P1049">
        <v>0</v>
      </c>
      <c r="Q1049">
        <v>0</v>
      </c>
      <c r="R1049" s="3">
        <v>1249.5</v>
      </c>
      <c r="S1049">
        <v>0</v>
      </c>
      <c r="T1049" s="3">
        <v>19010.25</v>
      </c>
      <c r="U1049" s="36">
        <v>556</v>
      </c>
      <c r="V1049" t="str">
        <f>VLOOKUP(Tabela1[[#This Row],[CÓD FORNECEDOR]],'[1]BASE FORNECEDORES'!$A:$N,11,0)</f>
        <v>72.770.878/0001-17</v>
      </c>
      <c r="W1049" s="36" t="str">
        <f>VLOOKUP(Tabela1[[#This Row],[CNPJ]],'[1]BASE FORNECEDORES'!$K:$R,8,0)</f>
        <v>BRASILUX TINTAS TECNICAS LTDA</v>
      </c>
      <c r="X1049" s="36">
        <v>84560</v>
      </c>
      <c r="Y1049" t="str">
        <f>VLOOKUP(Tabela1[[#This Row],[CÓD PRODUTO ]],[1]fornnecedor!$A:$G,7,0)</f>
        <v>THINNER DE LIMPEZA</v>
      </c>
      <c r="Z1049">
        <v>792642</v>
      </c>
      <c r="AA1049" s="36" t="str">
        <f>Tabela1[[#This Row],[DESCRIÇÃO]]</f>
        <v>BRASILUX TINTAS TECNICAS LTDA</v>
      </c>
    </row>
    <row r="1050" spans="1:27" x14ac:dyDescent="0.3">
      <c r="A1050" t="s">
        <v>733</v>
      </c>
      <c r="B1050" t="s">
        <v>547</v>
      </c>
      <c r="C1050" s="1">
        <v>46029</v>
      </c>
      <c r="D1050" s="2">
        <v>6000184497</v>
      </c>
      <c r="E1050" t="s">
        <v>744</v>
      </c>
      <c r="G1050" t="s">
        <v>549</v>
      </c>
      <c r="H1050" t="s">
        <v>24</v>
      </c>
      <c r="I1050">
        <v>7.42</v>
      </c>
      <c r="J1050">
        <v>504</v>
      </c>
      <c r="K1050">
        <v>0</v>
      </c>
      <c r="L1050" s="3">
        <v>3739.44</v>
      </c>
      <c r="M1050">
        <v>243.06</v>
      </c>
      <c r="N1050">
        <v>0</v>
      </c>
      <c r="O1050">
        <v>0</v>
      </c>
      <c r="P1050">
        <v>0</v>
      </c>
      <c r="Q1050">
        <v>0</v>
      </c>
      <c r="R1050">
        <v>261.76</v>
      </c>
      <c r="S1050">
        <v>0</v>
      </c>
      <c r="T1050" s="3">
        <v>3982.5</v>
      </c>
      <c r="U1050" s="36">
        <v>556</v>
      </c>
      <c r="V1050" t="str">
        <f>VLOOKUP(Tabela1[[#This Row],[CÓD FORNECEDOR]],'[1]BASE FORNECEDORES'!$A:$N,11,0)</f>
        <v>72.770.878/0001-17</v>
      </c>
      <c r="W1050" s="36" t="str">
        <f>VLOOKUP(Tabela1[[#This Row],[CNPJ]],'[1]BASE FORNECEDORES'!$K:$R,8,0)</f>
        <v>BRASILUX TINTAS TECNICAS LTDA</v>
      </c>
      <c r="X1050" s="36">
        <v>84497</v>
      </c>
      <c r="Y1050" t="str">
        <f>VLOOKUP(Tabela1[[#This Row],[CÓD PRODUTO ]],[1]fornnecedor!$A:$G,7,0)</f>
        <v>THINNER DE LIMPEZA</v>
      </c>
      <c r="Z1050">
        <v>792642</v>
      </c>
      <c r="AA1050" s="36" t="str">
        <f>Tabela1[[#This Row],[DESCRIÇÃO]]</f>
        <v>BRASILUX TINTAS TECNICAS LTDA</v>
      </c>
    </row>
    <row r="1051" spans="1:27" x14ac:dyDescent="0.3">
      <c r="A1051" t="s">
        <v>733</v>
      </c>
      <c r="B1051" t="s">
        <v>547</v>
      </c>
      <c r="C1051" s="1">
        <v>46029</v>
      </c>
      <c r="D1051" s="2">
        <v>2000184825</v>
      </c>
      <c r="E1051" t="s">
        <v>745</v>
      </c>
      <c r="G1051" t="s">
        <v>549</v>
      </c>
      <c r="H1051" t="s">
        <v>24</v>
      </c>
      <c r="I1051">
        <v>137.52000000000001</v>
      </c>
      <c r="J1051">
        <v>30</v>
      </c>
      <c r="K1051">
        <v>0</v>
      </c>
      <c r="L1051" s="3">
        <v>4125.4799999999996</v>
      </c>
      <c r="M1051">
        <v>268.16000000000003</v>
      </c>
      <c r="N1051">
        <v>0</v>
      </c>
      <c r="O1051">
        <v>0</v>
      </c>
      <c r="P1051">
        <v>0</v>
      </c>
      <c r="Q1051">
        <v>0</v>
      </c>
      <c r="R1051">
        <v>288.77999999999997</v>
      </c>
      <c r="S1051">
        <v>0</v>
      </c>
      <c r="T1051" s="3">
        <v>4393.6400000000003</v>
      </c>
      <c r="U1051" s="36">
        <v>556</v>
      </c>
      <c r="V1051" t="str">
        <f>VLOOKUP(Tabela1[[#This Row],[CÓD FORNECEDOR]],'[1]BASE FORNECEDORES'!$A:$N,11,0)</f>
        <v>72.770.878/0001-17</v>
      </c>
      <c r="W1051" s="36" t="str">
        <f>VLOOKUP(Tabela1[[#This Row],[CNPJ]],'[1]BASE FORNECEDORES'!$K:$R,8,0)</f>
        <v>BRASILUX TINTAS TECNICAS LTDA</v>
      </c>
      <c r="X1051" s="36">
        <v>84825</v>
      </c>
      <c r="Y1051" t="str">
        <f>VLOOKUP(Tabela1[[#This Row],[CÓD PRODUTO ]],[1]fornnecedor!$A:$G,7,0)</f>
        <v>DILUENTE</v>
      </c>
      <c r="Z1051">
        <v>792642</v>
      </c>
      <c r="AA1051" s="36" t="str">
        <f>Tabela1[[#This Row],[DESCRIÇÃO]]</f>
        <v>BRASILUX TINTAS TECNICAS LTDA</v>
      </c>
    </row>
    <row r="1052" spans="1:27" x14ac:dyDescent="0.3">
      <c r="A1052" t="s">
        <v>733</v>
      </c>
      <c r="B1052" t="s">
        <v>547</v>
      </c>
      <c r="C1052" s="1">
        <v>46029</v>
      </c>
      <c r="D1052" s="2">
        <v>2000184826</v>
      </c>
      <c r="E1052" t="s">
        <v>746</v>
      </c>
      <c r="G1052" t="s">
        <v>549</v>
      </c>
      <c r="H1052" t="s">
        <v>24</v>
      </c>
      <c r="I1052" s="3">
        <v>1324.99</v>
      </c>
      <c r="J1052">
        <v>2</v>
      </c>
      <c r="K1052">
        <v>0</v>
      </c>
      <c r="L1052" s="3">
        <v>2649.99</v>
      </c>
      <c r="M1052">
        <v>172.25</v>
      </c>
      <c r="N1052">
        <v>0</v>
      </c>
      <c r="O1052">
        <v>0</v>
      </c>
      <c r="P1052">
        <v>0</v>
      </c>
      <c r="Q1052">
        <v>0</v>
      </c>
      <c r="R1052">
        <v>185.5</v>
      </c>
      <c r="S1052">
        <v>0</v>
      </c>
      <c r="T1052" s="3">
        <v>2822.24</v>
      </c>
      <c r="U1052" s="36">
        <v>556</v>
      </c>
      <c r="V1052" t="str">
        <f>VLOOKUP(Tabela1[[#This Row],[CÓD FORNECEDOR]],'[1]BASE FORNECEDORES'!$A:$N,11,0)</f>
        <v>72.770.878/0001-17</v>
      </c>
      <c r="W1052" s="36" t="str">
        <f>VLOOKUP(Tabela1[[#This Row],[CNPJ]],'[1]BASE FORNECEDORES'!$K:$R,8,0)</f>
        <v>BRASILUX TINTAS TECNICAS LTDA</v>
      </c>
      <c r="X1052" s="36">
        <v>84826</v>
      </c>
      <c r="Y1052" t="str">
        <f>VLOOKUP(Tabela1[[#This Row],[CÓD PRODUTO ]],[1]fornnecedor!$A:$G,7,0)</f>
        <v>DILUENTE</v>
      </c>
      <c r="Z1052">
        <v>792642</v>
      </c>
      <c r="AA1052" s="36" t="str">
        <f>Tabela1[[#This Row],[DESCRIÇÃO]]</f>
        <v>BRASILUX TINTAS TECNICAS LTDA</v>
      </c>
    </row>
    <row r="1053" spans="1:27" x14ac:dyDescent="0.3">
      <c r="A1053" t="s">
        <v>733</v>
      </c>
      <c r="B1053" t="s">
        <v>547</v>
      </c>
      <c r="C1053" s="1">
        <v>46029</v>
      </c>
      <c r="D1053" s="2">
        <v>2000184894</v>
      </c>
      <c r="E1053" t="s">
        <v>747</v>
      </c>
      <c r="G1053" t="s">
        <v>549</v>
      </c>
      <c r="H1053" t="s">
        <v>24</v>
      </c>
      <c r="I1053">
        <v>41.19</v>
      </c>
      <c r="J1053">
        <v>132</v>
      </c>
      <c r="K1053">
        <v>0</v>
      </c>
      <c r="L1053" s="3">
        <v>5437.33</v>
      </c>
      <c r="M1053">
        <v>353.43</v>
      </c>
      <c r="N1053">
        <v>0</v>
      </c>
      <c r="O1053">
        <v>0</v>
      </c>
      <c r="P1053">
        <v>0</v>
      </c>
      <c r="Q1053">
        <v>0</v>
      </c>
      <c r="R1053">
        <v>380.61</v>
      </c>
      <c r="S1053">
        <v>0</v>
      </c>
      <c r="T1053" s="3">
        <v>5790.76</v>
      </c>
      <c r="U1053" s="36">
        <v>556</v>
      </c>
      <c r="V1053" t="str">
        <f>VLOOKUP(Tabela1[[#This Row],[CÓD FORNECEDOR]],'[1]BASE FORNECEDORES'!$A:$N,11,0)</f>
        <v>72.770.878/0001-17</v>
      </c>
      <c r="W1053" s="36" t="str">
        <f>VLOOKUP(Tabela1[[#This Row],[CNPJ]],'[1]BASE FORNECEDORES'!$K:$R,8,0)</f>
        <v>BRASILUX TINTAS TECNICAS LTDA</v>
      </c>
      <c r="X1053" s="36">
        <v>84894</v>
      </c>
      <c r="Y1053" t="str">
        <f>VLOOKUP(Tabela1[[#This Row],[CÓD PRODUTO ]],[1]fornnecedor!$A:$G,7,0)</f>
        <v>DILUENTE</v>
      </c>
      <c r="Z1053">
        <v>792642</v>
      </c>
      <c r="AA1053" s="36" t="str">
        <f>Tabela1[[#This Row],[DESCRIÇÃO]]</f>
        <v>BRASILUX TINTAS TECNICAS LTDA</v>
      </c>
    </row>
    <row r="1054" spans="1:27" x14ac:dyDescent="0.3">
      <c r="A1054" t="s">
        <v>733</v>
      </c>
      <c r="B1054" t="s">
        <v>547</v>
      </c>
      <c r="C1054" s="1">
        <v>46029</v>
      </c>
      <c r="D1054" s="2">
        <v>2000184774</v>
      </c>
      <c r="E1054" t="s">
        <v>748</v>
      </c>
      <c r="G1054" t="s">
        <v>549</v>
      </c>
      <c r="H1054" t="s">
        <v>24</v>
      </c>
      <c r="I1054">
        <v>8.23</v>
      </c>
      <c r="J1054">
        <v>252</v>
      </c>
      <c r="K1054">
        <v>0</v>
      </c>
      <c r="L1054" s="3">
        <v>2074.6</v>
      </c>
      <c r="M1054">
        <v>134.85</v>
      </c>
      <c r="N1054">
        <v>0</v>
      </c>
      <c r="O1054">
        <v>0</v>
      </c>
      <c r="P1054">
        <v>0</v>
      </c>
      <c r="Q1054">
        <v>0</v>
      </c>
      <c r="R1054">
        <v>145.22999999999999</v>
      </c>
      <c r="S1054">
        <v>0</v>
      </c>
      <c r="T1054" s="3">
        <v>2209.4499999999998</v>
      </c>
      <c r="U1054" s="36">
        <v>556</v>
      </c>
      <c r="V1054" t="str">
        <f>VLOOKUP(Tabela1[[#This Row],[CÓD FORNECEDOR]],'[1]BASE FORNECEDORES'!$A:$N,11,0)</f>
        <v>72.770.878/0001-17</v>
      </c>
      <c r="W1054" s="36" t="str">
        <f>VLOOKUP(Tabela1[[#This Row],[CNPJ]],'[1]BASE FORNECEDORES'!$K:$R,8,0)</f>
        <v>BRASILUX TINTAS TECNICAS LTDA</v>
      </c>
      <c r="X1054" s="36">
        <v>84774</v>
      </c>
      <c r="Y1054" t="str">
        <f>VLOOKUP(Tabela1[[#This Row],[CÓD PRODUTO ]],[1]fornnecedor!$A:$G,7,0)</f>
        <v>DILUENTE</v>
      </c>
      <c r="Z1054">
        <v>792642</v>
      </c>
      <c r="AA1054" s="36" t="str">
        <f>Tabela1[[#This Row],[DESCRIÇÃO]]</f>
        <v>BRASILUX TINTAS TECNICAS LTDA</v>
      </c>
    </row>
    <row r="1055" spans="1:27" x14ac:dyDescent="0.3">
      <c r="A1055" t="s">
        <v>749</v>
      </c>
      <c r="B1055" t="s">
        <v>547</v>
      </c>
      <c r="C1055" s="1">
        <v>46030</v>
      </c>
      <c r="D1055" s="2">
        <v>3002385293</v>
      </c>
      <c r="E1055" t="s">
        <v>750</v>
      </c>
      <c r="G1055" t="s">
        <v>549</v>
      </c>
      <c r="H1055" t="s">
        <v>24</v>
      </c>
      <c r="I1055">
        <v>96.79</v>
      </c>
      <c r="J1055">
        <v>9</v>
      </c>
      <c r="K1055">
        <v>0</v>
      </c>
      <c r="L1055">
        <v>871.1</v>
      </c>
      <c r="M1055">
        <v>0</v>
      </c>
      <c r="N1055">
        <v>0</v>
      </c>
      <c r="O1055">
        <v>133.51</v>
      </c>
      <c r="P1055">
        <v>0</v>
      </c>
      <c r="Q1055">
        <v>0</v>
      </c>
      <c r="R1055">
        <v>0</v>
      </c>
      <c r="S1055">
        <v>0</v>
      </c>
      <c r="T1055">
        <v>871.1</v>
      </c>
      <c r="U1055" s="36">
        <v>556</v>
      </c>
      <c r="V1055" t="str">
        <f>VLOOKUP(Tabela1[[#This Row],[CÓD FORNECEDOR]],'[1]BASE FORNECEDORES'!$A:$N,11,0)</f>
        <v>72.770.878/0001-17</v>
      </c>
      <c r="W1055" s="36" t="str">
        <f>VLOOKUP(Tabela1[[#This Row],[CNPJ]],'[1]BASE FORNECEDORES'!$K:$R,8,0)</f>
        <v>BRASILUX TINTAS TECNICAS LTDA</v>
      </c>
      <c r="X1055" s="36">
        <v>85293</v>
      </c>
      <c r="Y1055" t="str">
        <f>VLOOKUP(Tabela1[[#This Row],[CÓD PRODUTO ]],[1]fornnecedor!$A:$G,7,0)</f>
        <v>TEXTURA</v>
      </c>
      <c r="Z1055">
        <v>792911</v>
      </c>
      <c r="AA1055" s="36" t="str">
        <f>Tabela1[[#This Row],[DESCRIÇÃO]]</f>
        <v>BRASILUX TINTAS TECNICAS LTDA</v>
      </c>
    </row>
    <row r="1056" spans="1:27" x14ac:dyDescent="0.3">
      <c r="A1056" t="s">
        <v>751</v>
      </c>
      <c r="B1056" t="s">
        <v>547</v>
      </c>
      <c r="C1056" s="1">
        <v>46042</v>
      </c>
      <c r="D1056" s="2">
        <v>3000185168</v>
      </c>
      <c r="E1056" t="s">
        <v>752</v>
      </c>
      <c r="G1056" t="s">
        <v>549</v>
      </c>
      <c r="H1056" t="s">
        <v>24</v>
      </c>
      <c r="I1056">
        <v>194.65</v>
      </c>
      <c r="J1056">
        <v>3</v>
      </c>
      <c r="K1056">
        <v>0</v>
      </c>
      <c r="L1056">
        <v>583.96</v>
      </c>
      <c r="M1056">
        <v>0</v>
      </c>
      <c r="N1056">
        <v>0</v>
      </c>
      <c r="O1056">
        <v>15.64</v>
      </c>
      <c r="P1056">
        <v>0</v>
      </c>
      <c r="Q1056">
        <v>0</v>
      </c>
      <c r="R1056">
        <v>0</v>
      </c>
      <c r="S1056">
        <v>0</v>
      </c>
      <c r="T1056">
        <v>583.96</v>
      </c>
      <c r="U1056" s="36">
        <v>556</v>
      </c>
      <c r="V1056" t="str">
        <f>VLOOKUP(Tabela1[[#This Row],[CÓD FORNECEDOR]],'[1]BASE FORNECEDORES'!$A:$N,11,0)</f>
        <v>72.770.878/0001-17</v>
      </c>
      <c r="W1056" s="36" t="str">
        <f>VLOOKUP(Tabela1[[#This Row],[CNPJ]],'[1]BASE FORNECEDORES'!$K:$R,8,0)</f>
        <v>BRASILUX TINTAS TECNICAS LTDA</v>
      </c>
      <c r="X1056" s="36">
        <v>85168</v>
      </c>
      <c r="Y1056" t="str">
        <f>VLOOKUP(Tabela1[[#This Row],[CÓD PRODUTO ]],[1]fornnecedor!$A:$G,7,0)</f>
        <v>TINTA PAREDE</v>
      </c>
      <c r="Z1056">
        <v>794990</v>
      </c>
      <c r="AA1056" s="36" t="str">
        <f>Tabela1[[#This Row],[DESCRIÇÃO]]</f>
        <v>BRASILUX TINTAS TECNICAS LTDA</v>
      </c>
    </row>
    <row r="1057" spans="1:27" x14ac:dyDescent="0.3">
      <c r="A1057" t="s">
        <v>751</v>
      </c>
      <c r="B1057" t="s">
        <v>547</v>
      </c>
      <c r="C1057" s="1">
        <v>46042</v>
      </c>
      <c r="D1057" s="2">
        <v>4000384643</v>
      </c>
      <c r="E1057" t="s">
        <v>753</v>
      </c>
      <c r="G1057" t="s">
        <v>549</v>
      </c>
      <c r="H1057" t="s">
        <v>24</v>
      </c>
      <c r="I1057">
        <v>23.99</v>
      </c>
      <c r="J1057">
        <v>2</v>
      </c>
      <c r="K1057">
        <v>0</v>
      </c>
      <c r="L1057">
        <v>47.98</v>
      </c>
      <c r="M1057">
        <v>1.56</v>
      </c>
      <c r="N1057">
        <v>0</v>
      </c>
      <c r="O1057">
        <v>1.29</v>
      </c>
      <c r="P1057">
        <v>0</v>
      </c>
      <c r="Q1057">
        <v>0</v>
      </c>
      <c r="R1057">
        <v>0</v>
      </c>
      <c r="S1057">
        <v>0</v>
      </c>
      <c r="T1057">
        <v>49.54</v>
      </c>
      <c r="U1057" s="36">
        <v>556</v>
      </c>
      <c r="V1057" t="str">
        <f>VLOOKUP(Tabela1[[#This Row],[CÓD FORNECEDOR]],'[1]BASE FORNECEDORES'!$A:$N,11,0)</f>
        <v>72.770.878/0001-17</v>
      </c>
      <c r="W1057" s="36" t="str">
        <f>VLOOKUP(Tabela1[[#This Row],[CNPJ]],'[1]BASE FORNECEDORES'!$K:$R,8,0)</f>
        <v>BRASILUX TINTAS TECNICAS LTDA</v>
      </c>
      <c r="X1057" s="36">
        <v>84643</v>
      </c>
      <c r="Y1057" t="str">
        <f>VLOOKUP(Tabela1[[#This Row],[CÓD PRODUTO ]],[1]fornnecedor!$A:$G,7,0)</f>
        <v xml:space="preserve">BASES SISTEMA NO MACHINE </v>
      </c>
      <c r="Z1057">
        <v>794990</v>
      </c>
      <c r="AA1057" s="36" t="str">
        <f>Tabela1[[#This Row],[DESCRIÇÃO]]</f>
        <v>BRASILUX TINTAS TECNICAS LTDA</v>
      </c>
    </row>
    <row r="1058" spans="1:27" x14ac:dyDescent="0.3">
      <c r="A1058" t="s">
        <v>751</v>
      </c>
      <c r="B1058" t="s">
        <v>547</v>
      </c>
      <c r="C1058" s="1">
        <v>46042</v>
      </c>
      <c r="D1058" s="2">
        <v>4000324335</v>
      </c>
      <c r="E1058" t="s">
        <v>754</v>
      </c>
      <c r="G1058" t="s">
        <v>549</v>
      </c>
      <c r="H1058" t="s">
        <v>24</v>
      </c>
      <c r="I1058">
        <v>250.41</v>
      </c>
      <c r="J1058">
        <v>2</v>
      </c>
      <c r="K1058">
        <v>0</v>
      </c>
      <c r="L1058">
        <v>500.83</v>
      </c>
      <c r="M1058">
        <v>16.28</v>
      </c>
      <c r="N1058">
        <v>0</v>
      </c>
      <c r="O1058">
        <v>13.41</v>
      </c>
      <c r="P1058">
        <v>0</v>
      </c>
      <c r="Q1058">
        <v>0</v>
      </c>
      <c r="R1058">
        <v>0</v>
      </c>
      <c r="S1058">
        <v>0</v>
      </c>
      <c r="T1058">
        <v>517.11</v>
      </c>
      <c r="U1058" s="36">
        <v>556</v>
      </c>
      <c r="V1058" t="str">
        <f>VLOOKUP(Tabela1[[#This Row],[CÓD FORNECEDOR]],'[1]BASE FORNECEDORES'!$A:$N,11,0)</f>
        <v>72.770.878/0001-17</v>
      </c>
      <c r="W1058" s="36" t="str">
        <f>VLOOKUP(Tabela1[[#This Row],[CNPJ]],'[1]BASE FORNECEDORES'!$K:$R,8,0)</f>
        <v>BRASILUX TINTAS TECNICAS LTDA</v>
      </c>
      <c r="X1058" s="36">
        <v>24335</v>
      </c>
      <c r="Y1058" t="str">
        <f>VLOOKUP(Tabela1[[#This Row],[CÓD PRODUTO ]],[1]fornnecedor!$A:$G,7,0)</f>
        <v xml:space="preserve">BASES SISTEMA NO MACHINE </v>
      </c>
      <c r="Z1058">
        <v>794990</v>
      </c>
      <c r="AA1058" s="36" t="str">
        <f>Tabela1[[#This Row],[DESCRIÇÃO]]</f>
        <v>BRASILUX TINTAS TECNICAS LTDA</v>
      </c>
    </row>
    <row r="1059" spans="1:27" x14ac:dyDescent="0.3">
      <c r="A1059" t="s">
        <v>751</v>
      </c>
      <c r="B1059" t="s">
        <v>547</v>
      </c>
      <c r="C1059" s="1">
        <v>46042</v>
      </c>
      <c r="D1059" s="2">
        <v>4000324336</v>
      </c>
      <c r="E1059" t="s">
        <v>755</v>
      </c>
      <c r="G1059" t="s">
        <v>549</v>
      </c>
      <c r="H1059" t="s">
        <v>24</v>
      </c>
      <c r="I1059">
        <v>242.63</v>
      </c>
      <c r="J1059">
        <v>4</v>
      </c>
      <c r="K1059">
        <v>0</v>
      </c>
      <c r="L1059">
        <v>970.5</v>
      </c>
      <c r="M1059">
        <v>31.54</v>
      </c>
      <c r="N1059">
        <v>0</v>
      </c>
      <c r="O1059">
        <v>25.99</v>
      </c>
      <c r="P1059">
        <v>0</v>
      </c>
      <c r="Q1059">
        <v>0</v>
      </c>
      <c r="R1059">
        <v>0</v>
      </c>
      <c r="S1059">
        <v>0</v>
      </c>
      <c r="T1059" s="3">
        <v>1002.04</v>
      </c>
      <c r="U1059" s="36">
        <v>556</v>
      </c>
      <c r="V1059" t="str">
        <f>VLOOKUP(Tabela1[[#This Row],[CÓD FORNECEDOR]],'[1]BASE FORNECEDORES'!$A:$N,11,0)</f>
        <v>72.770.878/0001-17</v>
      </c>
      <c r="W1059" s="36" t="str">
        <f>VLOOKUP(Tabela1[[#This Row],[CNPJ]],'[1]BASE FORNECEDORES'!$K:$R,8,0)</f>
        <v>BRASILUX TINTAS TECNICAS LTDA</v>
      </c>
      <c r="X1059" s="36">
        <v>24336</v>
      </c>
      <c r="Y1059" t="str">
        <f>VLOOKUP(Tabela1[[#This Row],[CÓD PRODUTO ]],[1]fornnecedor!$A:$G,7,0)</f>
        <v xml:space="preserve">BASES SISTEMA NO MACHINE </v>
      </c>
      <c r="Z1059">
        <v>794990</v>
      </c>
      <c r="AA1059" s="36" t="str">
        <f>Tabela1[[#This Row],[DESCRIÇÃO]]</f>
        <v>BRASILUX TINTAS TECNICAS LTDA</v>
      </c>
    </row>
    <row r="1060" spans="1:27" x14ac:dyDescent="0.3">
      <c r="A1060" t="s">
        <v>751</v>
      </c>
      <c r="B1060" t="s">
        <v>547</v>
      </c>
      <c r="C1060" s="1">
        <v>46042</v>
      </c>
      <c r="D1060" s="2">
        <v>4000324337</v>
      </c>
      <c r="E1060" t="s">
        <v>756</v>
      </c>
      <c r="G1060" t="s">
        <v>549</v>
      </c>
      <c r="H1060" t="s">
        <v>24</v>
      </c>
      <c r="I1060">
        <v>116.67</v>
      </c>
      <c r="J1060">
        <v>2</v>
      </c>
      <c r="K1060">
        <v>0</v>
      </c>
      <c r="L1060">
        <v>233.33</v>
      </c>
      <c r="M1060">
        <v>7.58</v>
      </c>
      <c r="N1060">
        <v>0</v>
      </c>
      <c r="O1060">
        <v>6.25</v>
      </c>
      <c r="P1060">
        <v>0</v>
      </c>
      <c r="Q1060">
        <v>0</v>
      </c>
      <c r="R1060">
        <v>0</v>
      </c>
      <c r="S1060">
        <v>0</v>
      </c>
      <c r="T1060">
        <v>240.91</v>
      </c>
      <c r="U1060" s="36">
        <v>556</v>
      </c>
      <c r="V1060" t="str">
        <f>VLOOKUP(Tabela1[[#This Row],[CÓD FORNECEDOR]],'[1]BASE FORNECEDORES'!$A:$N,11,0)</f>
        <v>72.770.878/0001-17</v>
      </c>
      <c r="W1060" s="36" t="str">
        <f>VLOOKUP(Tabela1[[#This Row],[CNPJ]],'[1]BASE FORNECEDORES'!$K:$R,8,0)</f>
        <v>BRASILUX TINTAS TECNICAS LTDA</v>
      </c>
      <c r="X1060" s="36">
        <v>24337</v>
      </c>
      <c r="Y1060" t="str">
        <f>VLOOKUP(Tabela1[[#This Row],[CÓD PRODUTO ]],[1]fornnecedor!$A:$G,7,0)</f>
        <v xml:space="preserve">BASES SISTEMA NO MACHINE </v>
      </c>
      <c r="Z1060">
        <v>794990</v>
      </c>
      <c r="AA1060" s="36" t="str">
        <f>Tabela1[[#This Row],[DESCRIÇÃO]]</f>
        <v>BRASILUX TINTAS TECNICAS LTDA</v>
      </c>
    </row>
    <row r="1061" spans="1:27" x14ac:dyDescent="0.3">
      <c r="A1061" t="s">
        <v>751</v>
      </c>
      <c r="B1061" t="s">
        <v>547</v>
      </c>
      <c r="C1061" s="1">
        <v>46042</v>
      </c>
      <c r="D1061" s="2">
        <v>4000324339</v>
      </c>
      <c r="E1061" t="s">
        <v>757</v>
      </c>
      <c r="G1061" t="s">
        <v>549</v>
      </c>
      <c r="H1061" t="s">
        <v>24</v>
      </c>
      <c r="I1061">
        <v>131.72</v>
      </c>
      <c r="J1061">
        <v>2</v>
      </c>
      <c r="K1061">
        <v>0</v>
      </c>
      <c r="L1061">
        <v>263.45</v>
      </c>
      <c r="M1061">
        <v>8.56</v>
      </c>
      <c r="N1061">
        <v>0</v>
      </c>
      <c r="O1061">
        <v>7.06</v>
      </c>
      <c r="P1061">
        <v>0</v>
      </c>
      <c r="Q1061">
        <v>0</v>
      </c>
      <c r="R1061">
        <v>0</v>
      </c>
      <c r="S1061">
        <v>0</v>
      </c>
      <c r="T1061">
        <v>272.01</v>
      </c>
      <c r="U1061" s="36">
        <v>556</v>
      </c>
      <c r="V1061" t="str">
        <f>VLOOKUP(Tabela1[[#This Row],[CÓD FORNECEDOR]],'[1]BASE FORNECEDORES'!$A:$N,11,0)</f>
        <v>72.770.878/0001-17</v>
      </c>
      <c r="W1061" s="36" t="str">
        <f>VLOOKUP(Tabela1[[#This Row],[CNPJ]],'[1]BASE FORNECEDORES'!$K:$R,8,0)</f>
        <v>BRASILUX TINTAS TECNICAS LTDA</v>
      </c>
      <c r="X1061" s="36">
        <v>24339</v>
      </c>
      <c r="Y1061" t="str">
        <f>VLOOKUP(Tabela1[[#This Row],[CÓD PRODUTO ]],[1]fornnecedor!$A:$G,7,0)</f>
        <v xml:space="preserve">BASES SISTEMA NO MACHINE </v>
      </c>
      <c r="Z1061">
        <v>794990</v>
      </c>
      <c r="AA1061" s="36" t="str">
        <f>Tabela1[[#This Row],[DESCRIÇÃO]]</f>
        <v>BRASILUX TINTAS TECNICAS LTDA</v>
      </c>
    </row>
    <row r="1062" spans="1:27" x14ac:dyDescent="0.3">
      <c r="A1062" t="s">
        <v>751</v>
      </c>
      <c r="B1062" t="s">
        <v>547</v>
      </c>
      <c r="C1062" s="1">
        <v>46042</v>
      </c>
      <c r="D1062" s="2">
        <v>4000324340</v>
      </c>
      <c r="E1062" t="s">
        <v>758</v>
      </c>
      <c r="G1062" t="s">
        <v>549</v>
      </c>
      <c r="H1062" t="s">
        <v>24</v>
      </c>
      <c r="I1062">
        <v>153.62</v>
      </c>
      <c r="J1062">
        <v>2</v>
      </c>
      <c r="K1062">
        <v>0</v>
      </c>
      <c r="L1062">
        <v>307.23</v>
      </c>
      <c r="M1062">
        <v>9.99</v>
      </c>
      <c r="N1062">
        <v>0</v>
      </c>
      <c r="O1062">
        <v>8.23</v>
      </c>
      <c r="P1062">
        <v>0</v>
      </c>
      <c r="Q1062">
        <v>0</v>
      </c>
      <c r="R1062">
        <v>0</v>
      </c>
      <c r="S1062">
        <v>0</v>
      </c>
      <c r="T1062">
        <v>317.22000000000003</v>
      </c>
      <c r="U1062" s="36">
        <v>556</v>
      </c>
      <c r="V1062" t="str">
        <f>VLOOKUP(Tabela1[[#This Row],[CÓD FORNECEDOR]],'[1]BASE FORNECEDORES'!$A:$N,11,0)</f>
        <v>72.770.878/0001-17</v>
      </c>
      <c r="W1062" s="36" t="str">
        <f>VLOOKUP(Tabela1[[#This Row],[CNPJ]],'[1]BASE FORNECEDORES'!$K:$R,8,0)</f>
        <v>BRASILUX TINTAS TECNICAS LTDA</v>
      </c>
      <c r="X1062" s="36">
        <v>24340</v>
      </c>
      <c r="Y1062" t="str">
        <f>VLOOKUP(Tabela1[[#This Row],[CÓD PRODUTO ]],[1]fornnecedor!$A:$G,7,0)</f>
        <v xml:space="preserve">BASES SISTEMA NO MACHINE </v>
      </c>
      <c r="Z1062">
        <v>794990</v>
      </c>
      <c r="AA1062" s="36" t="str">
        <f>Tabela1[[#This Row],[DESCRIÇÃO]]</f>
        <v>BRASILUX TINTAS TECNICAS LTDA</v>
      </c>
    </row>
    <row r="1063" spans="1:27" x14ac:dyDescent="0.3">
      <c r="A1063" t="s">
        <v>751</v>
      </c>
      <c r="B1063" t="s">
        <v>547</v>
      </c>
      <c r="C1063" s="1">
        <v>46042</v>
      </c>
      <c r="D1063" s="2">
        <v>4000324352</v>
      </c>
      <c r="E1063" t="s">
        <v>759</v>
      </c>
      <c r="G1063" t="s">
        <v>549</v>
      </c>
      <c r="H1063" t="s">
        <v>24</v>
      </c>
      <c r="I1063">
        <v>280.16000000000003</v>
      </c>
      <c r="J1063">
        <v>4</v>
      </c>
      <c r="K1063">
        <v>0</v>
      </c>
      <c r="L1063" s="3">
        <v>1120.6400000000001</v>
      </c>
      <c r="M1063">
        <v>36.42</v>
      </c>
      <c r="N1063">
        <v>0</v>
      </c>
      <c r="O1063">
        <v>30.02</v>
      </c>
      <c r="P1063">
        <v>0</v>
      </c>
      <c r="Q1063">
        <v>0</v>
      </c>
      <c r="R1063">
        <v>0</v>
      </c>
      <c r="S1063">
        <v>0</v>
      </c>
      <c r="T1063" s="3">
        <v>1157.06</v>
      </c>
      <c r="U1063" s="36">
        <v>556</v>
      </c>
      <c r="V1063" t="str">
        <f>VLOOKUP(Tabela1[[#This Row],[CÓD FORNECEDOR]],'[1]BASE FORNECEDORES'!$A:$N,11,0)</f>
        <v>72.770.878/0001-17</v>
      </c>
      <c r="W1063" s="36" t="str">
        <f>VLOOKUP(Tabela1[[#This Row],[CNPJ]],'[1]BASE FORNECEDORES'!$K:$R,8,0)</f>
        <v>BRASILUX TINTAS TECNICAS LTDA</v>
      </c>
      <c r="X1063" s="36">
        <v>24352</v>
      </c>
      <c r="Y1063" t="str">
        <f>VLOOKUP(Tabela1[[#This Row],[CÓD PRODUTO ]],[1]fornnecedor!$A:$G,7,0)</f>
        <v xml:space="preserve">BASES SISTEMA NO MACHINE </v>
      </c>
      <c r="Z1063">
        <v>794990</v>
      </c>
      <c r="AA1063" s="36" t="str">
        <f>Tabela1[[#This Row],[DESCRIÇÃO]]</f>
        <v>BRASILUX TINTAS TECNICAS LTDA</v>
      </c>
    </row>
    <row r="1064" spans="1:27" x14ac:dyDescent="0.3">
      <c r="A1064" t="s">
        <v>751</v>
      </c>
      <c r="B1064" t="s">
        <v>547</v>
      </c>
      <c r="C1064" s="1">
        <v>46042</v>
      </c>
      <c r="D1064" s="2">
        <v>4000324351</v>
      </c>
      <c r="E1064" t="s">
        <v>760</v>
      </c>
      <c r="G1064" t="s">
        <v>549</v>
      </c>
      <c r="H1064" t="s">
        <v>24</v>
      </c>
      <c r="I1064">
        <v>288.13</v>
      </c>
      <c r="J1064">
        <v>2</v>
      </c>
      <c r="K1064">
        <v>0</v>
      </c>
      <c r="L1064">
        <v>576.25</v>
      </c>
      <c r="M1064">
        <v>18.73</v>
      </c>
      <c r="N1064">
        <v>0</v>
      </c>
      <c r="O1064">
        <v>15.43</v>
      </c>
      <c r="P1064">
        <v>0</v>
      </c>
      <c r="Q1064">
        <v>0</v>
      </c>
      <c r="R1064">
        <v>0</v>
      </c>
      <c r="S1064">
        <v>0</v>
      </c>
      <c r="T1064">
        <v>594.98</v>
      </c>
      <c r="U1064" s="36">
        <v>556</v>
      </c>
      <c r="V1064" t="str">
        <f>VLOOKUP(Tabela1[[#This Row],[CÓD FORNECEDOR]],'[1]BASE FORNECEDORES'!$A:$N,11,0)</f>
        <v>72.770.878/0001-17</v>
      </c>
      <c r="W1064" s="36" t="str">
        <f>VLOOKUP(Tabela1[[#This Row],[CNPJ]],'[1]BASE FORNECEDORES'!$K:$R,8,0)</f>
        <v>BRASILUX TINTAS TECNICAS LTDA</v>
      </c>
      <c r="X1064" s="36">
        <v>24351</v>
      </c>
      <c r="Y1064" t="str">
        <f>VLOOKUP(Tabela1[[#This Row],[CÓD PRODUTO ]],[1]fornnecedor!$A:$G,7,0)</f>
        <v xml:space="preserve">BASES SISTEMA NO MACHINE </v>
      </c>
      <c r="Z1064">
        <v>794990</v>
      </c>
      <c r="AA1064" s="36" t="str">
        <f>Tabela1[[#This Row],[DESCRIÇÃO]]</f>
        <v>BRASILUX TINTAS TECNICAS LTDA</v>
      </c>
    </row>
    <row r="1065" spans="1:27" x14ac:dyDescent="0.3">
      <c r="A1065" t="s">
        <v>751</v>
      </c>
      <c r="B1065" t="s">
        <v>547</v>
      </c>
      <c r="C1065" s="1">
        <v>46042</v>
      </c>
      <c r="D1065" s="2">
        <v>4000384886</v>
      </c>
      <c r="E1065" t="s">
        <v>761</v>
      </c>
      <c r="G1065" t="s">
        <v>549</v>
      </c>
      <c r="H1065" t="s">
        <v>24</v>
      </c>
      <c r="I1065">
        <v>145.66999999999999</v>
      </c>
      <c r="J1065">
        <v>4</v>
      </c>
      <c r="K1065">
        <v>0</v>
      </c>
      <c r="L1065">
        <v>582.69000000000005</v>
      </c>
      <c r="M1065">
        <v>18.93</v>
      </c>
      <c r="N1065">
        <v>0</v>
      </c>
      <c r="O1065">
        <v>15.61</v>
      </c>
      <c r="P1065">
        <v>0</v>
      </c>
      <c r="Q1065">
        <v>0</v>
      </c>
      <c r="R1065">
        <v>0</v>
      </c>
      <c r="S1065">
        <v>0</v>
      </c>
      <c r="T1065">
        <v>601.62</v>
      </c>
      <c r="U1065" s="36">
        <v>556</v>
      </c>
      <c r="V1065" t="str">
        <f>VLOOKUP(Tabela1[[#This Row],[CÓD FORNECEDOR]],'[1]BASE FORNECEDORES'!$A:$N,11,0)</f>
        <v>72.770.878/0001-17</v>
      </c>
      <c r="W1065" s="36" t="str">
        <f>VLOOKUP(Tabela1[[#This Row],[CNPJ]],'[1]BASE FORNECEDORES'!$K:$R,8,0)</f>
        <v>BRASILUX TINTAS TECNICAS LTDA</v>
      </c>
      <c r="X1065" s="36">
        <v>84886</v>
      </c>
      <c r="Y1065" t="str">
        <f>VLOOKUP(Tabela1[[#This Row],[CÓD PRODUTO ]],[1]fornnecedor!$A:$G,7,0)</f>
        <v xml:space="preserve">BASES SISTEMA NO MACHINE </v>
      </c>
      <c r="Z1065">
        <v>794990</v>
      </c>
      <c r="AA1065" s="36" t="str">
        <f>Tabela1[[#This Row],[DESCRIÇÃO]]</f>
        <v>BRASILUX TINTAS TECNICAS LTDA</v>
      </c>
    </row>
    <row r="1066" spans="1:27" x14ac:dyDescent="0.3">
      <c r="A1066" t="s">
        <v>751</v>
      </c>
      <c r="B1066" t="s">
        <v>547</v>
      </c>
      <c r="C1066" s="1">
        <v>46042</v>
      </c>
      <c r="D1066" s="2">
        <v>4000385272</v>
      </c>
      <c r="E1066" t="s">
        <v>762</v>
      </c>
      <c r="G1066" t="s">
        <v>549</v>
      </c>
      <c r="H1066" t="s">
        <v>24</v>
      </c>
      <c r="I1066">
        <v>31.42</v>
      </c>
      <c r="J1066">
        <v>2</v>
      </c>
      <c r="K1066">
        <v>0</v>
      </c>
      <c r="L1066">
        <v>62.84</v>
      </c>
      <c r="M1066">
        <v>2.0499999999999998</v>
      </c>
      <c r="N1066">
        <v>0</v>
      </c>
      <c r="O1066">
        <v>1.68</v>
      </c>
      <c r="P1066">
        <v>0</v>
      </c>
      <c r="Q1066">
        <v>0</v>
      </c>
      <c r="R1066">
        <v>0</v>
      </c>
      <c r="S1066">
        <v>0</v>
      </c>
      <c r="T1066">
        <v>64.89</v>
      </c>
      <c r="U1066" s="36">
        <v>556</v>
      </c>
      <c r="V1066" t="str">
        <f>VLOOKUP(Tabela1[[#This Row],[CÓD FORNECEDOR]],'[1]BASE FORNECEDORES'!$A:$N,11,0)</f>
        <v>72.770.878/0001-17</v>
      </c>
      <c r="W1066" s="36" t="str">
        <f>VLOOKUP(Tabela1[[#This Row],[CNPJ]],'[1]BASE FORNECEDORES'!$K:$R,8,0)</f>
        <v>BRASILUX TINTAS TECNICAS LTDA</v>
      </c>
      <c r="X1066" s="36">
        <v>85272</v>
      </c>
      <c r="Y1066" t="str">
        <f>VLOOKUP(Tabela1[[#This Row],[CÓD PRODUTO ]],[1]fornnecedor!$A:$G,7,0)</f>
        <v xml:space="preserve">BASES SISTEMA NO MACHINE </v>
      </c>
      <c r="Z1066">
        <v>794990</v>
      </c>
      <c r="AA1066" s="36" t="str">
        <f>Tabela1[[#This Row],[DESCRIÇÃO]]</f>
        <v>BRASILUX TINTAS TECNICAS LTDA</v>
      </c>
    </row>
    <row r="1067" spans="1:27" x14ac:dyDescent="0.3">
      <c r="A1067" t="s">
        <v>751</v>
      </c>
      <c r="B1067" t="s">
        <v>547</v>
      </c>
      <c r="C1067" s="1">
        <v>46042</v>
      </c>
      <c r="D1067" s="2">
        <v>4000585428</v>
      </c>
      <c r="E1067" t="s">
        <v>763</v>
      </c>
      <c r="G1067" t="s">
        <v>549</v>
      </c>
      <c r="H1067" t="s">
        <v>24</v>
      </c>
      <c r="I1067">
        <v>44.77</v>
      </c>
      <c r="J1067">
        <v>2</v>
      </c>
      <c r="K1067">
        <v>0</v>
      </c>
      <c r="L1067">
        <v>89.55</v>
      </c>
      <c r="M1067">
        <v>2.91</v>
      </c>
      <c r="N1067">
        <v>0</v>
      </c>
      <c r="O1067">
        <v>2.4</v>
      </c>
      <c r="P1067">
        <v>0</v>
      </c>
      <c r="Q1067">
        <v>0</v>
      </c>
      <c r="R1067">
        <v>0</v>
      </c>
      <c r="S1067">
        <v>0</v>
      </c>
      <c r="T1067">
        <v>92.46</v>
      </c>
      <c r="U1067" s="36">
        <v>556</v>
      </c>
      <c r="V1067" t="str">
        <f>VLOOKUP(Tabela1[[#This Row],[CÓD FORNECEDOR]],'[1]BASE FORNECEDORES'!$A:$N,11,0)</f>
        <v>72.770.878/0001-17</v>
      </c>
      <c r="W1067" s="36" t="str">
        <f>VLOOKUP(Tabela1[[#This Row],[CNPJ]],'[1]BASE FORNECEDORES'!$K:$R,8,0)</f>
        <v>BRASILUX TINTAS TECNICAS LTDA</v>
      </c>
      <c r="X1067" s="36">
        <v>85428</v>
      </c>
      <c r="Y1067" t="str">
        <f>VLOOKUP(Tabela1[[#This Row],[CÓD PRODUTO ]],[1]fornnecedor!$A:$G,7,0)</f>
        <v>BASES NO MACHINE PREMIUM</v>
      </c>
      <c r="Z1067">
        <v>794990</v>
      </c>
      <c r="AA1067" s="36" t="str">
        <f>Tabela1[[#This Row],[DESCRIÇÃO]]</f>
        <v>BRASILUX TINTAS TECNICAS LTDA</v>
      </c>
    </row>
    <row r="1068" spans="1:27" x14ac:dyDescent="0.3">
      <c r="A1068" t="s">
        <v>751</v>
      </c>
      <c r="B1068" t="s">
        <v>547</v>
      </c>
      <c r="C1068" s="1">
        <v>46042</v>
      </c>
      <c r="D1068" s="2">
        <v>4000187175</v>
      </c>
      <c r="E1068" t="s">
        <v>764</v>
      </c>
      <c r="G1068" t="s">
        <v>549</v>
      </c>
      <c r="H1068" t="s">
        <v>24</v>
      </c>
      <c r="I1068">
        <v>61.62</v>
      </c>
      <c r="J1068">
        <v>8</v>
      </c>
      <c r="K1068">
        <v>0</v>
      </c>
      <c r="L1068">
        <v>492.96</v>
      </c>
      <c r="M1068">
        <v>16.02</v>
      </c>
      <c r="N1068">
        <v>0</v>
      </c>
      <c r="O1068">
        <v>13.2</v>
      </c>
      <c r="P1068">
        <v>0</v>
      </c>
      <c r="Q1068">
        <v>0</v>
      </c>
      <c r="R1068">
        <v>0</v>
      </c>
      <c r="S1068">
        <v>0</v>
      </c>
      <c r="T1068">
        <v>508.98</v>
      </c>
      <c r="U1068" s="36">
        <v>556</v>
      </c>
      <c r="V1068" t="str">
        <f>VLOOKUP(Tabela1[[#This Row],[CÓD FORNECEDOR]],'[1]BASE FORNECEDORES'!$A:$N,11,0)</f>
        <v>72.770.878/0001-17</v>
      </c>
      <c r="W1068" s="36" t="str">
        <f>VLOOKUP(Tabela1[[#This Row],[CNPJ]],'[1]BASE FORNECEDORES'!$K:$R,8,0)</f>
        <v>BRASILUX TINTAS TECNICAS LTDA</v>
      </c>
      <c r="X1068" s="36">
        <v>87175</v>
      </c>
      <c r="Y1068" t="str">
        <f>VLOOKUP(Tabela1[[#This Row],[CÓD PRODUTO ]],[1]fornnecedor!$A:$G,7,0)</f>
        <v>ESMALTES</v>
      </c>
      <c r="Z1068">
        <v>794990</v>
      </c>
      <c r="AA1068" s="36" t="str">
        <f>Tabela1[[#This Row],[DESCRIÇÃO]]</f>
        <v>BRASILUX TINTAS TECNICAS LTDA</v>
      </c>
    </row>
    <row r="1069" spans="1:27" x14ac:dyDescent="0.3">
      <c r="A1069" t="s">
        <v>751</v>
      </c>
      <c r="B1069" t="s">
        <v>547</v>
      </c>
      <c r="C1069" s="1">
        <v>46042</v>
      </c>
      <c r="D1069" s="2">
        <v>4000184099</v>
      </c>
      <c r="E1069" t="s">
        <v>556</v>
      </c>
      <c r="G1069" t="s">
        <v>549</v>
      </c>
      <c r="H1069" t="s">
        <v>24</v>
      </c>
      <c r="I1069">
        <v>60.89</v>
      </c>
      <c r="J1069">
        <v>4</v>
      </c>
      <c r="K1069">
        <v>0</v>
      </c>
      <c r="L1069">
        <v>243.55</v>
      </c>
      <c r="M1069">
        <v>7.91</v>
      </c>
      <c r="N1069">
        <v>0</v>
      </c>
      <c r="O1069">
        <v>6.52</v>
      </c>
      <c r="P1069">
        <v>0</v>
      </c>
      <c r="Q1069">
        <v>0</v>
      </c>
      <c r="R1069">
        <v>0</v>
      </c>
      <c r="S1069">
        <v>0</v>
      </c>
      <c r="T1069">
        <v>251.46</v>
      </c>
      <c r="U1069" s="36">
        <v>556</v>
      </c>
      <c r="V1069" t="str">
        <f>VLOOKUP(Tabela1[[#This Row],[CÓD FORNECEDOR]],'[1]BASE FORNECEDORES'!$A:$N,11,0)</f>
        <v>72.770.878/0001-17</v>
      </c>
      <c r="W1069" s="36" t="str">
        <f>VLOOKUP(Tabela1[[#This Row],[CNPJ]],'[1]BASE FORNECEDORES'!$K:$R,8,0)</f>
        <v>BRASILUX TINTAS TECNICAS LTDA</v>
      </c>
      <c r="X1069" s="36">
        <v>84099</v>
      </c>
      <c r="Y1069" t="str">
        <f>VLOOKUP(Tabela1[[#This Row],[CÓD PRODUTO ]],[1]fornnecedor!$A:$G,7,0)</f>
        <v>ESMALTES</v>
      </c>
      <c r="Z1069">
        <v>794990</v>
      </c>
      <c r="AA1069" s="36" t="str">
        <f>Tabela1[[#This Row],[DESCRIÇÃO]]</f>
        <v>BRASILUX TINTAS TECNICAS LTDA</v>
      </c>
    </row>
    <row r="1070" spans="1:27" x14ac:dyDescent="0.3">
      <c r="A1070" t="s">
        <v>751</v>
      </c>
      <c r="B1070" t="s">
        <v>547</v>
      </c>
      <c r="C1070" s="1">
        <v>46042</v>
      </c>
      <c r="D1070" s="2">
        <v>4000184101</v>
      </c>
      <c r="E1070" t="s">
        <v>765</v>
      </c>
      <c r="G1070" t="s">
        <v>549</v>
      </c>
      <c r="H1070" t="s">
        <v>24</v>
      </c>
      <c r="I1070">
        <v>57.33</v>
      </c>
      <c r="J1070">
        <v>12</v>
      </c>
      <c r="K1070">
        <v>0</v>
      </c>
      <c r="L1070">
        <v>687.96</v>
      </c>
      <c r="M1070">
        <v>22.36</v>
      </c>
      <c r="N1070">
        <v>0</v>
      </c>
      <c r="O1070">
        <v>18.43</v>
      </c>
      <c r="P1070">
        <v>0</v>
      </c>
      <c r="Q1070">
        <v>0</v>
      </c>
      <c r="R1070">
        <v>0</v>
      </c>
      <c r="S1070">
        <v>0</v>
      </c>
      <c r="T1070">
        <v>710.32</v>
      </c>
      <c r="U1070" s="36">
        <v>556</v>
      </c>
      <c r="V1070" t="str">
        <f>VLOOKUP(Tabela1[[#This Row],[CÓD FORNECEDOR]],'[1]BASE FORNECEDORES'!$A:$N,11,0)</f>
        <v>72.770.878/0001-17</v>
      </c>
      <c r="W1070" s="36" t="str">
        <f>VLOOKUP(Tabela1[[#This Row],[CNPJ]],'[1]BASE FORNECEDORES'!$K:$R,8,0)</f>
        <v>BRASILUX TINTAS TECNICAS LTDA</v>
      </c>
      <c r="X1070" s="36">
        <v>84101</v>
      </c>
      <c r="Y1070" t="str">
        <f>VLOOKUP(Tabela1[[#This Row],[CÓD PRODUTO ]],[1]fornnecedor!$A:$G,7,0)</f>
        <v>ESMALTES</v>
      </c>
      <c r="Z1070">
        <v>794990</v>
      </c>
      <c r="AA1070" s="36" t="str">
        <f>Tabela1[[#This Row],[DESCRIÇÃO]]</f>
        <v>BRASILUX TINTAS TECNICAS LTDA</v>
      </c>
    </row>
    <row r="1071" spans="1:27" x14ac:dyDescent="0.3">
      <c r="A1071" t="s">
        <v>766</v>
      </c>
      <c r="B1071" t="s">
        <v>547</v>
      </c>
      <c r="C1071" s="1">
        <v>46043</v>
      </c>
      <c r="D1071" s="2">
        <v>4000284898</v>
      </c>
      <c r="E1071" t="s">
        <v>767</v>
      </c>
      <c r="G1071" t="s">
        <v>549</v>
      </c>
      <c r="H1071" t="s">
        <v>24</v>
      </c>
      <c r="I1071">
        <v>120.9</v>
      </c>
      <c r="J1071">
        <v>40</v>
      </c>
      <c r="K1071">
        <v>0</v>
      </c>
      <c r="L1071" s="3">
        <v>4836</v>
      </c>
      <c r="M1071">
        <v>157.16999999999999</v>
      </c>
      <c r="N1071">
        <v>0</v>
      </c>
      <c r="O1071">
        <v>88.86</v>
      </c>
      <c r="P1071">
        <v>0</v>
      </c>
      <c r="Q1071">
        <v>0</v>
      </c>
      <c r="R1071">
        <v>0</v>
      </c>
      <c r="S1071">
        <v>0</v>
      </c>
      <c r="T1071" s="3">
        <v>4993.17</v>
      </c>
      <c r="U1071" s="36">
        <v>556</v>
      </c>
      <c r="V1071" t="str">
        <f>VLOOKUP(Tabela1[[#This Row],[CÓD FORNECEDOR]],'[1]BASE FORNECEDORES'!$A:$N,11,0)</f>
        <v>72.770.878/0001-17</v>
      </c>
      <c r="W1071" s="36" t="str">
        <f>VLOOKUP(Tabela1[[#This Row],[CNPJ]],'[1]BASE FORNECEDORES'!$K:$R,8,0)</f>
        <v>BRASILUX TINTAS TECNICAS LTDA</v>
      </c>
      <c r="X1071" s="36">
        <v>84898</v>
      </c>
      <c r="Y1071" t="str">
        <f>VLOOKUP(Tabela1[[#This Row],[CÓD PRODUTO ]],[1]fornnecedor!$A:$G,7,0)</f>
        <v>EPOXI</v>
      </c>
      <c r="Z1071">
        <v>795328</v>
      </c>
      <c r="AA1071" s="36" t="str">
        <f>Tabela1[[#This Row],[DESCRIÇÃO]]</f>
        <v>BRASILUX TINTAS TECNICAS LTDA</v>
      </c>
    </row>
    <row r="1072" spans="1:27" x14ac:dyDescent="0.3">
      <c r="A1072" t="s">
        <v>766</v>
      </c>
      <c r="B1072" t="s">
        <v>547</v>
      </c>
      <c r="C1072" s="1">
        <v>46043</v>
      </c>
      <c r="D1072" s="2">
        <v>4000286935</v>
      </c>
      <c r="E1072" t="s">
        <v>768</v>
      </c>
      <c r="G1072" t="s">
        <v>549</v>
      </c>
      <c r="H1072" t="s">
        <v>24</v>
      </c>
      <c r="I1072">
        <v>120.9</v>
      </c>
      <c r="J1072">
        <v>40</v>
      </c>
      <c r="K1072">
        <v>0</v>
      </c>
      <c r="L1072" s="3">
        <v>4836</v>
      </c>
      <c r="M1072">
        <v>157.16999999999999</v>
      </c>
      <c r="N1072">
        <v>0</v>
      </c>
      <c r="O1072">
        <v>88.86</v>
      </c>
      <c r="P1072">
        <v>0</v>
      </c>
      <c r="Q1072">
        <v>0</v>
      </c>
      <c r="R1072">
        <v>0</v>
      </c>
      <c r="S1072">
        <v>0</v>
      </c>
      <c r="T1072" s="3">
        <v>4993.17</v>
      </c>
      <c r="U1072" s="36">
        <v>556</v>
      </c>
      <c r="V1072" t="str">
        <f>VLOOKUP(Tabela1[[#This Row],[CÓD FORNECEDOR]],'[1]BASE FORNECEDORES'!$A:$N,11,0)</f>
        <v>72.770.878/0001-17</v>
      </c>
      <c r="W1072" s="36" t="str">
        <f>VLOOKUP(Tabela1[[#This Row],[CNPJ]],'[1]BASE FORNECEDORES'!$K:$R,8,0)</f>
        <v>BRASILUX TINTAS TECNICAS LTDA</v>
      </c>
      <c r="X1072" s="36">
        <v>86935</v>
      </c>
      <c r="Y1072" t="str">
        <f>VLOOKUP(Tabela1[[#This Row],[CÓD PRODUTO ]],[1]fornnecedor!$A:$G,7,0)</f>
        <v>EPOXI</v>
      </c>
      <c r="Z1072">
        <v>795328</v>
      </c>
      <c r="AA1072" s="36" t="str">
        <f>Tabela1[[#This Row],[DESCRIÇÃO]]</f>
        <v>BRASILUX TINTAS TECNICAS LTDA</v>
      </c>
    </row>
    <row r="1073" spans="1:27" x14ac:dyDescent="0.3">
      <c r="A1073" t="s">
        <v>766</v>
      </c>
      <c r="B1073" t="s">
        <v>547</v>
      </c>
      <c r="C1073" s="1">
        <v>46043</v>
      </c>
      <c r="D1073" s="2">
        <v>4000285292</v>
      </c>
      <c r="E1073" t="s">
        <v>769</v>
      </c>
      <c r="G1073" t="s">
        <v>549</v>
      </c>
      <c r="H1073" t="s">
        <v>24</v>
      </c>
      <c r="I1073">
        <v>120.9</v>
      </c>
      <c r="J1073">
        <v>4</v>
      </c>
      <c r="K1073">
        <v>0</v>
      </c>
      <c r="L1073">
        <v>483.6</v>
      </c>
      <c r="M1073">
        <v>15.72</v>
      </c>
      <c r="N1073">
        <v>0</v>
      </c>
      <c r="O1073">
        <v>8.89</v>
      </c>
      <c r="P1073">
        <v>0</v>
      </c>
      <c r="Q1073">
        <v>0</v>
      </c>
      <c r="R1073">
        <v>0</v>
      </c>
      <c r="S1073">
        <v>0</v>
      </c>
      <c r="T1073">
        <v>499.32</v>
      </c>
      <c r="U1073" s="36">
        <v>556</v>
      </c>
      <c r="V1073" t="str">
        <f>VLOOKUP(Tabela1[[#This Row],[CÓD FORNECEDOR]],'[1]BASE FORNECEDORES'!$A:$N,11,0)</f>
        <v>72.770.878/0001-17</v>
      </c>
      <c r="W1073" s="36" t="str">
        <f>VLOOKUP(Tabela1[[#This Row],[CNPJ]],'[1]BASE FORNECEDORES'!$K:$R,8,0)</f>
        <v>BRASILUX TINTAS TECNICAS LTDA</v>
      </c>
      <c r="X1073" s="36">
        <v>85292</v>
      </c>
      <c r="Y1073" t="str">
        <f>VLOOKUP(Tabela1[[#This Row],[CÓD PRODUTO ]],[1]fornnecedor!$A:$G,7,0)</f>
        <v>EPOXI</v>
      </c>
      <c r="Z1073">
        <v>795328</v>
      </c>
      <c r="AA1073" s="36" t="str">
        <f>Tabela1[[#This Row],[DESCRIÇÃO]]</f>
        <v>BRASILUX TINTAS TECNICAS LTDA</v>
      </c>
    </row>
    <row r="1074" spans="1:27" x14ac:dyDescent="0.3">
      <c r="A1074" t="s">
        <v>770</v>
      </c>
      <c r="B1074" t="s">
        <v>771</v>
      </c>
      <c r="C1074" s="1">
        <v>46050</v>
      </c>
      <c r="D1074" s="2">
        <v>2001784419</v>
      </c>
      <c r="E1074" t="s">
        <v>772</v>
      </c>
      <c r="G1074" t="s">
        <v>773</v>
      </c>
      <c r="H1074" t="s">
        <v>24</v>
      </c>
      <c r="I1074">
        <v>29.5</v>
      </c>
      <c r="J1074">
        <v>170</v>
      </c>
      <c r="K1074">
        <v>0</v>
      </c>
      <c r="L1074" s="3">
        <v>5015</v>
      </c>
      <c r="M1074">
        <v>752.25</v>
      </c>
      <c r="N1074">
        <v>0</v>
      </c>
      <c r="O1074">
        <v>0</v>
      </c>
      <c r="P1074">
        <v>0</v>
      </c>
      <c r="Q1074">
        <v>0</v>
      </c>
      <c r="R1074">
        <v>601.79999999999995</v>
      </c>
      <c r="S1074">
        <v>0</v>
      </c>
      <c r="T1074" s="3">
        <v>5767.25</v>
      </c>
      <c r="U1074" s="36">
        <v>582</v>
      </c>
      <c r="V1074" t="str">
        <f>VLOOKUP(Tabela1[[#This Row],[CÓD FORNECEDOR]],'[1]BASE FORNECEDORES'!$A:$N,11,0)</f>
        <v>15.436.096/0001-02</v>
      </c>
      <c r="W1074" s="36" t="str">
        <f>VLOOKUP(Tabela1[[#This Row],[CNPJ]],'[1]BASE FORNECEDORES'!$K:$R,8,0)</f>
        <v>PLASTIKA INDUSTRIA</v>
      </c>
      <c r="X1074" s="36">
        <v>84419</v>
      </c>
      <c r="Y1074" t="str">
        <f>VLOOKUP(Tabela1[[#This Row],[CÓD PRODUTO ]],[1]fornnecedor!$A:$G,7,0)</f>
        <v xml:space="preserve">MASCARAMENTO </v>
      </c>
      <c r="Z1074">
        <v>33981</v>
      </c>
      <c r="AA1074" s="36" t="str">
        <f>Tabela1[[#This Row],[DESCRIÇÃO]]</f>
        <v>PLASTIKA INDUSTRIA</v>
      </c>
    </row>
    <row r="1075" spans="1:27" x14ac:dyDescent="0.3">
      <c r="A1075" t="s">
        <v>797</v>
      </c>
      <c r="B1075" t="s">
        <v>798</v>
      </c>
      <c r="C1075" s="1">
        <v>46027</v>
      </c>
      <c r="D1075" s="2">
        <v>2004023426</v>
      </c>
      <c r="E1075" t="s">
        <v>799</v>
      </c>
      <c r="G1075" t="s">
        <v>49</v>
      </c>
      <c r="H1075" t="s">
        <v>24</v>
      </c>
      <c r="I1075">
        <v>7.18</v>
      </c>
      <c r="J1075">
        <v>4</v>
      </c>
      <c r="K1075">
        <v>0</v>
      </c>
      <c r="L1075">
        <v>28.72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5.74</v>
      </c>
      <c r="S1075">
        <v>0</v>
      </c>
      <c r="T1075">
        <v>28.72</v>
      </c>
      <c r="U1075" s="36">
        <v>11000389</v>
      </c>
      <c r="V1075" t="str">
        <f>VLOOKUP(Tabela1[[#This Row],[CÓD FORNECEDOR]],'[1]BASE FORNECEDORES'!$A:$N,11,0)</f>
        <v>07.520.211/0001-02</v>
      </c>
      <c r="W1075" s="36" t="str">
        <f>VLOOKUP(Tabela1[[#This Row],[CNPJ]],'[1]BASE FORNECEDORES'!$K:$R,8,0)</f>
        <v>DISTEC DF COMERCIO DE PRODUTOS AUTOMOTIVO</v>
      </c>
      <c r="X1075" s="36">
        <v>23426</v>
      </c>
      <c r="Y1075" t="str">
        <f>VLOOKUP(Tabela1[[#This Row],[CÓD PRODUTO ]],[1]fornnecedor!$A:$G,7,0)</f>
        <v xml:space="preserve">OUTROS DISCOS </v>
      </c>
      <c r="Z1075">
        <v>106499</v>
      </c>
      <c r="AA1075" s="36" t="str">
        <f>Tabela1[[#This Row],[DESCRIÇÃO]]</f>
        <v>DISTEC DF COMERCIO DE PRODUTOS AUTOMOTIVO</v>
      </c>
    </row>
    <row r="1076" spans="1:27" x14ac:dyDescent="0.3">
      <c r="A1076" t="s">
        <v>800</v>
      </c>
      <c r="B1076" t="s">
        <v>798</v>
      </c>
      <c r="C1076" s="1">
        <v>46048</v>
      </c>
      <c r="D1076" s="2">
        <v>2000287178</v>
      </c>
      <c r="E1076" t="s">
        <v>801</v>
      </c>
      <c r="F1076" t="s">
        <v>64</v>
      </c>
      <c r="G1076" t="s">
        <v>324</v>
      </c>
      <c r="H1076" t="s">
        <v>24</v>
      </c>
      <c r="I1076">
        <v>30.13</v>
      </c>
      <c r="J1076">
        <v>1</v>
      </c>
      <c r="K1076">
        <v>0</v>
      </c>
      <c r="L1076">
        <v>30.13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30.13</v>
      </c>
      <c r="U1076" s="36">
        <v>11000389</v>
      </c>
      <c r="V1076" t="str">
        <f>VLOOKUP(Tabela1[[#This Row],[CÓD FORNECEDOR]],'[1]BASE FORNECEDORES'!$A:$N,11,0)</f>
        <v>07.520.211/0001-02</v>
      </c>
      <c r="W1076" s="36" t="str">
        <f>VLOOKUP(Tabela1[[#This Row],[CNPJ]],'[1]BASE FORNECEDORES'!$K:$R,8,0)</f>
        <v>DISTEC DF COMERCIO DE PRODUTOS AUTOMOTIVO</v>
      </c>
      <c r="X1076" s="36">
        <v>87178</v>
      </c>
      <c r="Y1076" t="str">
        <f>VLOOKUP(Tabela1[[#This Row],[CÓD PRODUTO ]],[1]fornnecedor!$A:$G,7,0)</f>
        <v>TINTAS POLIÉSTER</v>
      </c>
      <c r="Z1076">
        <v>1079204</v>
      </c>
      <c r="AA1076" s="36" t="str">
        <f>Tabela1[[#This Row],[DESCRIÇÃO]]</f>
        <v>DISTEC DF COMERCIO DE PRODUTOS AUTOMOTIVO</v>
      </c>
    </row>
    <row r="1077" spans="1:27" x14ac:dyDescent="0.3">
      <c r="A1077" t="s">
        <v>802</v>
      </c>
      <c r="B1077" t="s">
        <v>803</v>
      </c>
      <c r="C1077" s="1">
        <v>46035</v>
      </c>
      <c r="D1077" s="2">
        <v>99999923951</v>
      </c>
      <c r="E1077" t="s">
        <v>804</v>
      </c>
      <c r="G1077" t="s">
        <v>805</v>
      </c>
      <c r="H1077" t="s">
        <v>66</v>
      </c>
      <c r="I1077">
        <v>0.2</v>
      </c>
      <c r="J1077" s="3">
        <v>21500</v>
      </c>
      <c r="K1077">
        <v>0</v>
      </c>
      <c r="L1077" s="3">
        <v>4300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 s="3">
        <v>4300</v>
      </c>
      <c r="U1077" s="36">
        <v>11000397</v>
      </c>
      <c r="V1077" t="str">
        <f>VLOOKUP(Tabela1[[#This Row],[CÓD FORNECEDOR]],'[1]BASE FORNECEDORES'!$A:$N,11,0)</f>
        <v>45.007.518/0001-95</v>
      </c>
      <c r="W1077" s="36" t="str">
        <f>VLOOKUP(Tabela1[[#This Row],[CNPJ]],'[1]BASE FORNECEDORES'!$K:$R,8,0)</f>
        <v>PLASTINI EMBALAGENS LTDA</v>
      </c>
      <c r="X1077" s="36">
        <v>23951</v>
      </c>
      <c r="Y1077" t="str">
        <f>VLOOKUP(Tabela1[[#This Row],[CÓD PRODUTO ]],[1]fornnecedor!$A:$G,7,0)</f>
        <v>GRUPO CONVERSAO</v>
      </c>
      <c r="Z1077">
        <v>1461</v>
      </c>
      <c r="AA1077" s="36" t="str">
        <f>Tabela1[[#This Row],[DESCRIÇÃO]]</f>
        <v>PLASTINI EMBALAGENS LTDA</v>
      </c>
    </row>
    <row r="1078" spans="1:27" x14ac:dyDescent="0.3">
      <c r="A1078" t="s">
        <v>802</v>
      </c>
      <c r="B1078" t="s">
        <v>803</v>
      </c>
      <c r="C1078" s="1">
        <v>46035</v>
      </c>
      <c r="D1078" s="2">
        <v>99999923797</v>
      </c>
      <c r="E1078" t="s">
        <v>806</v>
      </c>
      <c r="G1078" t="s">
        <v>805</v>
      </c>
      <c r="H1078" t="s">
        <v>66</v>
      </c>
      <c r="I1078">
        <v>0.37</v>
      </c>
      <c r="J1078" s="3">
        <v>20000</v>
      </c>
      <c r="K1078">
        <v>0</v>
      </c>
      <c r="L1078" s="3">
        <v>7400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 s="3">
        <v>7400</v>
      </c>
      <c r="U1078" s="36">
        <v>11000397</v>
      </c>
      <c r="V1078" t="str">
        <f>VLOOKUP(Tabela1[[#This Row],[CÓD FORNECEDOR]],'[1]BASE FORNECEDORES'!$A:$N,11,0)</f>
        <v>45.007.518/0001-95</v>
      </c>
      <c r="W1078" s="36" t="str">
        <f>VLOOKUP(Tabela1[[#This Row],[CNPJ]],'[1]BASE FORNECEDORES'!$K:$R,8,0)</f>
        <v>PLASTINI EMBALAGENS LTDA</v>
      </c>
      <c r="X1078" s="36">
        <v>23797</v>
      </c>
      <c r="Y1078" t="str">
        <f>VLOOKUP(Tabela1[[#This Row],[CÓD PRODUTO ]],[1]fornnecedor!$A:$G,7,0)</f>
        <v>GRUPO CONVERSAO</v>
      </c>
      <c r="Z1078">
        <v>1461</v>
      </c>
      <c r="AA1078" s="36" t="str">
        <f>Tabela1[[#This Row],[DESCRIÇÃO]]</f>
        <v>PLASTINI EMBALAGENS LTDA</v>
      </c>
    </row>
    <row r="1079" spans="1:27" x14ac:dyDescent="0.3">
      <c r="A1079" t="s">
        <v>5380</v>
      </c>
      <c r="B1079" t="s">
        <v>5381</v>
      </c>
      <c r="C1079" s="1">
        <v>46043</v>
      </c>
      <c r="D1079" s="2">
        <v>2001684445</v>
      </c>
      <c r="E1079" t="s">
        <v>5093</v>
      </c>
      <c r="G1079" t="s">
        <v>5094</v>
      </c>
      <c r="H1079" t="s">
        <v>24</v>
      </c>
      <c r="I1079">
        <v>38.299999999999997</v>
      </c>
      <c r="J1079">
        <v>600</v>
      </c>
      <c r="K1079">
        <v>0</v>
      </c>
      <c r="L1079" s="3">
        <v>22980</v>
      </c>
      <c r="M1079">
        <v>0</v>
      </c>
      <c r="N1079">
        <v>0</v>
      </c>
      <c r="O1079">
        <v>0</v>
      </c>
      <c r="P1079">
        <v>0</v>
      </c>
      <c r="Q1079">
        <v>0</v>
      </c>
      <c r="R1079" s="3">
        <v>1608.6</v>
      </c>
      <c r="S1079">
        <v>0</v>
      </c>
      <c r="T1079" s="3">
        <v>22980</v>
      </c>
      <c r="U1079" s="36">
        <v>11000413</v>
      </c>
      <c r="V1079" t="str">
        <f>VLOOKUP(Tabela1[[#This Row],[CÓD FORNECEDOR]],'[1]BASE FORNECEDORES'!$A:$N,11,0)</f>
        <v>45.919.848/0001-57</v>
      </c>
      <c r="W1079" s="36" t="str">
        <f>VLOOKUP(Tabela1[[#This Row],[CNPJ]],'[1]BASE FORNECEDORES'!$K:$R,8,0)</f>
        <v>Unipel Comercio de Importacao e Exportacao Ltda.</v>
      </c>
      <c r="X1079" s="36">
        <v>84445</v>
      </c>
      <c r="Y1079" t="str">
        <f>VLOOKUP(Tabela1[[#This Row],[CÓD PRODUTO ]],[1]fornnecedor!$A:$G,7,0)</f>
        <v>PAPEL DE MASCARAMENTO</v>
      </c>
      <c r="Z1079">
        <v>1697</v>
      </c>
      <c r="AA1079" s="36" t="str">
        <f>Tabela1[[#This Row],[DESCRIÇÃO]]</f>
        <v>Unipel Comercio de Importacao e Exportacao Ltda.</v>
      </c>
    </row>
    <row r="1080" spans="1:27" x14ac:dyDescent="0.3">
      <c r="A1080" t="s">
        <v>807</v>
      </c>
      <c r="B1080" t="s">
        <v>808</v>
      </c>
      <c r="C1080" s="1">
        <v>46049</v>
      </c>
      <c r="D1080" s="2">
        <v>4000287053</v>
      </c>
      <c r="E1080" t="s">
        <v>809</v>
      </c>
      <c r="G1080" t="s">
        <v>810</v>
      </c>
      <c r="H1080" t="s">
        <v>24</v>
      </c>
      <c r="I1080">
        <v>156.38</v>
      </c>
      <c r="J1080">
        <v>6</v>
      </c>
      <c r="K1080">
        <v>0</v>
      </c>
      <c r="L1080">
        <v>938.28</v>
      </c>
      <c r="M1080">
        <v>30.49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968.77</v>
      </c>
      <c r="U1080" s="36">
        <v>11000423</v>
      </c>
      <c r="V1080" t="str">
        <f>VLOOKUP(Tabela1[[#This Row],[CÓD FORNECEDOR]],'[1]BASE FORNECEDORES'!$A:$N,11,0)</f>
        <v>96.230.719/0001-98</v>
      </c>
      <c r="W1080" s="36" t="str">
        <f>VLOOKUP(Tabela1[[#This Row],[CNPJ]],'[1]BASE FORNECEDORES'!$K:$R,8,0)</f>
        <v>MAZA PRODUTOS QUIMICOS LTDA</v>
      </c>
      <c r="X1080" s="36">
        <v>87053</v>
      </c>
      <c r="Y1080" t="str">
        <f>VLOOKUP(Tabela1[[#This Row],[CÓD PRODUTO ]],[1]fornnecedor!$A:$G,7,0)</f>
        <v>EPOXI</v>
      </c>
      <c r="Z1080">
        <v>796145</v>
      </c>
      <c r="AA1080" s="36" t="str">
        <f>Tabela1[[#This Row],[DESCRIÇÃO]]</f>
        <v>MAZA PRODUTOS QUIMICOS LTDA</v>
      </c>
    </row>
    <row r="1081" spans="1:27" x14ac:dyDescent="0.3">
      <c r="A1081" t="s">
        <v>807</v>
      </c>
      <c r="B1081" t="s">
        <v>808</v>
      </c>
      <c r="C1081" s="1">
        <v>46049</v>
      </c>
      <c r="D1081" s="2">
        <v>4000284940</v>
      </c>
      <c r="E1081" t="s">
        <v>811</v>
      </c>
      <c r="G1081" t="s">
        <v>810</v>
      </c>
      <c r="H1081" t="s">
        <v>24</v>
      </c>
      <c r="I1081">
        <v>183.07</v>
      </c>
      <c r="J1081">
        <v>5</v>
      </c>
      <c r="K1081">
        <v>0</v>
      </c>
      <c r="L1081">
        <v>915.35</v>
      </c>
      <c r="M1081">
        <v>29.75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945.1</v>
      </c>
      <c r="U1081" s="36">
        <v>11000423</v>
      </c>
      <c r="V1081" t="str">
        <f>VLOOKUP(Tabela1[[#This Row],[CÓD FORNECEDOR]],'[1]BASE FORNECEDORES'!$A:$N,11,0)</f>
        <v>96.230.719/0001-98</v>
      </c>
      <c r="W1081" s="36" t="str">
        <f>VLOOKUP(Tabela1[[#This Row],[CNPJ]],'[1]BASE FORNECEDORES'!$K:$R,8,0)</f>
        <v>MAZA PRODUTOS QUIMICOS LTDA</v>
      </c>
      <c r="X1081" s="36">
        <v>84940</v>
      </c>
      <c r="Y1081" t="str">
        <f>VLOOKUP(Tabela1[[#This Row],[CÓD PRODUTO ]],[1]fornnecedor!$A:$G,7,0)</f>
        <v>EPOXI</v>
      </c>
      <c r="Z1081">
        <v>796145</v>
      </c>
      <c r="AA1081" s="36" t="str">
        <f>Tabela1[[#This Row],[DESCRIÇÃO]]</f>
        <v>MAZA PRODUTOS QUIMICOS LTDA</v>
      </c>
    </row>
    <row r="1082" spans="1:27" x14ac:dyDescent="0.3">
      <c r="A1082" t="s">
        <v>807</v>
      </c>
      <c r="B1082" t="s">
        <v>808</v>
      </c>
      <c r="C1082" s="1">
        <v>46049</v>
      </c>
      <c r="D1082" s="2">
        <v>4000285025</v>
      </c>
      <c r="E1082" t="s">
        <v>812</v>
      </c>
      <c r="G1082" t="s">
        <v>810</v>
      </c>
      <c r="H1082" t="s">
        <v>24</v>
      </c>
      <c r="I1082">
        <v>183.07</v>
      </c>
      <c r="J1082">
        <v>6</v>
      </c>
      <c r="K1082">
        <v>0</v>
      </c>
      <c r="L1082" s="3">
        <v>1098.42</v>
      </c>
      <c r="M1082">
        <v>35.700000000000003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 s="3">
        <v>1134.1199999999999</v>
      </c>
      <c r="U1082" s="36">
        <v>11000423</v>
      </c>
      <c r="V1082" t="str">
        <f>VLOOKUP(Tabela1[[#This Row],[CÓD FORNECEDOR]],'[1]BASE FORNECEDORES'!$A:$N,11,0)</f>
        <v>96.230.719/0001-98</v>
      </c>
      <c r="W1082" s="36" t="str">
        <f>VLOOKUP(Tabela1[[#This Row],[CNPJ]],'[1]BASE FORNECEDORES'!$K:$R,8,0)</f>
        <v>MAZA PRODUTOS QUIMICOS LTDA</v>
      </c>
      <c r="X1082" s="36">
        <v>85025</v>
      </c>
      <c r="Y1082" t="str">
        <f>VLOOKUP(Tabela1[[#This Row],[CÓD PRODUTO ]],[1]fornnecedor!$A:$G,7,0)</f>
        <v>EPOXI</v>
      </c>
      <c r="Z1082">
        <v>796145</v>
      </c>
      <c r="AA1082" s="36" t="str">
        <f>Tabela1[[#This Row],[DESCRIÇÃO]]</f>
        <v>MAZA PRODUTOS QUIMICOS LTDA</v>
      </c>
    </row>
    <row r="1083" spans="1:27" x14ac:dyDescent="0.3">
      <c r="A1083" t="s">
        <v>813</v>
      </c>
      <c r="B1083" t="s">
        <v>814</v>
      </c>
      <c r="C1083" s="1">
        <v>46036</v>
      </c>
      <c r="D1083" s="2">
        <v>2001622179</v>
      </c>
      <c r="E1083" t="s">
        <v>815</v>
      </c>
      <c r="G1083" t="s">
        <v>816</v>
      </c>
      <c r="H1083" t="s">
        <v>24</v>
      </c>
      <c r="I1083">
        <v>8.99</v>
      </c>
      <c r="J1083" s="3">
        <v>1000</v>
      </c>
      <c r="K1083">
        <v>0</v>
      </c>
      <c r="L1083" s="3">
        <v>8990</v>
      </c>
      <c r="M1083">
        <v>292.18</v>
      </c>
      <c r="N1083">
        <v>0</v>
      </c>
      <c r="O1083" s="3">
        <v>1239.96</v>
      </c>
      <c r="P1083">
        <v>0</v>
      </c>
      <c r="Q1083">
        <v>0</v>
      </c>
      <c r="R1083">
        <v>629.29999999999995</v>
      </c>
      <c r="S1083">
        <v>0</v>
      </c>
      <c r="T1083" s="3">
        <v>9282.18</v>
      </c>
      <c r="U1083" s="36">
        <v>11000429</v>
      </c>
      <c r="V1083" t="str">
        <f>VLOOKUP(Tabela1[[#This Row],[CÓD FORNECEDOR]],'[1]BASE FORNECEDORES'!$A:$N,11,0)</f>
        <v>53.172.826/0001-02</v>
      </c>
      <c r="W1083" s="36" t="str">
        <f>VLOOKUP(Tabela1[[#This Row],[CNPJ]],'[1]BASE FORNECEDORES'!$K:$R,8,0)</f>
        <v>ONKRAFT COMERCIO DE PAPEL E PAPELAO LTDA</v>
      </c>
      <c r="X1083" s="36">
        <v>22179</v>
      </c>
      <c r="Y1083" t="str">
        <f>VLOOKUP(Tabela1[[#This Row],[CÓD PRODUTO ]],[1]fornnecedor!$A:$G,7,0)</f>
        <v>PAPEL DE MASCARAMENTO</v>
      </c>
      <c r="Z1083">
        <v>348</v>
      </c>
      <c r="AA1083" s="36" t="str">
        <f>Tabela1[[#This Row],[DESCRIÇÃO]]</f>
        <v>ONKRAFT COMERCIO DE PAPEL E PAPELAO LTDA</v>
      </c>
    </row>
    <row r="1084" spans="1:27" x14ac:dyDescent="0.3">
      <c r="A1084" t="s">
        <v>813</v>
      </c>
      <c r="B1084" t="s">
        <v>814</v>
      </c>
      <c r="C1084" s="1">
        <v>46036</v>
      </c>
      <c r="D1084" s="2">
        <v>2001622180</v>
      </c>
      <c r="E1084" t="s">
        <v>817</v>
      </c>
      <c r="G1084" t="s">
        <v>816</v>
      </c>
      <c r="H1084" t="s">
        <v>24</v>
      </c>
      <c r="I1084">
        <v>13.5</v>
      </c>
      <c r="J1084" s="3">
        <v>2000</v>
      </c>
      <c r="K1084">
        <v>0</v>
      </c>
      <c r="L1084" s="3">
        <v>27000</v>
      </c>
      <c r="M1084">
        <v>877.5</v>
      </c>
      <c r="N1084">
        <v>0</v>
      </c>
      <c r="O1084" s="3">
        <v>3724.03</v>
      </c>
      <c r="P1084">
        <v>0</v>
      </c>
      <c r="Q1084">
        <v>0</v>
      </c>
      <c r="R1084" s="3">
        <v>1890</v>
      </c>
      <c r="S1084">
        <v>0</v>
      </c>
      <c r="T1084" s="3">
        <v>27877.5</v>
      </c>
      <c r="U1084" s="36">
        <v>11000429</v>
      </c>
      <c r="V1084" t="str">
        <f>VLOOKUP(Tabela1[[#This Row],[CÓD FORNECEDOR]],'[1]BASE FORNECEDORES'!$A:$N,11,0)</f>
        <v>53.172.826/0001-02</v>
      </c>
      <c r="W1084" s="36" t="str">
        <f>VLOOKUP(Tabela1[[#This Row],[CNPJ]],'[1]BASE FORNECEDORES'!$K:$R,8,0)</f>
        <v>ONKRAFT COMERCIO DE PAPEL E PAPELAO LTDA</v>
      </c>
      <c r="X1084" s="36">
        <v>22180</v>
      </c>
      <c r="Y1084" t="str">
        <f>VLOOKUP(Tabela1[[#This Row],[CÓD PRODUTO ]],[1]fornnecedor!$A:$G,7,0)</f>
        <v>PAPEL DE MASCARAMENTO</v>
      </c>
      <c r="Z1084">
        <v>348</v>
      </c>
      <c r="AA1084" s="36" t="str">
        <f>Tabela1[[#This Row],[DESCRIÇÃO]]</f>
        <v>ONKRAFT COMERCIO DE PAPEL E PAPELAO LTDA</v>
      </c>
    </row>
    <row r="1085" spans="1:27" x14ac:dyDescent="0.3">
      <c r="A1085" t="s">
        <v>818</v>
      </c>
      <c r="B1085" t="s">
        <v>814</v>
      </c>
      <c r="C1085" s="1">
        <v>46036</v>
      </c>
      <c r="D1085" s="2">
        <v>2001622180</v>
      </c>
      <c r="E1085" t="s">
        <v>817</v>
      </c>
      <c r="G1085" t="s">
        <v>816</v>
      </c>
      <c r="H1085" t="s">
        <v>24</v>
      </c>
      <c r="I1085">
        <v>13.5</v>
      </c>
      <c r="J1085">
        <v>170</v>
      </c>
      <c r="K1085">
        <v>0</v>
      </c>
      <c r="L1085" s="3">
        <v>2295</v>
      </c>
      <c r="M1085">
        <v>74.59</v>
      </c>
      <c r="N1085">
        <v>0</v>
      </c>
      <c r="O1085">
        <v>316.54000000000002</v>
      </c>
      <c r="P1085">
        <v>0</v>
      </c>
      <c r="Q1085">
        <v>0</v>
      </c>
      <c r="R1085">
        <v>160.65</v>
      </c>
      <c r="S1085">
        <v>0</v>
      </c>
      <c r="T1085" s="3">
        <v>2369.59</v>
      </c>
      <c r="U1085" s="36">
        <v>11000429</v>
      </c>
      <c r="V1085" t="str">
        <f>VLOOKUP(Tabela1[[#This Row],[CÓD FORNECEDOR]],'[1]BASE FORNECEDORES'!$A:$N,11,0)</f>
        <v>53.172.826/0001-02</v>
      </c>
      <c r="W1085" s="36" t="str">
        <f>VLOOKUP(Tabela1[[#This Row],[CNPJ]],'[1]BASE FORNECEDORES'!$K:$R,8,0)</f>
        <v>ONKRAFT COMERCIO DE PAPEL E PAPELAO LTDA</v>
      </c>
      <c r="X1085" s="36">
        <v>22180</v>
      </c>
      <c r="Y1085" t="str">
        <f>VLOOKUP(Tabela1[[#This Row],[CÓD PRODUTO ]],[1]fornnecedor!$A:$G,7,0)</f>
        <v>PAPEL DE MASCARAMENTO</v>
      </c>
      <c r="Z1085">
        <v>349</v>
      </c>
      <c r="AA1085" s="36" t="str">
        <f>Tabela1[[#This Row],[DESCRIÇÃO]]</f>
        <v>ONKRAFT COMERCIO DE PAPEL E PAPELAO LTDA</v>
      </c>
    </row>
    <row r="1086" spans="1:27" x14ac:dyDescent="0.3">
      <c r="A1086" t="s">
        <v>819</v>
      </c>
      <c r="B1086" t="s">
        <v>820</v>
      </c>
      <c r="C1086" s="1">
        <v>46028</v>
      </c>
      <c r="D1086" s="2">
        <v>4000485332</v>
      </c>
      <c r="E1086" t="s">
        <v>821</v>
      </c>
      <c r="G1086" t="s">
        <v>549</v>
      </c>
      <c r="H1086" t="s">
        <v>24</v>
      </c>
      <c r="I1086">
        <v>463.45</v>
      </c>
      <c r="J1086">
        <v>3</v>
      </c>
      <c r="K1086">
        <v>0</v>
      </c>
      <c r="L1086" s="3">
        <v>1390.36</v>
      </c>
      <c r="M1086">
        <v>45.19</v>
      </c>
      <c r="N1086">
        <v>0</v>
      </c>
      <c r="O1086">
        <v>0</v>
      </c>
      <c r="P1086">
        <v>0</v>
      </c>
      <c r="Q1086">
        <v>0</v>
      </c>
      <c r="R1086">
        <v>55.61</v>
      </c>
      <c r="S1086">
        <v>0</v>
      </c>
      <c r="T1086" s="3">
        <v>1435.55</v>
      </c>
      <c r="U1086" s="36">
        <v>11000430</v>
      </c>
      <c r="V1086" t="str">
        <f>VLOOKUP(Tabela1[[#This Row],[CÓD FORNECEDOR]],'[1]BASE FORNECEDORES'!$A:$N,11,0)</f>
        <v>59.599.555/0001-44</v>
      </c>
      <c r="W1086" s="36" t="str">
        <f>VLOOKUP(Tabela1[[#This Row],[CNPJ]],'[1]BASE FORNECEDORES'!$K:$R,8,0)</f>
        <v>DISSOLTEX IND QUIMICA LTDA</v>
      </c>
      <c r="X1086" s="36">
        <v>85332</v>
      </c>
      <c r="Y1086" t="str">
        <f>VLOOKUP(Tabela1[[#This Row],[CÓD PRODUTO ]],[1]fornnecedor!$A:$G,7,0)</f>
        <v>TINTA EM PÓ</v>
      </c>
      <c r="Z1086">
        <v>108590</v>
      </c>
      <c r="AA1086" s="36" t="str">
        <f>Tabela1[[#This Row],[DESCRIÇÃO]]</f>
        <v>DISSOLTEX IND QUIMICA LTDA</v>
      </c>
    </row>
    <row r="1087" spans="1:27" x14ac:dyDescent="0.3">
      <c r="A1087" t="s">
        <v>819</v>
      </c>
      <c r="B1087" t="s">
        <v>820</v>
      </c>
      <c r="C1087" s="1">
        <v>46028</v>
      </c>
      <c r="D1087" s="2">
        <v>4000485321</v>
      </c>
      <c r="E1087" t="s">
        <v>822</v>
      </c>
      <c r="G1087" t="s">
        <v>549</v>
      </c>
      <c r="H1087" t="s">
        <v>24</v>
      </c>
      <c r="I1087">
        <v>411.94</v>
      </c>
      <c r="J1087">
        <v>6</v>
      </c>
      <c r="K1087">
        <v>0</v>
      </c>
      <c r="L1087" s="3">
        <v>2471.61</v>
      </c>
      <c r="M1087">
        <v>80.319999999999993</v>
      </c>
      <c r="N1087">
        <v>0</v>
      </c>
      <c r="O1087">
        <v>0</v>
      </c>
      <c r="P1087">
        <v>0</v>
      </c>
      <c r="Q1087">
        <v>0</v>
      </c>
      <c r="R1087">
        <v>98.87</v>
      </c>
      <c r="S1087">
        <v>0</v>
      </c>
      <c r="T1087" s="3">
        <v>2551.9299999999998</v>
      </c>
      <c r="U1087" s="36">
        <v>11000430</v>
      </c>
      <c r="V1087" t="str">
        <f>VLOOKUP(Tabela1[[#This Row],[CÓD FORNECEDOR]],'[1]BASE FORNECEDORES'!$A:$N,11,0)</f>
        <v>59.599.555/0001-44</v>
      </c>
      <c r="W1087" s="36" t="str">
        <f>VLOOKUP(Tabela1[[#This Row],[CNPJ]],'[1]BASE FORNECEDORES'!$K:$R,8,0)</f>
        <v>DISSOLTEX IND QUIMICA LTDA</v>
      </c>
      <c r="X1087" s="36">
        <v>85321</v>
      </c>
      <c r="Y1087" t="str">
        <f>VLOOKUP(Tabela1[[#This Row],[CÓD PRODUTO ]],[1]fornnecedor!$A:$G,7,0)</f>
        <v>TINTA EM PÓ</v>
      </c>
      <c r="Z1087">
        <v>108590</v>
      </c>
      <c r="AA1087" s="36" t="str">
        <f>Tabela1[[#This Row],[DESCRIÇÃO]]</f>
        <v>DISSOLTEX IND QUIMICA LTDA</v>
      </c>
    </row>
    <row r="1088" spans="1:27" x14ac:dyDescent="0.3">
      <c r="A1088" t="s">
        <v>819</v>
      </c>
      <c r="B1088" t="s">
        <v>820</v>
      </c>
      <c r="C1088" s="1">
        <v>46028</v>
      </c>
      <c r="D1088" s="2">
        <v>4000485318</v>
      </c>
      <c r="E1088" t="s">
        <v>823</v>
      </c>
      <c r="G1088" t="s">
        <v>549</v>
      </c>
      <c r="H1088" t="s">
        <v>24</v>
      </c>
      <c r="I1088">
        <v>519.82000000000005</v>
      </c>
      <c r="J1088">
        <v>15</v>
      </c>
      <c r="K1088">
        <v>0</v>
      </c>
      <c r="L1088" s="3">
        <v>7797.29</v>
      </c>
      <c r="M1088">
        <v>253.42</v>
      </c>
      <c r="N1088">
        <v>0</v>
      </c>
      <c r="O1088">
        <v>0</v>
      </c>
      <c r="P1088">
        <v>0</v>
      </c>
      <c r="Q1088">
        <v>0</v>
      </c>
      <c r="R1088">
        <v>311.89</v>
      </c>
      <c r="S1088">
        <v>0</v>
      </c>
      <c r="T1088" s="3">
        <v>8050.71</v>
      </c>
      <c r="U1088" s="36">
        <v>11000430</v>
      </c>
      <c r="V1088" t="str">
        <f>VLOOKUP(Tabela1[[#This Row],[CÓD FORNECEDOR]],'[1]BASE FORNECEDORES'!$A:$N,11,0)</f>
        <v>59.599.555/0001-44</v>
      </c>
      <c r="W1088" s="36" t="str">
        <f>VLOOKUP(Tabela1[[#This Row],[CNPJ]],'[1]BASE FORNECEDORES'!$K:$R,8,0)</f>
        <v>DISSOLTEX IND QUIMICA LTDA</v>
      </c>
      <c r="X1088" s="36">
        <v>85318</v>
      </c>
      <c r="Y1088" t="str">
        <f>VLOOKUP(Tabela1[[#This Row],[CÓD PRODUTO ]],[1]fornnecedor!$A:$G,7,0)</f>
        <v>TINTA EM PÓ</v>
      </c>
      <c r="Z1088">
        <v>108590</v>
      </c>
      <c r="AA1088" s="36" t="str">
        <f>Tabela1[[#This Row],[DESCRIÇÃO]]</f>
        <v>DISSOLTEX IND QUIMICA LTDA</v>
      </c>
    </row>
    <row r="1089" spans="1:27" x14ac:dyDescent="0.3">
      <c r="A1089" t="s">
        <v>819</v>
      </c>
      <c r="B1089" t="s">
        <v>820</v>
      </c>
      <c r="C1089" s="1">
        <v>46028</v>
      </c>
      <c r="D1089" s="2">
        <v>4000485425</v>
      </c>
      <c r="E1089" t="s">
        <v>824</v>
      </c>
      <c r="G1089" t="s">
        <v>549</v>
      </c>
      <c r="H1089" t="s">
        <v>24</v>
      </c>
      <c r="I1089">
        <v>544.89</v>
      </c>
      <c r="J1089">
        <v>3</v>
      </c>
      <c r="K1089">
        <v>0</v>
      </c>
      <c r="L1089" s="3">
        <v>1634.66</v>
      </c>
      <c r="M1089">
        <v>53.12</v>
      </c>
      <c r="N1089">
        <v>0</v>
      </c>
      <c r="O1089">
        <v>0</v>
      </c>
      <c r="P1089">
        <v>0</v>
      </c>
      <c r="Q1089">
        <v>0</v>
      </c>
      <c r="R1089">
        <v>65.39</v>
      </c>
      <c r="S1089">
        <v>0</v>
      </c>
      <c r="T1089" s="3">
        <v>1687.78</v>
      </c>
      <c r="U1089" s="36">
        <v>11000430</v>
      </c>
      <c r="V1089" t="str">
        <f>VLOOKUP(Tabela1[[#This Row],[CÓD FORNECEDOR]],'[1]BASE FORNECEDORES'!$A:$N,11,0)</f>
        <v>59.599.555/0001-44</v>
      </c>
      <c r="W1089" s="36" t="str">
        <f>VLOOKUP(Tabela1[[#This Row],[CNPJ]],'[1]BASE FORNECEDORES'!$K:$R,8,0)</f>
        <v>DISSOLTEX IND QUIMICA LTDA</v>
      </c>
      <c r="X1089" s="36">
        <v>85425</v>
      </c>
      <c r="Y1089" t="str">
        <f>VLOOKUP(Tabela1[[#This Row],[CÓD PRODUTO ]],[1]fornnecedor!$A:$G,7,0)</f>
        <v>TINTA EM PÓ</v>
      </c>
      <c r="Z1089">
        <v>108590</v>
      </c>
      <c r="AA1089" s="36" t="str">
        <f>Tabela1[[#This Row],[DESCRIÇÃO]]</f>
        <v>DISSOLTEX IND QUIMICA LTDA</v>
      </c>
    </row>
    <row r="1090" spans="1:27" x14ac:dyDescent="0.3">
      <c r="A1090" t="s">
        <v>819</v>
      </c>
      <c r="B1090" t="s">
        <v>820</v>
      </c>
      <c r="C1090" s="1">
        <v>46028</v>
      </c>
      <c r="D1090" s="2">
        <v>4000485472</v>
      </c>
      <c r="E1090" t="s">
        <v>825</v>
      </c>
      <c r="G1090" t="s">
        <v>549</v>
      </c>
      <c r="H1090" t="s">
        <v>24</v>
      </c>
      <c r="I1090">
        <v>371.86</v>
      </c>
      <c r="J1090">
        <v>10</v>
      </c>
      <c r="K1090">
        <v>0</v>
      </c>
      <c r="L1090" s="3">
        <v>3718.55</v>
      </c>
      <c r="M1090">
        <v>120.86</v>
      </c>
      <c r="N1090">
        <v>0</v>
      </c>
      <c r="O1090">
        <v>0</v>
      </c>
      <c r="P1090">
        <v>0</v>
      </c>
      <c r="Q1090">
        <v>0</v>
      </c>
      <c r="R1090">
        <v>148.74</v>
      </c>
      <c r="S1090">
        <v>0</v>
      </c>
      <c r="T1090" s="3">
        <v>3839.41</v>
      </c>
      <c r="U1090" s="36">
        <v>11000430</v>
      </c>
      <c r="V1090" t="str">
        <f>VLOOKUP(Tabela1[[#This Row],[CÓD FORNECEDOR]],'[1]BASE FORNECEDORES'!$A:$N,11,0)</f>
        <v>59.599.555/0001-44</v>
      </c>
      <c r="W1090" s="36" t="str">
        <f>VLOOKUP(Tabela1[[#This Row],[CNPJ]],'[1]BASE FORNECEDORES'!$K:$R,8,0)</f>
        <v>DISSOLTEX IND QUIMICA LTDA</v>
      </c>
      <c r="X1090" s="36">
        <v>85472</v>
      </c>
      <c r="Y1090" t="str">
        <f>VLOOKUP(Tabela1[[#This Row],[CÓD PRODUTO ]],[1]fornnecedor!$A:$G,7,0)</f>
        <v>TINTA EM PÓ</v>
      </c>
      <c r="Z1090">
        <v>108590</v>
      </c>
      <c r="AA1090" s="36" t="str">
        <f>Tabela1[[#This Row],[DESCRIÇÃO]]</f>
        <v>DISSOLTEX IND QUIMICA LTDA</v>
      </c>
    </row>
    <row r="1091" spans="1:27" x14ac:dyDescent="0.3">
      <c r="A1091" t="s">
        <v>819</v>
      </c>
      <c r="B1091" t="s">
        <v>820</v>
      </c>
      <c r="C1091" s="1">
        <v>46028</v>
      </c>
      <c r="D1091" s="2">
        <v>4000485324</v>
      </c>
      <c r="E1091" t="s">
        <v>826</v>
      </c>
      <c r="G1091" t="s">
        <v>549</v>
      </c>
      <c r="H1091" t="s">
        <v>24</v>
      </c>
      <c r="I1091">
        <v>344.76</v>
      </c>
      <c r="J1091">
        <v>12</v>
      </c>
      <c r="K1091">
        <v>0</v>
      </c>
      <c r="L1091" s="3">
        <v>4137.1400000000003</v>
      </c>
      <c r="M1091">
        <v>134.44999999999999</v>
      </c>
      <c r="N1091">
        <v>0</v>
      </c>
      <c r="O1091">
        <v>0</v>
      </c>
      <c r="P1091">
        <v>0</v>
      </c>
      <c r="Q1091">
        <v>0</v>
      </c>
      <c r="R1091">
        <v>165.48</v>
      </c>
      <c r="S1091">
        <v>0</v>
      </c>
      <c r="T1091" s="3">
        <v>4271.59</v>
      </c>
      <c r="U1091" s="36">
        <v>11000430</v>
      </c>
      <c r="V1091" t="str">
        <f>VLOOKUP(Tabela1[[#This Row],[CÓD FORNECEDOR]],'[1]BASE FORNECEDORES'!$A:$N,11,0)</f>
        <v>59.599.555/0001-44</v>
      </c>
      <c r="W1091" s="36" t="str">
        <f>VLOOKUP(Tabela1[[#This Row],[CNPJ]],'[1]BASE FORNECEDORES'!$K:$R,8,0)</f>
        <v>DISSOLTEX IND QUIMICA LTDA</v>
      </c>
      <c r="X1091" s="36">
        <v>85324</v>
      </c>
      <c r="Y1091" t="str">
        <f>VLOOKUP(Tabela1[[#This Row],[CÓD PRODUTO ]],[1]fornnecedor!$A:$G,7,0)</f>
        <v>TINTA EM PÓ</v>
      </c>
      <c r="Z1091">
        <v>108590</v>
      </c>
      <c r="AA1091" s="36" t="str">
        <f>Tabela1[[#This Row],[DESCRIÇÃO]]</f>
        <v>DISSOLTEX IND QUIMICA LTDA</v>
      </c>
    </row>
    <row r="1092" spans="1:27" x14ac:dyDescent="0.3">
      <c r="A1092" t="s">
        <v>819</v>
      </c>
      <c r="B1092" t="s">
        <v>820</v>
      </c>
      <c r="C1092" s="1">
        <v>46028</v>
      </c>
      <c r="D1092" s="2">
        <v>4000485316</v>
      </c>
      <c r="E1092" t="s">
        <v>827</v>
      </c>
      <c r="G1092" t="s">
        <v>549</v>
      </c>
      <c r="H1092" t="s">
        <v>24</v>
      </c>
      <c r="I1092">
        <v>449.76</v>
      </c>
      <c r="J1092">
        <v>8</v>
      </c>
      <c r="K1092">
        <v>0</v>
      </c>
      <c r="L1092" s="3">
        <v>3598.11</v>
      </c>
      <c r="M1092">
        <v>116.94</v>
      </c>
      <c r="N1092">
        <v>0</v>
      </c>
      <c r="O1092">
        <v>0</v>
      </c>
      <c r="P1092">
        <v>0</v>
      </c>
      <c r="Q1092">
        <v>0</v>
      </c>
      <c r="R1092">
        <v>143.93</v>
      </c>
      <c r="S1092">
        <v>0</v>
      </c>
      <c r="T1092" s="3">
        <v>3715.05</v>
      </c>
      <c r="U1092" s="36">
        <v>11000430</v>
      </c>
      <c r="V1092" t="str">
        <f>VLOOKUP(Tabela1[[#This Row],[CÓD FORNECEDOR]],'[1]BASE FORNECEDORES'!$A:$N,11,0)</f>
        <v>59.599.555/0001-44</v>
      </c>
      <c r="W1092" s="36" t="str">
        <f>VLOOKUP(Tabela1[[#This Row],[CNPJ]],'[1]BASE FORNECEDORES'!$K:$R,8,0)</f>
        <v>DISSOLTEX IND QUIMICA LTDA</v>
      </c>
      <c r="X1092" s="36">
        <v>85316</v>
      </c>
      <c r="Y1092" t="str">
        <f>VLOOKUP(Tabela1[[#This Row],[CÓD PRODUTO ]],[1]fornnecedor!$A:$G,7,0)</f>
        <v>TINTA EM PÓ</v>
      </c>
      <c r="Z1092">
        <v>108590</v>
      </c>
      <c r="AA1092" s="36" t="str">
        <f>Tabela1[[#This Row],[DESCRIÇÃO]]</f>
        <v>DISSOLTEX IND QUIMICA LTDA</v>
      </c>
    </row>
    <row r="1093" spans="1:27" x14ac:dyDescent="0.3">
      <c r="A1093" t="s">
        <v>828</v>
      </c>
      <c r="B1093" t="s">
        <v>829</v>
      </c>
      <c r="C1093" s="1">
        <v>46038</v>
      </c>
      <c r="D1093" s="2">
        <v>3002085344</v>
      </c>
      <c r="E1093" t="s">
        <v>830</v>
      </c>
      <c r="G1093" t="s">
        <v>831</v>
      </c>
      <c r="H1093" t="s">
        <v>24</v>
      </c>
      <c r="I1093">
        <v>26</v>
      </c>
      <c r="J1093">
        <v>120</v>
      </c>
      <c r="K1093">
        <v>0</v>
      </c>
      <c r="L1093" s="3">
        <v>3120</v>
      </c>
      <c r="M1093">
        <v>40.56</v>
      </c>
      <c r="N1093">
        <v>0</v>
      </c>
      <c r="O1093">
        <v>0</v>
      </c>
      <c r="P1093">
        <v>0</v>
      </c>
      <c r="Q1093">
        <v>0</v>
      </c>
      <c r="R1093">
        <v>374.4</v>
      </c>
      <c r="S1093">
        <v>0</v>
      </c>
      <c r="T1093" s="3">
        <v>3160.56</v>
      </c>
      <c r="U1093" s="36">
        <v>11000432</v>
      </c>
      <c r="V1093" t="str">
        <f>VLOOKUP(Tabela1[[#This Row],[CÓD FORNECEDOR]],'[1]BASE FORNECEDORES'!$A:$N,11,0)</f>
        <v>35.711.701/0001-13</v>
      </c>
      <c r="W1093" s="36" t="str">
        <f>VLOOKUP(Tabela1[[#This Row],[CNPJ]],'[1]BASE FORNECEDORES'!$K:$R,8,0)</f>
        <v>MARTELENA ALMEIDA INDUSTRIA E COMERCIO DE TINTAS EIRELI</v>
      </c>
      <c r="X1093" s="36">
        <v>85344</v>
      </c>
      <c r="Y1093" t="str">
        <f>VLOOKUP(Tabela1[[#This Row],[CÓD PRODUTO ]],[1]fornnecedor!$A:$G,7,0)</f>
        <v>MASSA CORRIDA / ACRÍLICA</v>
      </c>
      <c r="Z1093">
        <v>4128</v>
      </c>
      <c r="AA1093" s="36" t="str">
        <f>Tabela1[[#This Row],[DESCRIÇÃO]]</f>
        <v>MARTELENA ALMEIDA INDUSTRIA E COMERCIO DE TINTAS EIRELI</v>
      </c>
    </row>
    <row r="1094" spans="1:27" x14ac:dyDescent="0.3">
      <c r="A1094" t="s">
        <v>828</v>
      </c>
      <c r="B1094" t="s">
        <v>829</v>
      </c>
      <c r="C1094" s="1">
        <v>46038</v>
      </c>
      <c r="D1094" s="2">
        <v>3002385584</v>
      </c>
      <c r="E1094" t="s">
        <v>832</v>
      </c>
      <c r="F1094" t="s">
        <v>64</v>
      </c>
      <c r="G1094" t="s">
        <v>831</v>
      </c>
      <c r="H1094" t="s">
        <v>24</v>
      </c>
      <c r="I1094">
        <v>47.77</v>
      </c>
      <c r="J1094">
        <v>120</v>
      </c>
      <c r="K1094">
        <v>0</v>
      </c>
      <c r="L1094" s="3">
        <v>5732.4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 s="3">
        <v>5732.4</v>
      </c>
      <c r="U1094" s="36">
        <v>11000432</v>
      </c>
      <c r="V1094" t="str">
        <f>VLOOKUP(Tabela1[[#This Row],[CÓD FORNECEDOR]],'[1]BASE FORNECEDORES'!$A:$N,11,0)</f>
        <v>35.711.701/0001-13</v>
      </c>
      <c r="W1094" s="36" t="str">
        <f>VLOOKUP(Tabela1[[#This Row],[CNPJ]],'[1]BASE FORNECEDORES'!$K:$R,8,0)</f>
        <v>MARTELENA ALMEIDA INDUSTRIA E COMERCIO DE TINTAS EIRELI</v>
      </c>
      <c r="X1094" s="36">
        <v>85584</v>
      </c>
      <c r="Y1094" t="str">
        <f>VLOOKUP(Tabela1[[#This Row],[CÓD PRODUTO ]],[1]fornnecedor!$A:$G,7,0)</f>
        <v>TEXTURA</v>
      </c>
      <c r="Z1094">
        <v>4128</v>
      </c>
      <c r="AA1094" s="36" t="str">
        <f>Tabela1[[#This Row],[DESCRIÇÃO]]</f>
        <v>MARTELENA ALMEIDA INDUSTRIA E COMERCIO DE TINTAS EIRELI</v>
      </c>
    </row>
    <row r="1095" spans="1:27" x14ac:dyDescent="0.3">
      <c r="A1095" t="s">
        <v>828</v>
      </c>
      <c r="B1095" t="s">
        <v>829</v>
      </c>
      <c r="C1095" s="1">
        <v>46038</v>
      </c>
      <c r="D1095" s="2">
        <v>3002385359</v>
      </c>
      <c r="E1095" t="s">
        <v>833</v>
      </c>
      <c r="G1095" t="s">
        <v>831</v>
      </c>
      <c r="H1095" t="s">
        <v>24</v>
      </c>
      <c r="I1095">
        <v>47.77</v>
      </c>
      <c r="J1095">
        <v>30</v>
      </c>
      <c r="K1095">
        <v>0</v>
      </c>
      <c r="L1095" s="3">
        <v>1433.1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 s="3">
        <v>1433.1</v>
      </c>
      <c r="U1095" s="36">
        <v>11000432</v>
      </c>
      <c r="V1095" t="str">
        <f>VLOOKUP(Tabela1[[#This Row],[CÓD FORNECEDOR]],'[1]BASE FORNECEDORES'!$A:$N,11,0)</f>
        <v>35.711.701/0001-13</v>
      </c>
      <c r="W1095" s="36" t="str">
        <f>VLOOKUP(Tabela1[[#This Row],[CNPJ]],'[1]BASE FORNECEDORES'!$K:$R,8,0)</f>
        <v>MARTELENA ALMEIDA INDUSTRIA E COMERCIO DE TINTAS EIRELI</v>
      </c>
      <c r="X1095" s="36">
        <v>85359</v>
      </c>
      <c r="Y1095" t="str">
        <f>VLOOKUP(Tabela1[[#This Row],[CÓD PRODUTO ]],[1]fornnecedor!$A:$G,7,0)</f>
        <v>TEXTURA</v>
      </c>
      <c r="Z1095">
        <v>4128</v>
      </c>
      <c r="AA1095" s="36" t="str">
        <f>Tabela1[[#This Row],[DESCRIÇÃO]]</f>
        <v>MARTELENA ALMEIDA INDUSTRIA E COMERCIO DE TINTAS EIRELI</v>
      </c>
    </row>
    <row r="1096" spans="1:27" x14ac:dyDescent="0.3">
      <c r="A1096" t="s">
        <v>828</v>
      </c>
      <c r="B1096" t="s">
        <v>829</v>
      </c>
      <c r="C1096" s="1">
        <v>46038</v>
      </c>
      <c r="D1096" s="2">
        <v>3002387104</v>
      </c>
      <c r="E1096" t="s">
        <v>834</v>
      </c>
      <c r="G1096" t="s">
        <v>831</v>
      </c>
      <c r="H1096" t="s">
        <v>24</v>
      </c>
      <c r="I1096">
        <v>47.77</v>
      </c>
      <c r="J1096">
        <v>20</v>
      </c>
      <c r="K1096">
        <v>0</v>
      </c>
      <c r="L1096">
        <v>955.4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955.4</v>
      </c>
      <c r="U1096" s="36">
        <v>11000432</v>
      </c>
      <c r="V1096" t="str">
        <f>VLOOKUP(Tabela1[[#This Row],[CÓD FORNECEDOR]],'[1]BASE FORNECEDORES'!$A:$N,11,0)</f>
        <v>35.711.701/0001-13</v>
      </c>
      <c r="W1096" s="36" t="str">
        <f>VLOOKUP(Tabela1[[#This Row],[CNPJ]],'[1]BASE FORNECEDORES'!$K:$R,8,0)</f>
        <v>MARTELENA ALMEIDA INDUSTRIA E COMERCIO DE TINTAS EIRELI</v>
      </c>
      <c r="X1096" s="36">
        <v>87104</v>
      </c>
      <c r="Y1096" t="str">
        <f>VLOOKUP(Tabela1[[#This Row],[CÓD PRODUTO ]],[1]fornnecedor!$A:$G,7,0)</f>
        <v>TEXTURA</v>
      </c>
      <c r="Z1096">
        <v>4128</v>
      </c>
      <c r="AA1096" s="36" t="str">
        <f>Tabela1[[#This Row],[DESCRIÇÃO]]</f>
        <v>MARTELENA ALMEIDA INDUSTRIA E COMERCIO DE TINTAS EIRELI</v>
      </c>
    </row>
    <row r="1097" spans="1:27" x14ac:dyDescent="0.3">
      <c r="A1097" t="s">
        <v>828</v>
      </c>
      <c r="B1097" t="s">
        <v>829</v>
      </c>
      <c r="C1097" s="1">
        <v>46038</v>
      </c>
      <c r="D1097" s="2">
        <v>3000185346</v>
      </c>
      <c r="E1097" t="s">
        <v>835</v>
      </c>
      <c r="G1097" t="s">
        <v>831</v>
      </c>
      <c r="H1097" t="s">
        <v>24</v>
      </c>
      <c r="I1097">
        <v>43.58</v>
      </c>
      <c r="J1097">
        <v>10</v>
      </c>
      <c r="K1097">
        <v>0</v>
      </c>
      <c r="L1097">
        <v>435.8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435.8</v>
      </c>
      <c r="U1097" s="36">
        <v>11000432</v>
      </c>
      <c r="V1097" t="str">
        <f>VLOOKUP(Tabela1[[#This Row],[CÓD FORNECEDOR]],'[1]BASE FORNECEDORES'!$A:$N,11,0)</f>
        <v>35.711.701/0001-13</v>
      </c>
      <c r="W1097" s="36" t="str">
        <f>VLOOKUP(Tabela1[[#This Row],[CNPJ]],'[1]BASE FORNECEDORES'!$K:$R,8,0)</f>
        <v>MARTELENA ALMEIDA INDUSTRIA E COMERCIO DE TINTAS EIRELI</v>
      </c>
      <c r="X1097" s="36">
        <v>85346</v>
      </c>
      <c r="Y1097" t="str">
        <f>VLOOKUP(Tabela1[[#This Row],[CÓD PRODUTO ]],[1]fornnecedor!$A:$G,7,0)</f>
        <v>TINTA PAREDE</v>
      </c>
      <c r="Z1097">
        <v>4128</v>
      </c>
      <c r="AA1097" s="36" t="str">
        <f>Tabela1[[#This Row],[DESCRIÇÃO]]</f>
        <v>MARTELENA ALMEIDA INDUSTRIA E COMERCIO DE TINTAS EIRELI</v>
      </c>
    </row>
    <row r="1098" spans="1:27" x14ac:dyDescent="0.3">
      <c r="A1098" t="s">
        <v>828</v>
      </c>
      <c r="B1098" t="s">
        <v>829</v>
      </c>
      <c r="C1098" s="1">
        <v>46038</v>
      </c>
      <c r="D1098" s="2">
        <v>3000185345</v>
      </c>
      <c r="E1098" t="s">
        <v>836</v>
      </c>
      <c r="G1098" t="s">
        <v>831</v>
      </c>
      <c r="H1098" t="s">
        <v>24</v>
      </c>
      <c r="I1098">
        <v>43.58</v>
      </c>
      <c r="J1098">
        <v>20</v>
      </c>
      <c r="K1098">
        <v>0</v>
      </c>
      <c r="L1098">
        <v>871.6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871.6</v>
      </c>
      <c r="U1098" s="36">
        <v>11000432</v>
      </c>
      <c r="V1098" t="str">
        <f>VLOOKUP(Tabela1[[#This Row],[CÓD FORNECEDOR]],'[1]BASE FORNECEDORES'!$A:$N,11,0)</f>
        <v>35.711.701/0001-13</v>
      </c>
      <c r="W1098" s="36" t="str">
        <f>VLOOKUP(Tabela1[[#This Row],[CNPJ]],'[1]BASE FORNECEDORES'!$K:$R,8,0)</f>
        <v>MARTELENA ALMEIDA INDUSTRIA E COMERCIO DE TINTAS EIRELI</v>
      </c>
      <c r="X1098" s="36">
        <v>85345</v>
      </c>
      <c r="Y1098" t="str">
        <f>VLOOKUP(Tabela1[[#This Row],[CÓD PRODUTO ]],[1]fornnecedor!$A:$G,7,0)</f>
        <v>TINTA PAREDE</v>
      </c>
      <c r="Z1098">
        <v>4128</v>
      </c>
      <c r="AA1098" s="36" t="str">
        <f>Tabela1[[#This Row],[DESCRIÇÃO]]</f>
        <v>MARTELENA ALMEIDA INDUSTRIA E COMERCIO DE TINTAS EIRELI</v>
      </c>
    </row>
    <row r="1099" spans="1:27" x14ac:dyDescent="0.3">
      <c r="A1099" t="s">
        <v>5382</v>
      </c>
      <c r="B1099" t="s">
        <v>5383</v>
      </c>
      <c r="C1099" s="1">
        <v>46049</v>
      </c>
      <c r="D1099" s="2">
        <v>2003023580</v>
      </c>
      <c r="E1099" t="s">
        <v>4669</v>
      </c>
      <c r="G1099" t="s">
        <v>1396</v>
      </c>
      <c r="H1099" t="s">
        <v>24</v>
      </c>
      <c r="I1099">
        <v>0.35</v>
      </c>
      <c r="J1099" s="3">
        <v>16430</v>
      </c>
      <c r="K1099">
        <v>0</v>
      </c>
      <c r="L1099" s="3">
        <v>5750.5</v>
      </c>
      <c r="M1099">
        <v>0</v>
      </c>
      <c r="N1099">
        <v>0</v>
      </c>
      <c r="O1099">
        <v>77.95</v>
      </c>
      <c r="P1099">
        <v>0</v>
      </c>
      <c r="Q1099">
        <v>0</v>
      </c>
      <c r="R1099">
        <v>0</v>
      </c>
      <c r="S1099">
        <v>0</v>
      </c>
      <c r="T1099" s="3">
        <v>5750.5</v>
      </c>
      <c r="U1099" s="36">
        <v>11000448</v>
      </c>
      <c r="V1099" t="str">
        <f>VLOOKUP(Tabela1[[#This Row],[CÓD FORNECEDOR]],'[1]BASE FORNECEDORES'!$A:$N,11,0)</f>
        <v>43.959.312/0001-30</v>
      </c>
      <c r="W1099" s="36" t="str">
        <f>VLOOKUP(Tabela1[[#This Row],[CNPJ]],'[1]BASE FORNECEDORES'!$K:$R,8,0)</f>
        <v>RB REFINISH COMERCIAL ACESSORIOS LTDA</v>
      </c>
      <c r="X1099" s="36">
        <v>23580</v>
      </c>
      <c r="Y1099" t="str">
        <f>VLOOKUP(Tabela1[[#This Row],[CÓD PRODUTO ]],[1]fornnecedor!$A:$G,7,0)</f>
        <v>COADORES</v>
      </c>
      <c r="Z1099">
        <v>1802</v>
      </c>
      <c r="AA1099" s="36" t="str">
        <f>Tabela1[[#This Row],[DESCRIÇÃO]]</f>
        <v>RB REFINISH COMERCIAL ACESSORIOS LTDA</v>
      </c>
    </row>
    <row r="1100" spans="1:27" x14ac:dyDescent="0.3">
      <c r="A1100" t="s">
        <v>5382</v>
      </c>
      <c r="B1100" t="s">
        <v>5383</v>
      </c>
      <c r="C1100" s="1">
        <v>46049</v>
      </c>
      <c r="D1100" s="2">
        <v>99999922280</v>
      </c>
      <c r="E1100" t="s">
        <v>1395</v>
      </c>
      <c r="G1100" t="s">
        <v>1396</v>
      </c>
      <c r="H1100" t="s">
        <v>24</v>
      </c>
      <c r="I1100">
        <v>0.95</v>
      </c>
      <c r="J1100" s="3">
        <v>1500</v>
      </c>
      <c r="K1100">
        <v>0</v>
      </c>
      <c r="L1100" s="3">
        <v>1425</v>
      </c>
      <c r="M1100">
        <v>0</v>
      </c>
      <c r="N1100">
        <v>0</v>
      </c>
      <c r="O1100">
        <v>19.32</v>
      </c>
      <c r="P1100">
        <v>0</v>
      </c>
      <c r="Q1100">
        <v>0</v>
      </c>
      <c r="R1100">
        <v>0</v>
      </c>
      <c r="S1100">
        <v>0</v>
      </c>
      <c r="T1100" s="3">
        <v>1425</v>
      </c>
      <c r="U1100" s="36">
        <v>11000448</v>
      </c>
      <c r="V1100" t="str">
        <f>VLOOKUP(Tabela1[[#This Row],[CÓD FORNECEDOR]],'[1]BASE FORNECEDORES'!$A:$N,11,0)</f>
        <v>43.959.312/0001-30</v>
      </c>
      <c r="W1100" s="36" t="str">
        <f>VLOOKUP(Tabela1[[#This Row],[CNPJ]],'[1]BASE FORNECEDORES'!$K:$R,8,0)</f>
        <v>RB REFINISH COMERCIAL ACESSORIOS LTDA</v>
      </c>
      <c r="X1100" s="36">
        <v>22280</v>
      </c>
      <c r="Y1100" t="str">
        <f>VLOOKUP(Tabela1[[#This Row],[CÓD PRODUTO ]],[1]fornnecedor!$A:$G,7,0)</f>
        <v>GRUPO CONVERSAO</v>
      </c>
      <c r="Z1100">
        <v>1802</v>
      </c>
      <c r="AA1100" s="36" t="str">
        <f>Tabela1[[#This Row],[DESCRIÇÃO]]</f>
        <v>RB REFINISH COMERCIAL ACESSORIOS LTDA</v>
      </c>
    </row>
    <row r="1101" spans="1:27" x14ac:dyDescent="0.3">
      <c r="A1101" t="s">
        <v>5382</v>
      </c>
      <c r="B1101" t="s">
        <v>5383</v>
      </c>
      <c r="C1101" s="1">
        <v>46049</v>
      </c>
      <c r="D1101" s="2">
        <v>2002020556</v>
      </c>
      <c r="E1101" t="s">
        <v>3150</v>
      </c>
      <c r="G1101" t="s">
        <v>1396</v>
      </c>
      <c r="H1101" t="s">
        <v>24</v>
      </c>
      <c r="I1101">
        <v>3.8</v>
      </c>
      <c r="J1101">
        <v>500</v>
      </c>
      <c r="K1101">
        <v>0</v>
      </c>
      <c r="L1101" s="3">
        <v>1900</v>
      </c>
      <c r="M1101">
        <v>0</v>
      </c>
      <c r="N1101">
        <v>0</v>
      </c>
      <c r="O1101">
        <v>25.75</v>
      </c>
      <c r="P1101">
        <v>0</v>
      </c>
      <c r="Q1101">
        <v>0</v>
      </c>
      <c r="R1101">
        <v>0</v>
      </c>
      <c r="S1101">
        <v>0</v>
      </c>
      <c r="T1101" s="3">
        <v>1900</v>
      </c>
      <c r="U1101" s="36">
        <v>11000448</v>
      </c>
      <c r="V1101" t="str">
        <f>VLOOKUP(Tabela1[[#This Row],[CÓD FORNECEDOR]],'[1]BASE FORNECEDORES'!$A:$N,11,0)</f>
        <v>43.959.312/0001-30</v>
      </c>
      <c r="W1101" s="36" t="str">
        <f>VLOOKUP(Tabela1[[#This Row],[CNPJ]],'[1]BASE FORNECEDORES'!$K:$R,8,0)</f>
        <v>RB REFINISH COMERCIAL ACESSORIOS LTDA</v>
      </c>
      <c r="X1101" s="36">
        <v>20556</v>
      </c>
      <c r="Y1101" t="str">
        <f>VLOOKUP(Tabela1[[#This Row],[CÓD PRODUTO ]],[1]fornnecedor!$A:$G,7,0)</f>
        <v>FLANELAS / PANOS</v>
      </c>
      <c r="Z1101">
        <v>1802</v>
      </c>
      <c r="AA1101" s="36" t="str">
        <f>Tabela1[[#This Row],[DESCRIÇÃO]]</f>
        <v>RB REFINISH COMERCIAL ACESSORIOS LTDA</v>
      </c>
    </row>
    <row r="1102" spans="1:27" x14ac:dyDescent="0.3">
      <c r="A1102" t="s">
        <v>842</v>
      </c>
      <c r="B1102" t="s">
        <v>843</v>
      </c>
      <c r="C1102" s="1">
        <v>46030</v>
      </c>
      <c r="D1102" s="2">
        <v>2001122598</v>
      </c>
      <c r="E1102" t="s">
        <v>844</v>
      </c>
      <c r="G1102" t="s">
        <v>845</v>
      </c>
      <c r="H1102" t="s">
        <v>24</v>
      </c>
      <c r="I1102">
        <v>265</v>
      </c>
      <c r="J1102">
        <v>10</v>
      </c>
      <c r="K1102">
        <v>0</v>
      </c>
      <c r="L1102" s="3">
        <v>2650.01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106</v>
      </c>
      <c r="S1102">
        <v>0</v>
      </c>
      <c r="T1102" s="3">
        <v>2650.01</v>
      </c>
      <c r="U1102" s="36">
        <v>11000456</v>
      </c>
      <c r="V1102" t="str">
        <f>VLOOKUP(Tabela1[[#This Row],[CÓD FORNECEDOR]],'[1]BASE FORNECEDORES'!$A:$N,11,0)</f>
        <v>47.110.960/0001-78</v>
      </c>
      <c r="W1102" s="36" t="str">
        <f>VLOOKUP(Tabela1[[#This Row],[CNPJ]],'[1]BASE FORNECEDORES'!$K:$R,8,0)</f>
        <v>KARCHER IND E COM LTDA</v>
      </c>
      <c r="X1102" s="36">
        <v>22598</v>
      </c>
      <c r="Y1102" t="str">
        <f>VLOOKUP(Tabela1[[#This Row],[CÓD PRODUTO ]],[1]fornnecedor!$A:$G,7,0)</f>
        <v>LINHA DE HIGENIZAÇÃO E ESTÉTICA  AUTOMOTIVA VONIX</v>
      </c>
      <c r="Z1102">
        <v>1566129</v>
      </c>
      <c r="AA1102" s="36" t="str">
        <f>Tabela1[[#This Row],[DESCRIÇÃO]]</f>
        <v>KARCHER IND E COM LTDA</v>
      </c>
    </row>
    <row r="1103" spans="1:27" x14ac:dyDescent="0.3">
      <c r="A1103" t="s">
        <v>846</v>
      </c>
      <c r="B1103" t="s">
        <v>847</v>
      </c>
      <c r="C1103" s="1">
        <v>46042</v>
      </c>
      <c r="D1103" s="2">
        <v>3000686548</v>
      </c>
      <c r="E1103" t="s">
        <v>848</v>
      </c>
      <c r="G1103" t="s">
        <v>543</v>
      </c>
      <c r="H1103" t="s">
        <v>24</v>
      </c>
      <c r="I1103">
        <v>322.19</v>
      </c>
      <c r="J1103">
        <v>2</v>
      </c>
      <c r="K1103">
        <v>0</v>
      </c>
      <c r="L1103">
        <v>644.38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644.38</v>
      </c>
      <c r="U1103" s="36">
        <v>11000466</v>
      </c>
      <c r="V1103" t="str">
        <f>VLOOKUP(Tabela1[[#This Row],[CÓD FORNECEDOR]],'[1]BASE FORNECEDORES'!$A:$N,11,0)</f>
        <v>54.111.999/0001-75</v>
      </c>
      <c r="W1103" s="36" t="str">
        <f>VLOOKUP(Tabela1[[#This Row],[CNPJ]],'[1]BASE FORNECEDORES'!$K:$R,8,0)</f>
        <v>ATACADAO DAS TINTAS IRMAOS SOARES LTDA</v>
      </c>
      <c r="X1103" s="36">
        <v>86548</v>
      </c>
      <c r="Y1103" t="str">
        <f>VLOOKUP(Tabela1[[#This Row],[CÓD PRODUTO ]],[1]fornnecedor!$A:$G,7,0)</f>
        <v>BASES IMOBILIÁRIAS</v>
      </c>
      <c r="Z1103">
        <v>6710</v>
      </c>
      <c r="AA1103" s="36" t="str">
        <f>Tabela1[[#This Row],[DESCRIÇÃO]]</f>
        <v>ATACADAO DAS TINTAS IRMAOS SOARES LTDA</v>
      </c>
    </row>
    <row r="1104" spans="1:27" x14ac:dyDescent="0.3">
      <c r="A1104" t="s">
        <v>849</v>
      </c>
      <c r="B1104" t="s">
        <v>847</v>
      </c>
      <c r="C1104" s="1">
        <v>46052</v>
      </c>
      <c r="D1104" s="2">
        <v>4000287182</v>
      </c>
      <c r="E1104" t="s">
        <v>850</v>
      </c>
      <c r="G1104" t="s">
        <v>810</v>
      </c>
      <c r="H1104" t="s">
        <v>24</v>
      </c>
      <c r="I1104">
        <v>324.11</v>
      </c>
      <c r="J1104">
        <v>5</v>
      </c>
      <c r="K1104">
        <v>0</v>
      </c>
      <c r="L1104" s="3">
        <v>1620.55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 s="3">
        <v>1620.55</v>
      </c>
      <c r="U1104" s="36">
        <v>11000466</v>
      </c>
      <c r="V1104" t="str">
        <f>VLOOKUP(Tabela1[[#This Row],[CÓD FORNECEDOR]],'[1]BASE FORNECEDORES'!$A:$N,11,0)</f>
        <v>54.111.999/0001-75</v>
      </c>
      <c r="W1104" s="36" t="str">
        <f>VLOOKUP(Tabela1[[#This Row],[CNPJ]],'[1]BASE FORNECEDORES'!$K:$R,8,0)</f>
        <v>ATACADAO DAS TINTAS IRMAOS SOARES LTDA</v>
      </c>
      <c r="X1104" s="36">
        <v>87182</v>
      </c>
      <c r="Y1104" t="str">
        <f>VLOOKUP(Tabela1[[#This Row],[CÓD PRODUTO ]],[1]fornnecedor!$A:$G,7,0)</f>
        <v>EPOXI</v>
      </c>
      <c r="Z1104">
        <v>7121</v>
      </c>
      <c r="AA1104" s="36" t="str">
        <f>Tabela1[[#This Row],[DESCRIÇÃO]]</f>
        <v>ATACADAO DAS TINTAS IRMAOS SOARES LTDA</v>
      </c>
    </row>
    <row r="1105" spans="1:27" x14ac:dyDescent="0.3">
      <c r="A1105" t="s">
        <v>851</v>
      </c>
      <c r="B1105" t="s">
        <v>852</v>
      </c>
      <c r="C1105" s="1">
        <v>46049</v>
      </c>
      <c r="D1105" s="2">
        <v>99999922945</v>
      </c>
      <c r="E1105" t="s">
        <v>853</v>
      </c>
      <c r="G1105" t="s">
        <v>854</v>
      </c>
      <c r="H1105" t="s">
        <v>24</v>
      </c>
      <c r="I1105">
        <v>21.5</v>
      </c>
      <c r="J1105">
        <v>150</v>
      </c>
      <c r="K1105">
        <v>0</v>
      </c>
      <c r="L1105" s="3">
        <v>3225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322.49</v>
      </c>
      <c r="S1105">
        <v>0</v>
      </c>
      <c r="T1105" s="3">
        <v>3225</v>
      </c>
      <c r="U1105" s="36">
        <v>11000474</v>
      </c>
      <c r="V1105" t="str">
        <f>VLOOKUP(Tabela1[[#This Row],[CÓD FORNECEDOR]],'[1]BASE FORNECEDORES'!$A:$N,11,0)</f>
        <v>38.029.534/0001-13</v>
      </c>
      <c r="W1105" s="36" t="str">
        <f>VLOOKUP(Tabela1[[#This Row],[CNPJ]],'[1]BASE FORNECEDORES'!$K:$R,8,0)</f>
        <v>OMNI COMERCIO E SERVIÇOS LTDA</v>
      </c>
      <c r="X1105" s="36">
        <v>22945</v>
      </c>
      <c r="Y1105" t="str">
        <f>VLOOKUP(Tabela1[[#This Row],[CÓD PRODUTO ]],[1]fornnecedor!$A:$G,7,0)</f>
        <v>GRUPO CONVERSAO</v>
      </c>
      <c r="Z1105">
        <v>357897</v>
      </c>
      <c r="AA1105" s="36" t="str">
        <f>Tabela1[[#This Row],[DESCRIÇÃO]]</f>
        <v>OMNI COMERCIO E SERVIÇOS LTDA</v>
      </c>
    </row>
    <row r="1106" spans="1:27" x14ac:dyDescent="0.3">
      <c r="A1106" t="s">
        <v>851</v>
      </c>
      <c r="B1106" t="s">
        <v>852</v>
      </c>
      <c r="C1106" s="1">
        <v>46049</v>
      </c>
      <c r="D1106" s="2">
        <v>99999922965</v>
      </c>
      <c r="E1106" t="s">
        <v>855</v>
      </c>
      <c r="G1106" t="s">
        <v>856</v>
      </c>
      <c r="H1106" t="s">
        <v>24</v>
      </c>
      <c r="I1106">
        <v>3.53</v>
      </c>
      <c r="J1106">
        <v>10</v>
      </c>
      <c r="K1106">
        <v>0</v>
      </c>
      <c r="L1106">
        <v>35.299999999999997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7.06</v>
      </c>
      <c r="S1106">
        <v>0</v>
      </c>
      <c r="T1106">
        <v>35.299999999999997</v>
      </c>
      <c r="U1106" s="36">
        <v>11000474</v>
      </c>
      <c r="V1106" t="str">
        <f>VLOOKUP(Tabela1[[#This Row],[CÓD FORNECEDOR]],'[1]BASE FORNECEDORES'!$A:$N,11,0)</f>
        <v>38.029.534/0001-13</v>
      </c>
      <c r="W1106" s="36" t="str">
        <f>VLOOKUP(Tabela1[[#This Row],[CNPJ]],'[1]BASE FORNECEDORES'!$K:$R,8,0)</f>
        <v>OMNI COMERCIO E SERVIÇOS LTDA</v>
      </c>
      <c r="X1106" s="36">
        <v>22965</v>
      </c>
      <c r="Y1106" t="str">
        <f>VLOOKUP(Tabela1[[#This Row],[CÓD PRODUTO ]],[1]fornnecedor!$A:$G,7,0)</f>
        <v>GRUPO CONVERSAO</v>
      </c>
      <c r="Z1106">
        <v>357897</v>
      </c>
      <c r="AA1106" s="36" t="str">
        <f>Tabela1[[#This Row],[DESCRIÇÃO]]</f>
        <v>OMNI COMERCIO E SERVIÇOS LTDA</v>
      </c>
    </row>
    <row r="1107" spans="1:27" x14ac:dyDescent="0.3">
      <c r="A1107" t="s">
        <v>851</v>
      </c>
      <c r="B1107" t="s">
        <v>852</v>
      </c>
      <c r="C1107" s="1">
        <v>46049</v>
      </c>
      <c r="D1107" s="2">
        <v>99999923551</v>
      </c>
      <c r="E1107" t="s">
        <v>857</v>
      </c>
      <c r="G1107" t="s">
        <v>858</v>
      </c>
      <c r="H1107" t="s">
        <v>24</v>
      </c>
      <c r="I1107">
        <v>1.8</v>
      </c>
      <c r="J1107">
        <v>10</v>
      </c>
      <c r="K1107">
        <v>0</v>
      </c>
      <c r="L1107">
        <v>18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3.6</v>
      </c>
      <c r="S1107">
        <v>0</v>
      </c>
      <c r="T1107">
        <v>18</v>
      </c>
      <c r="U1107" s="36">
        <v>11000474</v>
      </c>
      <c r="V1107" t="str">
        <f>VLOOKUP(Tabela1[[#This Row],[CÓD FORNECEDOR]],'[1]BASE FORNECEDORES'!$A:$N,11,0)</f>
        <v>38.029.534/0001-13</v>
      </c>
      <c r="W1107" s="36" t="str">
        <f>VLOOKUP(Tabela1[[#This Row],[CNPJ]],'[1]BASE FORNECEDORES'!$K:$R,8,0)</f>
        <v>OMNI COMERCIO E SERVIÇOS LTDA</v>
      </c>
      <c r="X1107" s="36">
        <v>23551</v>
      </c>
      <c r="Y1107" t="str">
        <f>VLOOKUP(Tabela1[[#This Row],[CÓD PRODUTO ]],[1]fornnecedor!$A:$G,7,0)</f>
        <v>GRUPO CONVERSAO</v>
      </c>
      <c r="Z1107">
        <v>357897</v>
      </c>
      <c r="AA1107" s="36" t="str">
        <f>Tabela1[[#This Row],[DESCRIÇÃO]]</f>
        <v>OMNI COMERCIO E SERVIÇOS LTDA</v>
      </c>
    </row>
    <row r="1108" spans="1:27" x14ac:dyDescent="0.3">
      <c r="A1108" t="s">
        <v>851</v>
      </c>
      <c r="B1108" t="s">
        <v>852</v>
      </c>
      <c r="C1108" s="1">
        <v>46049</v>
      </c>
      <c r="D1108" s="2">
        <v>99999923531</v>
      </c>
      <c r="E1108" t="s">
        <v>859</v>
      </c>
      <c r="G1108" t="s">
        <v>856</v>
      </c>
      <c r="H1108" t="s">
        <v>24</v>
      </c>
      <c r="I1108">
        <v>0.28999999999999998</v>
      </c>
      <c r="J1108">
        <v>288</v>
      </c>
      <c r="K1108">
        <v>0</v>
      </c>
      <c r="L1108">
        <v>83.52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16.7</v>
      </c>
      <c r="S1108">
        <v>0</v>
      </c>
      <c r="T1108">
        <v>83.52</v>
      </c>
      <c r="U1108" s="36">
        <v>11000474</v>
      </c>
      <c r="V1108" t="str">
        <f>VLOOKUP(Tabela1[[#This Row],[CÓD FORNECEDOR]],'[1]BASE FORNECEDORES'!$A:$N,11,0)</f>
        <v>38.029.534/0001-13</v>
      </c>
      <c r="W1108" s="36" t="str">
        <f>VLOOKUP(Tabela1[[#This Row],[CNPJ]],'[1]BASE FORNECEDORES'!$K:$R,8,0)</f>
        <v>OMNI COMERCIO E SERVIÇOS LTDA</v>
      </c>
      <c r="X1108" s="36">
        <v>23531</v>
      </c>
      <c r="Y1108" t="str">
        <f>VLOOKUP(Tabela1[[#This Row],[CÓD PRODUTO ]],[1]fornnecedor!$A:$G,7,0)</f>
        <v>GRUPO CONVERSAO</v>
      </c>
      <c r="Z1108">
        <v>357897</v>
      </c>
      <c r="AA1108" s="36" t="str">
        <f>Tabela1[[#This Row],[DESCRIÇÃO]]</f>
        <v>OMNI COMERCIO E SERVIÇOS LTDA</v>
      </c>
    </row>
    <row r="1109" spans="1:27" x14ac:dyDescent="0.3">
      <c r="A1109" t="s">
        <v>851</v>
      </c>
      <c r="B1109" t="s">
        <v>852</v>
      </c>
      <c r="C1109" s="1">
        <v>46049</v>
      </c>
      <c r="D1109" s="2">
        <v>99999923526</v>
      </c>
      <c r="E1109" t="s">
        <v>860</v>
      </c>
      <c r="G1109" t="s">
        <v>858</v>
      </c>
      <c r="H1109" t="s">
        <v>24</v>
      </c>
      <c r="I1109">
        <v>0.18</v>
      </c>
      <c r="J1109">
        <v>500</v>
      </c>
      <c r="K1109">
        <v>0</v>
      </c>
      <c r="L1109">
        <v>92.45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18.489999999999998</v>
      </c>
      <c r="S1109">
        <v>0</v>
      </c>
      <c r="T1109">
        <v>92.45</v>
      </c>
      <c r="U1109" s="36">
        <v>11000474</v>
      </c>
      <c r="V1109" t="str">
        <f>VLOOKUP(Tabela1[[#This Row],[CÓD FORNECEDOR]],'[1]BASE FORNECEDORES'!$A:$N,11,0)</f>
        <v>38.029.534/0001-13</v>
      </c>
      <c r="W1109" s="36" t="str">
        <f>VLOOKUP(Tabela1[[#This Row],[CNPJ]],'[1]BASE FORNECEDORES'!$K:$R,8,0)</f>
        <v>OMNI COMERCIO E SERVIÇOS LTDA</v>
      </c>
      <c r="X1109" s="36">
        <v>23526</v>
      </c>
      <c r="Y1109" t="str">
        <f>VLOOKUP(Tabela1[[#This Row],[CÓD PRODUTO ]],[1]fornnecedor!$A:$G,7,0)</f>
        <v>GRUPO CONVERSAO</v>
      </c>
      <c r="Z1109">
        <v>357897</v>
      </c>
      <c r="AA1109" s="36" t="str">
        <f>Tabela1[[#This Row],[DESCRIÇÃO]]</f>
        <v>OMNI COMERCIO E SERVIÇOS LTDA</v>
      </c>
    </row>
    <row r="1110" spans="1:27" x14ac:dyDescent="0.3">
      <c r="A1110" t="s">
        <v>851</v>
      </c>
      <c r="B1110" t="s">
        <v>852</v>
      </c>
      <c r="C1110" s="1">
        <v>46049</v>
      </c>
      <c r="D1110" s="2">
        <v>99999987180</v>
      </c>
      <c r="E1110" t="s">
        <v>861</v>
      </c>
      <c r="G1110" t="s">
        <v>862</v>
      </c>
      <c r="H1110" t="s">
        <v>24</v>
      </c>
      <c r="I1110">
        <v>105.35</v>
      </c>
      <c r="J1110">
        <v>1</v>
      </c>
      <c r="K1110">
        <v>0</v>
      </c>
      <c r="L1110">
        <v>105.35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21.07</v>
      </c>
      <c r="S1110">
        <v>0</v>
      </c>
      <c r="T1110">
        <v>105.35</v>
      </c>
      <c r="U1110" s="36">
        <v>11000474</v>
      </c>
      <c r="V1110" t="str">
        <f>VLOOKUP(Tabela1[[#This Row],[CÓD FORNECEDOR]],'[1]BASE FORNECEDORES'!$A:$N,11,0)</f>
        <v>38.029.534/0001-13</v>
      </c>
      <c r="W1110" s="36" t="str">
        <f>VLOOKUP(Tabela1[[#This Row],[CNPJ]],'[1]BASE FORNECEDORES'!$K:$R,8,0)</f>
        <v>OMNI COMERCIO E SERVIÇOS LTDA</v>
      </c>
      <c r="X1110" s="36">
        <v>87180</v>
      </c>
      <c r="Y1110" t="str">
        <f>VLOOKUP(Tabela1[[#This Row],[CÓD PRODUTO ]],[1]fornnecedor!$A:$G,7,0)</f>
        <v>GRUPO CONVERSAO</v>
      </c>
      <c r="Z1110">
        <v>357897</v>
      </c>
      <c r="AA1110" s="36" t="str">
        <f>Tabela1[[#This Row],[DESCRIÇÃO]]</f>
        <v>OMNI COMERCIO E SERVIÇOS LTDA</v>
      </c>
    </row>
    <row r="1111" spans="1:27" x14ac:dyDescent="0.3">
      <c r="A1111" t="s">
        <v>851</v>
      </c>
      <c r="B1111" t="s">
        <v>852</v>
      </c>
      <c r="C1111" s="1">
        <v>46049</v>
      </c>
      <c r="D1111" s="2">
        <v>99999987179</v>
      </c>
      <c r="E1111" t="s">
        <v>863</v>
      </c>
      <c r="G1111" t="s">
        <v>862</v>
      </c>
      <c r="H1111" t="s">
        <v>24</v>
      </c>
      <c r="I1111">
        <v>6.7</v>
      </c>
      <c r="J1111">
        <v>1</v>
      </c>
      <c r="K1111">
        <v>0</v>
      </c>
      <c r="L1111">
        <v>6.7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1.34</v>
      </c>
      <c r="S1111">
        <v>0</v>
      </c>
      <c r="T1111">
        <v>6.7</v>
      </c>
      <c r="U1111" s="36">
        <v>11000474</v>
      </c>
      <c r="V1111" t="str">
        <f>VLOOKUP(Tabela1[[#This Row],[CÓD FORNECEDOR]],'[1]BASE FORNECEDORES'!$A:$N,11,0)</f>
        <v>38.029.534/0001-13</v>
      </c>
      <c r="W1111" s="36" t="str">
        <f>VLOOKUP(Tabela1[[#This Row],[CNPJ]],'[1]BASE FORNECEDORES'!$K:$R,8,0)</f>
        <v>OMNI COMERCIO E SERVIÇOS LTDA</v>
      </c>
      <c r="X1111" s="36">
        <v>87179</v>
      </c>
      <c r="Y1111" t="str">
        <f>VLOOKUP(Tabela1[[#This Row],[CÓD PRODUTO ]],[1]fornnecedor!$A:$G,7,0)</f>
        <v>GRUPO CONVERSAO</v>
      </c>
      <c r="Z1111">
        <v>357897</v>
      </c>
      <c r="AA1111" s="36" t="str">
        <f>Tabela1[[#This Row],[DESCRIÇÃO]]</f>
        <v>OMNI COMERCIO E SERVIÇOS LTDA</v>
      </c>
    </row>
    <row r="1112" spans="1:27" x14ac:dyDescent="0.3">
      <c r="A1112" t="s">
        <v>851</v>
      </c>
      <c r="B1112" t="s">
        <v>852</v>
      </c>
      <c r="C1112" s="1">
        <v>46049</v>
      </c>
      <c r="D1112" s="2">
        <v>99999923530</v>
      </c>
      <c r="E1112" t="s">
        <v>864</v>
      </c>
      <c r="G1112" t="s">
        <v>858</v>
      </c>
      <c r="H1112" t="s">
        <v>24</v>
      </c>
      <c r="I1112">
        <v>8.26</v>
      </c>
      <c r="J1112">
        <v>12</v>
      </c>
      <c r="K1112">
        <v>0</v>
      </c>
      <c r="L1112">
        <v>99.12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19.82</v>
      </c>
      <c r="S1112">
        <v>0</v>
      </c>
      <c r="T1112">
        <v>99.12</v>
      </c>
      <c r="U1112" s="36">
        <v>11000474</v>
      </c>
      <c r="V1112" t="str">
        <f>VLOOKUP(Tabela1[[#This Row],[CÓD FORNECEDOR]],'[1]BASE FORNECEDORES'!$A:$N,11,0)</f>
        <v>38.029.534/0001-13</v>
      </c>
      <c r="W1112" s="36" t="str">
        <f>VLOOKUP(Tabela1[[#This Row],[CNPJ]],'[1]BASE FORNECEDORES'!$K:$R,8,0)</f>
        <v>OMNI COMERCIO E SERVIÇOS LTDA</v>
      </c>
      <c r="X1112" s="36">
        <v>23530</v>
      </c>
      <c r="Y1112" t="str">
        <f>VLOOKUP(Tabela1[[#This Row],[CÓD PRODUTO ]],[1]fornnecedor!$A:$G,7,0)</f>
        <v>GRUPO CONVERSAO</v>
      </c>
      <c r="Z1112">
        <v>357897</v>
      </c>
      <c r="AA1112" s="36" t="str">
        <f>Tabela1[[#This Row],[DESCRIÇÃO]]</f>
        <v>OMNI COMERCIO E SERVIÇOS LTDA</v>
      </c>
    </row>
    <row r="1113" spans="1:27" x14ac:dyDescent="0.3">
      <c r="A1113" t="s">
        <v>851</v>
      </c>
      <c r="B1113" t="s">
        <v>852</v>
      </c>
      <c r="C1113" s="1">
        <v>46049</v>
      </c>
      <c r="D1113" s="2">
        <v>99999923527</v>
      </c>
      <c r="E1113" t="s">
        <v>865</v>
      </c>
      <c r="G1113" t="s">
        <v>856</v>
      </c>
      <c r="H1113" t="s">
        <v>24</v>
      </c>
      <c r="I1113">
        <v>0.99</v>
      </c>
      <c r="J1113">
        <v>120</v>
      </c>
      <c r="K1113">
        <v>0</v>
      </c>
      <c r="L1113">
        <v>118.8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23.76</v>
      </c>
      <c r="S1113">
        <v>0</v>
      </c>
      <c r="T1113">
        <v>118.8</v>
      </c>
      <c r="U1113" s="36">
        <v>11000474</v>
      </c>
      <c r="V1113" t="str">
        <f>VLOOKUP(Tabela1[[#This Row],[CÓD FORNECEDOR]],'[1]BASE FORNECEDORES'!$A:$N,11,0)</f>
        <v>38.029.534/0001-13</v>
      </c>
      <c r="W1113" s="36" t="str">
        <f>VLOOKUP(Tabela1[[#This Row],[CNPJ]],'[1]BASE FORNECEDORES'!$K:$R,8,0)</f>
        <v>OMNI COMERCIO E SERVIÇOS LTDA</v>
      </c>
      <c r="X1113" s="36">
        <v>23527</v>
      </c>
      <c r="Y1113" t="str">
        <f>VLOOKUP(Tabela1[[#This Row],[CÓD PRODUTO ]],[1]fornnecedor!$A:$G,7,0)</f>
        <v>GRUPO CONVERSAO</v>
      </c>
      <c r="Z1113">
        <v>357897</v>
      </c>
      <c r="AA1113" s="36" t="str">
        <f>Tabela1[[#This Row],[DESCRIÇÃO]]</f>
        <v>OMNI COMERCIO E SERVIÇOS LTDA</v>
      </c>
    </row>
    <row r="1114" spans="1:27" x14ac:dyDescent="0.3">
      <c r="A1114" t="s">
        <v>866</v>
      </c>
      <c r="B1114" t="s">
        <v>867</v>
      </c>
      <c r="C1114" s="1">
        <v>46048</v>
      </c>
      <c r="D1114" s="2">
        <v>2002921785</v>
      </c>
      <c r="E1114" t="s">
        <v>868</v>
      </c>
      <c r="G1114" t="s">
        <v>324</v>
      </c>
      <c r="H1114" t="s">
        <v>24</v>
      </c>
      <c r="I1114">
        <v>11.02</v>
      </c>
      <c r="J1114">
        <v>360</v>
      </c>
      <c r="K1114">
        <v>0</v>
      </c>
      <c r="L1114" s="3">
        <v>3967.2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714.1</v>
      </c>
      <c r="S1114">
        <v>0</v>
      </c>
      <c r="T1114" s="3">
        <v>3967.2</v>
      </c>
      <c r="U1114" s="36">
        <v>11000476</v>
      </c>
      <c r="V1114" t="str">
        <f>VLOOKUP(Tabela1[[#This Row],[CÓD FORNECEDOR]],'[1]BASE FORNECEDORES'!$A:$N,11,0)</f>
        <v>60.275.431/0001-92</v>
      </c>
      <c r="W1114" s="36" t="str">
        <f>VLOOKUP(Tabela1[[#This Row],[CNPJ]],'[1]BASE FORNECEDORES'!$K:$R,8,0)</f>
        <v>PAINT COMERCIO ATACADISTA DE TINTAS LTDA</v>
      </c>
      <c r="X1114" s="36">
        <v>21785</v>
      </c>
      <c r="Y1114" t="str">
        <f>VLOOKUP(Tabela1[[#This Row],[CÓD PRODUTO ]],[1]fornnecedor!$A:$G,7,0)</f>
        <v>EMBALAGEM</v>
      </c>
      <c r="Z1114">
        <v>2184</v>
      </c>
      <c r="AA1114" s="36" t="str">
        <f>Tabela1[[#This Row],[DESCRIÇÃO]]</f>
        <v>PAINT COMERCIO ATACADISTA DE TINTAS LTDA</v>
      </c>
    </row>
    <row r="1115" spans="1:27" x14ac:dyDescent="0.3">
      <c r="A1115" t="s">
        <v>869</v>
      </c>
      <c r="B1115" t="s">
        <v>870</v>
      </c>
      <c r="C1115" s="1">
        <v>46044</v>
      </c>
      <c r="D1115" s="2">
        <v>2005823608</v>
      </c>
      <c r="E1115" t="s">
        <v>871</v>
      </c>
      <c r="G1115" t="s">
        <v>872</v>
      </c>
      <c r="H1115" t="s">
        <v>24</v>
      </c>
      <c r="I1115">
        <v>397.16</v>
      </c>
      <c r="J1115">
        <v>1</v>
      </c>
      <c r="K1115">
        <v>0</v>
      </c>
      <c r="L1115">
        <v>397.16</v>
      </c>
      <c r="M1115">
        <v>20.65</v>
      </c>
      <c r="N1115">
        <v>0</v>
      </c>
      <c r="O1115">
        <v>0</v>
      </c>
      <c r="P1115">
        <v>0</v>
      </c>
      <c r="Q1115">
        <v>0</v>
      </c>
      <c r="R1115">
        <v>15.89</v>
      </c>
      <c r="S1115">
        <v>0</v>
      </c>
      <c r="T1115">
        <v>417.81</v>
      </c>
      <c r="U1115" s="36">
        <v>11000477</v>
      </c>
      <c r="V1115" t="str">
        <f>VLOOKUP(Tabela1[[#This Row],[CÓD FORNECEDOR]],'[1]BASE FORNECEDORES'!$A:$N,11,0)</f>
        <v>53.296.273/0032-98</v>
      </c>
      <c r="W1115" s="36" t="str">
        <f>VLOOKUP(Tabela1[[#This Row],[CNPJ]],'[1]BASE FORNECEDORES'!$K:$R,8,0)</f>
        <v>BLACK &amp; DECKER DO BRASIL LTDA</v>
      </c>
      <c r="X1115" s="36">
        <v>23608</v>
      </c>
      <c r="Y1115" t="str">
        <f>VLOOKUP(Tabela1[[#This Row],[CÓD PRODUTO ]],[1]fornnecedor!$A:$G,7,0)</f>
        <v>OUTRAS FERRAMENTAS / EQUIPAMENTOS</v>
      </c>
      <c r="Z1115">
        <v>2312653</v>
      </c>
      <c r="AA1115" s="36" t="str">
        <f>Tabela1[[#This Row],[DESCRIÇÃO]]</f>
        <v>BLACK &amp; DECKER DO BRASIL LTDA</v>
      </c>
    </row>
    <row r="1116" spans="1:27" x14ac:dyDescent="0.3">
      <c r="A1116" t="s">
        <v>869</v>
      </c>
      <c r="B1116" t="s">
        <v>870</v>
      </c>
      <c r="C1116" s="1">
        <v>46044</v>
      </c>
      <c r="D1116" s="2">
        <v>2005800201</v>
      </c>
      <c r="E1116" t="s">
        <v>873</v>
      </c>
      <c r="G1116" t="s">
        <v>872</v>
      </c>
      <c r="H1116" t="s">
        <v>24</v>
      </c>
      <c r="I1116">
        <v>232.14</v>
      </c>
      <c r="J1116">
        <v>1</v>
      </c>
      <c r="K1116">
        <v>0</v>
      </c>
      <c r="L1116">
        <v>232.14</v>
      </c>
      <c r="M1116">
        <v>12.07</v>
      </c>
      <c r="N1116">
        <v>0</v>
      </c>
      <c r="O1116">
        <v>0</v>
      </c>
      <c r="P1116">
        <v>0</v>
      </c>
      <c r="Q1116">
        <v>0</v>
      </c>
      <c r="R1116">
        <v>9.2899999999999991</v>
      </c>
      <c r="S1116">
        <v>0</v>
      </c>
      <c r="T1116">
        <v>244.21</v>
      </c>
      <c r="U1116" s="36">
        <v>11000477</v>
      </c>
      <c r="V1116" t="str">
        <f>VLOOKUP(Tabela1[[#This Row],[CÓD FORNECEDOR]],'[1]BASE FORNECEDORES'!$A:$N,11,0)</f>
        <v>53.296.273/0032-98</v>
      </c>
      <c r="W1116" s="36" t="str">
        <f>VLOOKUP(Tabela1[[#This Row],[CNPJ]],'[1]BASE FORNECEDORES'!$K:$R,8,0)</f>
        <v>BLACK &amp; DECKER DO BRASIL LTDA</v>
      </c>
      <c r="X1116" s="36">
        <v>201</v>
      </c>
      <c r="Y1116" t="str">
        <f>VLOOKUP(Tabela1[[#This Row],[CÓD PRODUTO ]],[1]fornnecedor!$A:$G,7,0)</f>
        <v>OUTRAS FERRAMENTAS / EQUIPAMENTOS</v>
      </c>
      <c r="Z1116">
        <v>2312653</v>
      </c>
      <c r="AA1116" s="36" t="str">
        <f>Tabela1[[#This Row],[DESCRIÇÃO]]</f>
        <v>BLACK &amp; DECKER DO BRASIL LTDA</v>
      </c>
    </row>
    <row r="1117" spans="1:27" x14ac:dyDescent="0.3">
      <c r="A1117" t="s">
        <v>869</v>
      </c>
      <c r="B1117" t="s">
        <v>870</v>
      </c>
      <c r="C1117" s="1">
        <v>46044</v>
      </c>
      <c r="D1117" s="2">
        <v>2005820821</v>
      </c>
      <c r="E1117" t="s">
        <v>874</v>
      </c>
      <c r="G1117" t="s">
        <v>872</v>
      </c>
      <c r="H1117" t="s">
        <v>24</v>
      </c>
      <c r="I1117">
        <v>735.12</v>
      </c>
      <c r="J1117">
        <v>4</v>
      </c>
      <c r="K1117">
        <v>0</v>
      </c>
      <c r="L1117" s="3">
        <v>2940.48</v>
      </c>
      <c r="M1117">
        <v>152.9</v>
      </c>
      <c r="N1117">
        <v>0</v>
      </c>
      <c r="O1117">
        <v>0</v>
      </c>
      <c r="P1117">
        <v>0</v>
      </c>
      <c r="Q1117">
        <v>0</v>
      </c>
      <c r="R1117">
        <v>151.13999999999999</v>
      </c>
      <c r="S1117">
        <v>0</v>
      </c>
      <c r="T1117" s="3">
        <v>3093.38</v>
      </c>
      <c r="U1117" s="36">
        <v>11000477</v>
      </c>
      <c r="V1117" t="str">
        <f>VLOOKUP(Tabela1[[#This Row],[CÓD FORNECEDOR]],'[1]BASE FORNECEDORES'!$A:$N,11,0)</f>
        <v>53.296.273/0032-98</v>
      </c>
      <c r="W1117" s="36" t="str">
        <f>VLOOKUP(Tabela1[[#This Row],[CNPJ]],'[1]BASE FORNECEDORES'!$K:$R,8,0)</f>
        <v>BLACK &amp; DECKER DO BRASIL LTDA</v>
      </c>
      <c r="X1117" s="36">
        <v>20821</v>
      </c>
      <c r="Y1117" t="str">
        <f>VLOOKUP(Tabela1[[#This Row],[CÓD PRODUTO ]],[1]fornnecedor!$A:$G,7,0)</f>
        <v>OUTRAS FERRAMENTAS / EQUIPAMENTOS</v>
      </c>
      <c r="Z1117">
        <v>2312653</v>
      </c>
      <c r="AA1117" s="36" t="str">
        <f>Tabela1[[#This Row],[DESCRIÇÃO]]</f>
        <v>BLACK &amp; DECKER DO BRASIL LTDA</v>
      </c>
    </row>
    <row r="1118" spans="1:27" x14ac:dyDescent="0.3">
      <c r="A1118" t="s">
        <v>5384</v>
      </c>
      <c r="B1118" t="s">
        <v>5385</v>
      </c>
      <c r="C1118" s="1">
        <v>46050</v>
      </c>
      <c r="D1118" s="2">
        <v>2002710097</v>
      </c>
      <c r="E1118" t="s">
        <v>4466</v>
      </c>
      <c r="G1118" t="s">
        <v>366</v>
      </c>
      <c r="H1118" t="s">
        <v>24</v>
      </c>
      <c r="I1118">
        <v>6.71</v>
      </c>
      <c r="J1118">
        <v>200</v>
      </c>
      <c r="K1118">
        <v>0</v>
      </c>
      <c r="L1118" s="3">
        <v>1342</v>
      </c>
      <c r="M1118">
        <v>43.62</v>
      </c>
      <c r="N1118">
        <v>0</v>
      </c>
      <c r="O1118">
        <v>0</v>
      </c>
      <c r="P1118">
        <v>0</v>
      </c>
      <c r="Q1118">
        <v>0</v>
      </c>
      <c r="R1118">
        <v>93.94</v>
      </c>
      <c r="S1118">
        <v>0</v>
      </c>
      <c r="T1118" s="3">
        <v>1385.62</v>
      </c>
      <c r="U1118" s="36">
        <v>11000485</v>
      </c>
      <c r="V1118" t="str">
        <f>VLOOKUP(Tabela1[[#This Row],[CÓD FORNECEDOR]],'[1]BASE FORNECEDORES'!$A:$N,11,0)</f>
        <v>45.985.371/0062-20</v>
      </c>
      <c r="W1118" s="36" t="str">
        <f>VLOOKUP(Tabela1[[#This Row],[CNPJ]],'[1]BASE FORNECEDORES'!$K:$R,8,0)</f>
        <v>3M DO BRASIL LTDA</v>
      </c>
      <c r="X1118" s="36">
        <v>10097</v>
      </c>
      <c r="Y1118" t="str">
        <f>VLOOKUP(Tabela1[[#This Row],[CÓD PRODUTO ]],[1]fornnecedor!$A:$G,7,0)</f>
        <v>EPI´S</v>
      </c>
      <c r="Z1118">
        <v>950836</v>
      </c>
      <c r="AA1118" s="36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1480"/>
  <sheetViews>
    <sheetView topLeftCell="H1" workbookViewId="0">
      <selection activeCell="T12" sqref="T12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5347</v>
      </c>
      <c r="B1" t="s">
        <v>3</v>
      </c>
      <c r="C1" t="s">
        <v>5345</v>
      </c>
      <c r="D1" s="4" t="s">
        <v>6</v>
      </c>
      <c r="E1" s="4" t="s">
        <v>1</v>
      </c>
      <c r="F1" t="s">
        <v>5346</v>
      </c>
      <c r="G1" t="s">
        <v>5344</v>
      </c>
      <c r="H1" t="s">
        <v>5343</v>
      </c>
      <c r="I1" t="s">
        <v>5342</v>
      </c>
      <c r="J1" t="s">
        <v>5341</v>
      </c>
      <c r="K1" s="34" t="s">
        <v>5340</v>
      </c>
      <c r="L1" t="s">
        <v>5339</v>
      </c>
      <c r="M1" t="s">
        <v>5338</v>
      </c>
      <c r="N1" t="s">
        <v>5337</v>
      </c>
      <c r="O1" t="s">
        <v>5336</v>
      </c>
      <c r="P1" t="s">
        <v>5335</v>
      </c>
      <c r="Q1" t="s">
        <v>5334</v>
      </c>
      <c r="R1" t="s">
        <v>5333</v>
      </c>
      <c r="S1" t="s">
        <v>5386</v>
      </c>
      <c r="T1" t="s">
        <v>1099</v>
      </c>
    </row>
    <row r="2" spans="1:20" x14ac:dyDescent="0.3">
      <c r="A2" t="s">
        <v>5332</v>
      </c>
      <c r="B2">
        <v>84658</v>
      </c>
      <c r="C2" t="s">
        <v>5195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1107</v>
      </c>
      <c r="T2" t="str">
        <f>VLOOKUP(Tabela5[[#This Row],[CÓDIGO]],[1]fornnecedor!$A:$G,7,0)</f>
        <v>MASSA POLIÉSTER</v>
      </c>
    </row>
    <row r="3" spans="1:20" x14ac:dyDescent="0.3">
      <c r="A3" t="s">
        <v>5318</v>
      </c>
      <c r="B3">
        <v>84420</v>
      </c>
      <c r="C3" t="s">
        <v>5012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1107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5318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1107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5318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1107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5318</v>
      </c>
      <c r="B6">
        <v>85057</v>
      </c>
      <c r="C6" t="s">
        <v>3264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1107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5318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1107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5318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1107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5318</v>
      </c>
      <c r="B9">
        <v>10114</v>
      </c>
      <c r="C9" t="s">
        <v>5331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1107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5318</v>
      </c>
      <c r="B10">
        <v>84702</v>
      </c>
      <c r="C10" t="s">
        <v>4531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1107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5318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1107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5318</v>
      </c>
      <c r="B12">
        <v>10121</v>
      </c>
      <c r="C12" t="s">
        <v>5330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1107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5318</v>
      </c>
      <c r="B13">
        <v>84430</v>
      </c>
      <c r="C13" t="s">
        <v>3888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1107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5318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1107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5318</v>
      </c>
      <c r="B15">
        <v>84435</v>
      </c>
      <c r="C15" t="s">
        <v>4122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1107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5318</v>
      </c>
      <c r="B16">
        <v>84422</v>
      </c>
      <c r="C16" t="s">
        <v>4194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1107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5318</v>
      </c>
      <c r="B17">
        <v>85716</v>
      </c>
      <c r="C17" t="s">
        <v>4028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1107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5318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1107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5318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1107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5318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1107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5318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1107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5318</v>
      </c>
      <c r="B22">
        <v>85486</v>
      </c>
      <c r="C22" t="s">
        <v>3964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5319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1107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5318</v>
      </c>
      <c r="B23">
        <v>85485</v>
      </c>
      <c r="C23" t="s">
        <v>4681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5319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1107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5318</v>
      </c>
      <c r="B24">
        <v>84425</v>
      </c>
      <c r="C24" t="s">
        <v>3467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1107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5318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1107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5318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1107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5318</v>
      </c>
      <c r="B27">
        <v>85047</v>
      </c>
      <c r="C27" t="s">
        <v>5329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1107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5318</v>
      </c>
      <c r="B28">
        <v>22218</v>
      </c>
      <c r="C28" t="s">
        <v>3149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1107</v>
      </c>
      <c r="T28" t="str">
        <f>VLOOKUP(Tabela5[[#This Row],[CÓDIGO]],[1]fornnecedor!$A:$G,7,0)</f>
        <v>GRUPO CONVERSAO</v>
      </c>
    </row>
    <row r="29" spans="1:20" x14ac:dyDescent="0.3">
      <c r="A29" t="s">
        <v>5318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1107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5318</v>
      </c>
      <c r="B30">
        <v>84704</v>
      </c>
      <c r="C30" t="s">
        <v>3644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1107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5318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1107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5318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1107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5318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1107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5318</v>
      </c>
      <c r="B34">
        <v>85051</v>
      </c>
      <c r="C34" t="s">
        <v>3812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1107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5318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1107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5318</v>
      </c>
      <c r="B36">
        <v>85484</v>
      </c>
      <c r="C36" t="s">
        <v>4310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5319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1107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5318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1107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5318</v>
      </c>
      <c r="B38">
        <v>85059</v>
      </c>
      <c r="C38" t="s">
        <v>4656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1107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5318</v>
      </c>
      <c r="B39">
        <v>84431</v>
      </c>
      <c r="C39" t="s">
        <v>4120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1107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5318</v>
      </c>
      <c r="B40">
        <v>85045</v>
      </c>
      <c r="C40" t="s">
        <v>5328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1107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5318</v>
      </c>
      <c r="B41">
        <v>85066</v>
      </c>
      <c r="C41" t="s">
        <v>3578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1107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5318</v>
      </c>
      <c r="B42">
        <v>85067</v>
      </c>
      <c r="C42" t="s">
        <v>4182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1107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5318</v>
      </c>
      <c r="B43">
        <v>85717</v>
      </c>
      <c r="C43" t="s">
        <v>4039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1107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5318</v>
      </c>
      <c r="B44">
        <v>85228</v>
      </c>
      <c r="C44" t="s">
        <v>3637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1107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5318</v>
      </c>
      <c r="B45">
        <v>84438</v>
      </c>
      <c r="C45" t="s">
        <v>3116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1107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5318</v>
      </c>
      <c r="B46">
        <v>85068</v>
      </c>
      <c r="C46" t="s">
        <v>4015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1107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5318</v>
      </c>
      <c r="B47">
        <v>10106</v>
      </c>
      <c r="C47" t="s">
        <v>5327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1107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5318</v>
      </c>
      <c r="B48">
        <v>85035</v>
      </c>
      <c r="C48" t="s">
        <v>5326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1107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5318</v>
      </c>
      <c r="B49">
        <v>85224</v>
      </c>
      <c r="C49" t="s">
        <v>4129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1107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5318</v>
      </c>
      <c r="B50">
        <v>85741</v>
      </c>
      <c r="C50" t="s">
        <v>3288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5319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1107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5318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1107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5318</v>
      </c>
      <c r="B52">
        <v>86939</v>
      </c>
      <c r="C52" t="s">
        <v>4833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1107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5318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1107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5318</v>
      </c>
      <c r="B54">
        <v>84439</v>
      </c>
      <c r="C54" t="s">
        <v>4388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1107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5318</v>
      </c>
      <c r="B55">
        <v>85069</v>
      </c>
      <c r="C55" t="s">
        <v>4632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1107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5318</v>
      </c>
      <c r="B56">
        <v>85742</v>
      </c>
      <c r="C56" t="s">
        <v>3742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5319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1107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5318</v>
      </c>
      <c r="B57">
        <v>10105</v>
      </c>
      <c r="C57" t="s">
        <v>3498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1107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5318</v>
      </c>
      <c r="B58">
        <v>85065</v>
      </c>
      <c r="C58" t="s">
        <v>4744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1107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5318</v>
      </c>
      <c r="B59">
        <v>85052</v>
      </c>
      <c r="C59" t="s">
        <v>4012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1107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5318</v>
      </c>
      <c r="B60">
        <v>84433</v>
      </c>
      <c r="C60" t="s">
        <v>3783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1107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5318</v>
      </c>
      <c r="B61">
        <v>85044</v>
      </c>
      <c r="C61" t="s">
        <v>5325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1107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5318</v>
      </c>
      <c r="B62">
        <v>84427</v>
      </c>
      <c r="C62" t="s">
        <v>3794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1107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5318</v>
      </c>
      <c r="B63">
        <v>85275</v>
      </c>
      <c r="C63" t="s">
        <v>3386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1107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5318</v>
      </c>
      <c r="B64">
        <v>84434</v>
      </c>
      <c r="C64" t="s">
        <v>4133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1107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5318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1107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5318</v>
      </c>
      <c r="B66">
        <v>85053</v>
      </c>
      <c r="C66" t="s">
        <v>3117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1107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5318</v>
      </c>
      <c r="B67">
        <v>10116</v>
      </c>
      <c r="C67" t="s">
        <v>5324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1107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5318</v>
      </c>
      <c r="B68">
        <v>10119</v>
      </c>
      <c r="C68" t="s">
        <v>5323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1107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5318</v>
      </c>
      <c r="B69">
        <v>85043</v>
      </c>
      <c r="C69" t="s">
        <v>5322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1107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5318</v>
      </c>
      <c r="B70">
        <v>85041</v>
      </c>
      <c r="C70" t="s">
        <v>5321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1107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5318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1107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5318</v>
      </c>
      <c r="B72">
        <v>85046</v>
      </c>
      <c r="C72" t="s">
        <v>5320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1107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5318</v>
      </c>
      <c r="B73">
        <v>84703</v>
      </c>
      <c r="C73" t="s">
        <v>3849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1107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5318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1107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5318</v>
      </c>
      <c r="B75">
        <v>84437</v>
      </c>
      <c r="C75" t="s">
        <v>3571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1107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5318</v>
      </c>
      <c r="B76">
        <v>85050</v>
      </c>
      <c r="C76" t="s">
        <v>3287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1107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5318</v>
      </c>
      <c r="B77">
        <v>85049</v>
      </c>
      <c r="C77" t="s">
        <v>3745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1107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5318</v>
      </c>
      <c r="B78">
        <v>85062</v>
      </c>
      <c r="C78" t="s">
        <v>3097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1107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5318</v>
      </c>
      <c r="B79">
        <v>84432</v>
      </c>
      <c r="C79" t="s">
        <v>3724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1107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5318</v>
      </c>
      <c r="B80">
        <v>85487</v>
      </c>
      <c r="C80" t="s">
        <v>4414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5319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1107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5318</v>
      </c>
      <c r="B81">
        <v>85042</v>
      </c>
      <c r="C81" t="s">
        <v>5317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1107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5316</v>
      </c>
      <c r="B82">
        <v>10123</v>
      </c>
      <c r="C82" t="s">
        <v>5052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1107</v>
      </c>
      <c r="T82" t="str">
        <f>VLOOKUP(Tabela5[[#This Row],[CÓDIGO]],[1]fornnecedor!$A:$G,7,0)</f>
        <v>PRIMER AUTOMOTIVO</v>
      </c>
    </row>
    <row r="83" spans="1:20" x14ac:dyDescent="0.3">
      <c r="A83" t="s">
        <v>5316</v>
      </c>
      <c r="B83">
        <v>10155</v>
      </c>
      <c r="C83" t="s">
        <v>4806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1107</v>
      </c>
      <c r="T83" t="str">
        <f>VLOOKUP(Tabela5[[#This Row],[CÓDIGO]],[1]fornnecedor!$A:$G,7,0)</f>
        <v>MASSA DE POLIR</v>
      </c>
    </row>
    <row r="84" spans="1:20" x14ac:dyDescent="0.3">
      <c r="A84" t="s">
        <v>5315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1107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5315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1107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5315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1107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5315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1107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5315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1107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5315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1107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5315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1107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5315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1107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5315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1107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5315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1107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5315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1107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5315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1107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5315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1107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5315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1107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5315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1107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5315</v>
      </c>
      <c r="B99">
        <v>21646</v>
      </c>
      <c r="C99" t="s">
        <v>4899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1107</v>
      </c>
      <c r="T99" t="str">
        <f>VLOOKUP(Tabela5[[#This Row],[CÓDIGO]],[1]fornnecedor!$A:$G,7,0)</f>
        <v>LIXADEIRAS</v>
      </c>
    </row>
    <row r="100" spans="1:20" x14ac:dyDescent="0.3">
      <c r="A100" t="s">
        <v>5315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1107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5315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1107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5315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1107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5315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1107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5315</v>
      </c>
      <c r="B104">
        <v>10241</v>
      </c>
      <c r="C104" t="s">
        <v>4945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1107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5315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1107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5315</v>
      </c>
      <c r="B106">
        <v>23396</v>
      </c>
      <c r="C106" t="s">
        <v>3581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1107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5315</v>
      </c>
      <c r="B107">
        <v>10239</v>
      </c>
      <c r="C107" t="s">
        <v>5095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1107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5315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1107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5315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1107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5315</v>
      </c>
      <c r="B110">
        <v>10264</v>
      </c>
      <c r="C110" t="s">
        <v>4427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1107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5315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1107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5315</v>
      </c>
      <c r="B112">
        <v>10267</v>
      </c>
      <c r="C112" t="s">
        <v>4766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1107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5315</v>
      </c>
      <c r="B113">
        <v>10270</v>
      </c>
      <c r="C113" t="s">
        <v>4574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1107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5315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1107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5315</v>
      </c>
      <c r="B115">
        <v>20466</v>
      </c>
      <c r="C115" t="s">
        <v>3158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1107</v>
      </c>
      <c r="T115" t="str">
        <f>VLOOKUP(Tabela5[[#This Row],[CÓDIGO]],[1]fornnecedor!$A:$G,7,0)</f>
        <v>CONTROLE LIXAMENTO</v>
      </c>
    </row>
    <row r="116" spans="1:20" x14ac:dyDescent="0.3">
      <c r="A116" t="s">
        <v>5315</v>
      </c>
      <c r="B116">
        <v>85406</v>
      </c>
      <c r="C116" t="s">
        <v>4416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1107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5315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1107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5315</v>
      </c>
      <c r="B118">
        <v>20224</v>
      </c>
      <c r="C118" t="s">
        <v>5147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1107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5315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1107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5315</v>
      </c>
      <c r="B120">
        <v>21849</v>
      </c>
      <c r="C120" t="s">
        <v>4648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1107</v>
      </c>
      <c r="T120" t="str">
        <f>VLOOKUP(Tabela5[[#This Row],[CÓDIGO]],[1]fornnecedor!$A:$G,7,0)</f>
        <v>BOINAS PARA POLIMENTO</v>
      </c>
    </row>
    <row r="121" spans="1:20" x14ac:dyDescent="0.3">
      <c r="A121" t="s">
        <v>5315</v>
      </c>
      <c r="B121">
        <v>10266</v>
      </c>
      <c r="C121" t="s">
        <v>4457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1107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5315</v>
      </c>
      <c r="B122">
        <v>85197</v>
      </c>
      <c r="C122" t="s">
        <v>3653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1107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5315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1107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5315</v>
      </c>
      <c r="B124">
        <v>85142</v>
      </c>
      <c r="C124" t="s">
        <v>3046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1107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5315</v>
      </c>
      <c r="B125">
        <v>10265</v>
      </c>
      <c r="C125" t="s">
        <v>4621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1107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5315</v>
      </c>
      <c r="B126">
        <v>85457</v>
      </c>
      <c r="C126" t="s">
        <v>3543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1107</v>
      </c>
      <c r="T126" t="str">
        <f>VLOOKUP(Tabela5[[#This Row],[CÓDIGO]],[1]fornnecedor!$A:$G,7,0)</f>
        <v>LIXA FERRO</v>
      </c>
    </row>
    <row r="127" spans="1:20" x14ac:dyDescent="0.3">
      <c r="A127" t="s">
        <v>5315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1107</v>
      </c>
      <c r="T127" t="str">
        <f>VLOOKUP(Tabela5[[#This Row],[CÓDIGO]],[1]fornnecedor!$A:$G,7,0)</f>
        <v>MASSA DE POLIR</v>
      </c>
    </row>
    <row r="128" spans="1:20" x14ac:dyDescent="0.3">
      <c r="A128" t="s">
        <v>5315</v>
      </c>
      <c r="B128">
        <v>84456</v>
      </c>
      <c r="C128" t="s">
        <v>3574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1107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5315</v>
      </c>
      <c r="B129">
        <v>85259</v>
      </c>
      <c r="C129" t="s">
        <v>4932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1107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5315</v>
      </c>
      <c r="B130">
        <v>20178</v>
      </c>
      <c r="C130" t="s">
        <v>4151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1107</v>
      </c>
      <c r="T130" t="str">
        <f>VLOOKUP(Tabela5[[#This Row],[CÓDIGO]],[1]fornnecedor!$A:$G,7,0)</f>
        <v>LIXA DÁGUA</v>
      </c>
    </row>
    <row r="131" spans="1:20" x14ac:dyDescent="0.3">
      <c r="A131" t="s">
        <v>5315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1107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5315</v>
      </c>
      <c r="B132">
        <v>23919</v>
      </c>
      <c r="C132" t="s">
        <v>3164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1107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5315</v>
      </c>
      <c r="B133">
        <v>20081</v>
      </c>
      <c r="C133" t="s">
        <v>2866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1107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5315</v>
      </c>
      <c r="B134">
        <v>10257</v>
      </c>
      <c r="C134" t="s">
        <v>2865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1107</v>
      </c>
      <c r="T134" t="str">
        <f>VLOOKUP(Tabela5[[#This Row],[CÓDIGO]],[1]fornnecedor!$A:$G,7,0)</f>
        <v>LIXA FERRO</v>
      </c>
    </row>
    <row r="135" spans="1:20" x14ac:dyDescent="0.3">
      <c r="A135" t="s">
        <v>5315</v>
      </c>
      <c r="B135">
        <v>20177</v>
      </c>
      <c r="C135" t="s">
        <v>4328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1107</v>
      </c>
      <c r="T135" t="str">
        <f>VLOOKUP(Tabela5[[#This Row],[CÓDIGO]],[1]fornnecedor!$A:$G,7,0)</f>
        <v>LIXA DÁGUA</v>
      </c>
    </row>
    <row r="136" spans="1:20" x14ac:dyDescent="0.3">
      <c r="A136" t="s">
        <v>5315</v>
      </c>
      <c r="B136">
        <v>23268</v>
      </c>
      <c r="C136" t="s">
        <v>4816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1107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5315</v>
      </c>
      <c r="B137">
        <v>20174</v>
      </c>
      <c r="C137" t="s">
        <v>2904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1107</v>
      </c>
      <c r="T137" t="str">
        <f>VLOOKUP(Tabela5[[#This Row],[CÓDIGO]],[1]fornnecedor!$A:$G,7,0)</f>
        <v>LIXA DÁGUA</v>
      </c>
    </row>
    <row r="138" spans="1:20" x14ac:dyDescent="0.3">
      <c r="A138" t="s">
        <v>5315</v>
      </c>
      <c r="B138">
        <v>20633</v>
      </c>
      <c r="C138" t="s">
        <v>2830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1107</v>
      </c>
      <c r="T138" t="str">
        <f>VLOOKUP(Tabela5[[#This Row],[CÓDIGO]],[1]fornnecedor!$A:$G,7,0)</f>
        <v>LIXA DÁGUA</v>
      </c>
    </row>
    <row r="139" spans="1:20" x14ac:dyDescent="0.3">
      <c r="A139" t="s">
        <v>5315</v>
      </c>
      <c r="B139">
        <v>85559</v>
      </c>
      <c r="C139" t="s">
        <v>4495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1107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5313</v>
      </c>
      <c r="B140">
        <v>21082</v>
      </c>
      <c r="C140" t="s">
        <v>5314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1107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5313</v>
      </c>
      <c r="B141">
        <v>10391</v>
      </c>
      <c r="C141" t="s">
        <v>3263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1107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5309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1107</v>
      </c>
      <c r="T142" t="str">
        <f>VLOOKUP(Tabela5[[#This Row],[CÓDIGO]],[1]fornnecedor!$A:$G,7,0)</f>
        <v>MASSA DE POLIR</v>
      </c>
    </row>
    <row r="143" spans="1:20" x14ac:dyDescent="0.3">
      <c r="A143" t="s">
        <v>5309</v>
      </c>
      <c r="B143">
        <v>86995</v>
      </c>
      <c r="C143" t="s">
        <v>5312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1107</v>
      </c>
      <c r="T143" t="str">
        <f>VLOOKUP(Tabela5[[#This Row],[CÓDIGO]],[1]fornnecedor!$A:$G,7,0)</f>
        <v>FLANELAS / PANOS</v>
      </c>
    </row>
    <row r="144" spans="1:20" x14ac:dyDescent="0.3">
      <c r="A144" t="s">
        <v>5309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1107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5309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1107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5309</v>
      </c>
      <c r="B146">
        <v>23364</v>
      </c>
      <c r="C146" t="s">
        <v>5311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1107</v>
      </c>
      <c r="T146" t="str">
        <f>VLOOKUP(Tabela5[[#This Row],[CÓDIGO]],[1]fornnecedor!$A:$G,7,0)</f>
        <v>FLANELAS / PANOS</v>
      </c>
    </row>
    <row r="147" spans="1:20" x14ac:dyDescent="0.3">
      <c r="A147" t="s">
        <v>5309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1107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5309</v>
      </c>
      <c r="B148">
        <v>85263</v>
      </c>
      <c r="C148" t="s">
        <v>5310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1107</v>
      </c>
      <c r="T148" t="str">
        <f>VLOOKUP(Tabela5[[#This Row],[CÓDIGO]],[1]fornnecedor!$A:$G,7,0)</f>
        <v>BOINAS PARA POLIMENTO</v>
      </c>
    </row>
    <row r="149" spans="1:20" x14ac:dyDescent="0.3">
      <c r="A149" t="s">
        <v>5309</v>
      </c>
      <c r="B149">
        <v>84446</v>
      </c>
      <c r="C149" t="s">
        <v>4522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1107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5309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1107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5309</v>
      </c>
      <c r="B151">
        <v>87052</v>
      </c>
      <c r="C151" t="s">
        <v>4226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1107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5309</v>
      </c>
      <c r="B152">
        <v>20808</v>
      </c>
      <c r="C152" t="s">
        <v>4025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1107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5309</v>
      </c>
      <c r="B153">
        <v>86934</v>
      </c>
      <c r="C153" t="s">
        <v>3730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1107</v>
      </c>
      <c r="T153" t="str">
        <f>VLOOKUP(Tabela5[[#This Row],[CÓDIGO]],[1]fornnecedor!$A:$G,7,0)</f>
        <v>MASSA DE POLIR</v>
      </c>
    </row>
    <row r="154" spans="1:20" x14ac:dyDescent="0.3">
      <c r="A154" t="s">
        <v>5309</v>
      </c>
      <c r="B154">
        <v>20976</v>
      </c>
      <c r="C154" t="s">
        <v>5308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1107</v>
      </c>
      <c r="T154" t="str">
        <f>VLOOKUP(Tabela5[[#This Row],[CÓDIGO]],[1]fornnecedor!$A:$G,7,0)</f>
        <v>FLANELAS / PANOS</v>
      </c>
    </row>
    <row r="155" spans="1:20" x14ac:dyDescent="0.3">
      <c r="A155" t="s">
        <v>5306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1107</v>
      </c>
      <c r="T155" t="str">
        <f>VLOOKUP(Tabela5[[#This Row],[CÓDIGO]],[1]fornnecedor!$A:$G,7,0)</f>
        <v>PRIMER AUTOMOTIVO</v>
      </c>
    </row>
    <row r="156" spans="1:20" x14ac:dyDescent="0.3">
      <c r="A156" t="s">
        <v>5306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1107</v>
      </c>
      <c r="T156" t="str">
        <f>VLOOKUP(Tabela5[[#This Row],[CÓDIGO]],[1]fornnecedor!$A:$G,7,0)</f>
        <v>VERNIZ AUTOMOTIVO</v>
      </c>
    </row>
    <row r="157" spans="1:20" x14ac:dyDescent="0.3">
      <c r="A157" t="s">
        <v>5306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1107</v>
      </c>
      <c r="T157" t="str">
        <f>VLOOKUP(Tabela5[[#This Row],[CÓDIGO]],[1]fornnecedor!$A:$G,7,0)</f>
        <v>VERNIZ AUTOMOTIVO</v>
      </c>
    </row>
    <row r="158" spans="1:20" x14ac:dyDescent="0.3">
      <c r="A158" t="s">
        <v>5306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1107</v>
      </c>
      <c r="T158" t="str">
        <f>VLOOKUP(Tabela5[[#This Row],[CÓDIGO]],[1]fornnecedor!$A:$G,7,0)</f>
        <v>VERNIZ AUTOMOTIVO</v>
      </c>
    </row>
    <row r="159" spans="1:20" x14ac:dyDescent="0.3">
      <c r="A159" t="s">
        <v>5306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1107</v>
      </c>
      <c r="T159" t="str">
        <f>VLOOKUP(Tabela5[[#This Row],[CÓDIGO]],[1]fornnecedor!$A:$G,7,0)</f>
        <v>BASES POLIÉSTER</v>
      </c>
    </row>
    <row r="160" spans="1:20" x14ac:dyDescent="0.3">
      <c r="A160" t="s">
        <v>5306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1107</v>
      </c>
      <c r="T160" t="str">
        <f>VLOOKUP(Tabela5[[#This Row],[CÓDIGO]],[1]fornnecedor!$A:$G,7,0)</f>
        <v>PRIMER AUTOMOTIVO</v>
      </c>
    </row>
    <row r="161" spans="1:20" x14ac:dyDescent="0.3">
      <c r="A161" t="s">
        <v>5306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1107</v>
      </c>
      <c r="T161" t="str">
        <f>VLOOKUP(Tabela5[[#This Row],[CÓDIGO]],[1]fornnecedor!$A:$G,7,0)</f>
        <v>DILUENTE</v>
      </c>
    </row>
    <row r="162" spans="1:20" x14ac:dyDescent="0.3">
      <c r="A162" t="s">
        <v>5306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1107</v>
      </c>
      <c r="T162" t="str">
        <f>VLOOKUP(Tabela5[[#This Row],[CÓDIGO]],[1]fornnecedor!$A:$G,7,0)</f>
        <v>CATALISADORES INDIVIDUAS</v>
      </c>
    </row>
    <row r="163" spans="1:20" x14ac:dyDescent="0.3">
      <c r="A163" t="s">
        <v>5306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1107</v>
      </c>
      <c r="T163" t="str">
        <f>VLOOKUP(Tabela5[[#This Row],[CÓDIGO]],[1]fornnecedor!$A:$G,7,0)</f>
        <v>DILUENTE</v>
      </c>
    </row>
    <row r="164" spans="1:20" x14ac:dyDescent="0.3">
      <c r="A164" t="s">
        <v>5306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1107</v>
      </c>
      <c r="T164" t="str">
        <f>VLOOKUP(Tabela5[[#This Row],[CÓDIGO]],[1]fornnecedor!$A:$G,7,0)</f>
        <v>BASES POLIÉSTER</v>
      </c>
    </row>
    <row r="165" spans="1:20" x14ac:dyDescent="0.3">
      <c r="A165" t="s">
        <v>5306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1107</v>
      </c>
      <c r="T165" t="str">
        <f>VLOOKUP(Tabela5[[#This Row],[CÓDIGO]],[1]fornnecedor!$A:$G,7,0)</f>
        <v>CATALISADORES INDIVIDUAS</v>
      </c>
    </row>
    <row r="166" spans="1:20" x14ac:dyDescent="0.3">
      <c r="A166" t="s">
        <v>5306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1107</v>
      </c>
      <c r="T166" t="str">
        <f>VLOOKUP(Tabela5[[#This Row],[CÓDIGO]],[1]fornnecedor!$A:$G,7,0)</f>
        <v>DILUENTE</v>
      </c>
    </row>
    <row r="167" spans="1:20" x14ac:dyDescent="0.3">
      <c r="A167" t="s">
        <v>5306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1107</v>
      </c>
      <c r="T167" t="str">
        <f>VLOOKUP(Tabela5[[#This Row],[CÓDIGO]],[1]fornnecedor!$A:$G,7,0)</f>
        <v>PRIMER AUTOMOTIVO</v>
      </c>
    </row>
    <row r="168" spans="1:20" x14ac:dyDescent="0.3">
      <c r="A168" t="s">
        <v>5306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1107</v>
      </c>
      <c r="T168" t="str">
        <f>VLOOKUP(Tabela5[[#This Row],[CÓDIGO]],[1]fornnecedor!$A:$G,7,0)</f>
        <v>TINTAS POLIÉSTER</v>
      </c>
    </row>
    <row r="169" spans="1:20" x14ac:dyDescent="0.3">
      <c r="A169" t="s">
        <v>5306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1107</v>
      </c>
      <c r="T169" t="str">
        <f>VLOOKUP(Tabela5[[#This Row],[CÓDIGO]],[1]fornnecedor!$A:$G,7,0)</f>
        <v>TINTAS POLIÉSTER</v>
      </c>
    </row>
    <row r="170" spans="1:20" x14ac:dyDescent="0.3">
      <c r="A170" t="s">
        <v>5306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1107</v>
      </c>
      <c r="T170" t="str">
        <f>VLOOKUP(Tabela5[[#This Row],[CÓDIGO]],[1]fornnecedor!$A:$G,7,0)</f>
        <v>VERNIZ AUTOMOTIVO</v>
      </c>
    </row>
    <row r="171" spans="1:20" x14ac:dyDescent="0.3">
      <c r="A171" t="s">
        <v>5306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1107</v>
      </c>
      <c r="T171" t="str">
        <f>VLOOKUP(Tabela5[[#This Row],[CÓDIGO]],[1]fornnecedor!$A:$G,7,0)</f>
        <v>BASES POLIÉSTER</v>
      </c>
    </row>
    <row r="172" spans="1:20" x14ac:dyDescent="0.3">
      <c r="A172" t="s">
        <v>5306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1107</v>
      </c>
      <c r="T172" t="str">
        <f>VLOOKUP(Tabela5[[#This Row],[CÓDIGO]],[1]fornnecedor!$A:$G,7,0)</f>
        <v>DILUENTE</v>
      </c>
    </row>
    <row r="173" spans="1:20" x14ac:dyDescent="0.3">
      <c r="A173" t="s">
        <v>5306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1107</v>
      </c>
      <c r="T173" t="str">
        <f>VLOOKUP(Tabela5[[#This Row],[CÓDIGO]],[1]fornnecedor!$A:$G,7,0)</f>
        <v>BASES POLIÉSTER</v>
      </c>
    </row>
    <row r="174" spans="1:20" x14ac:dyDescent="0.3">
      <c r="A174" t="s">
        <v>5306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1107</v>
      </c>
      <c r="T174" t="str">
        <f>VLOOKUP(Tabela5[[#This Row],[CÓDIGO]],[1]fornnecedor!$A:$G,7,0)</f>
        <v>VERNIZ AUTOMOTIVO</v>
      </c>
    </row>
    <row r="175" spans="1:20" x14ac:dyDescent="0.3">
      <c r="A175" t="s">
        <v>5306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1107</v>
      </c>
      <c r="T175" t="str">
        <f>VLOOKUP(Tabela5[[#This Row],[CÓDIGO]],[1]fornnecedor!$A:$G,7,0)</f>
        <v>PRIMER AUTOMOTIVO</v>
      </c>
    </row>
    <row r="176" spans="1:20" x14ac:dyDescent="0.3">
      <c r="A176" t="s">
        <v>5306</v>
      </c>
      <c r="B176">
        <v>87000</v>
      </c>
      <c r="C176" t="s">
        <v>5210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1107</v>
      </c>
      <c r="T176" t="str">
        <f>VLOOKUP(Tabela5[[#This Row],[CÓDIGO]],[1]fornnecedor!$A:$G,7,0)</f>
        <v>MASSA POLIÉSTER</v>
      </c>
    </row>
    <row r="177" spans="1:20" x14ac:dyDescent="0.3">
      <c r="A177" t="s">
        <v>5306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1107</v>
      </c>
      <c r="T177" t="str">
        <f>VLOOKUP(Tabela5[[#This Row],[CÓDIGO]],[1]fornnecedor!$A:$G,7,0)</f>
        <v>BASES POLIÉSTER</v>
      </c>
    </row>
    <row r="178" spans="1:20" x14ac:dyDescent="0.3">
      <c r="A178" t="s">
        <v>5306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1107</v>
      </c>
      <c r="T178" t="str">
        <f>VLOOKUP(Tabela5[[#This Row],[CÓDIGO]],[1]fornnecedor!$A:$G,7,0)</f>
        <v>BASES POLIÉSTER</v>
      </c>
    </row>
    <row r="179" spans="1:20" x14ac:dyDescent="0.3">
      <c r="A179" t="s">
        <v>5306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1107</v>
      </c>
      <c r="T179" t="str">
        <f>VLOOKUP(Tabela5[[#This Row],[CÓDIGO]],[1]fornnecedor!$A:$G,7,0)</f>
        <v>BASES POLIÉSTER</v>
      </c>
    </row>
    <row r="180" spans="1:20" x14ac:dyDescent="0.3">
      <c r="A180" t="s">
        <v>5306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1107</v>
      </c>
      <c r="T180" t="str">
        <f>VLOOKUP(Tabela5[[#This Row],[CÓDIGO]],[1]fornnecedor!$A:$G,7,0)</f>
        <v>TINTAS POLIÉSTER</v>
      </c>
    </row>
    <row r="181" spans="1:20" x14ac:dyDescent="0.3">
      <c r="A181" t="s">
        <v>5306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1107</v>
      </c>
      <c r="T181" t="str">
        <f>VLOOKUP(Tabela5[[#This Row],[CÓDIGO]],[1]fornnecedor!$A:$G,7,0)</f>
        <v>BASES POLIÉSTER</v>
      </c>
    </row>
    <row r="182" spans="1:20" x14ac:dyDescent="0.3">
      <c r="A182" t="s">
        <v>5306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1107</v>
      </c>
      <c r="T182" t="str">
        <f>VLOOKUP(Tabela5[[#This Row],[CÓDIGO]],[1]fornnecedor!$A:$G,7,0)</f>
        <v>TINTAS POLIÉSTER</v>
      </c>
    </row>
    <row r="183" spans="1:20" x14ac:dyDescent="0.3">
      <c r="A183" t="s">
        <v>5306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1107</v>
      </c>
      <c r="T183" t="str">
        <f>VLOOKUP(Tabela5[[#This Row],[CÓDIGO]],[1]fornnecedor!$A:$G,7,0)</f>
        <v>TINTAS PU</v>
      </c>
    </row>
    <row r="184" spans="1:20" x14ac:dyDescent="0.3">
      <c r="A184" t="s">
        <v>5306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1107</v>
      </c>
      <c r="T184" t="str">
        <f>VLOOKUP(Tabela5[[#This Row],[CÓDIGO]],[1]fornnecedor!$A:$G,7,0)</f>
        <v>TINTAS POLIÉSTER</v>
      </c>
    </row>
    <row r="185" spans="1:20" x14ac:dyDescent="0.3">
      <c r="A185" t="s">
        <v>5306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1107</v>
      </c>
      <c r="T185" t="str">
        <f>VLOOKUP(Tabela5[[#This Row],[CÓDIGO]],[1]fornnecedor!$A:$G,7,0)</f>
        <v>CATALISADORES INDIVIDUAS</v>
      </c>
    </row>
    <row r="186" spans="1:20" x14ac:dyDescent="0.3">
      <c r="A186" t="s">
        <v>5306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1107</v>
      </c>
      <c r="T186" t="str">
        <f>VLOOKUP(Tabela5[[#This Row],[CÓDIGO]],[1]fornnecedor!$A:$G,7,0)</f>
        <v>VERNIZ AUTOMOTIVO</v>
      </c>
    </row>
    <row r="187" spans="1:20" x14ac:dyDescent="0.3">
      <c r="A187" t="s">
        <v>5306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1107</v>
      </c>
      <c r="T187" t="str">
        <f>VLOOKUP(Tabela5[[#This Row],[CÓDIGO]],[1]fornnecedor!$A:$G,7,0)</f>
        <v>BASES POLIÉSTER</v>
      </c>
    </row>
    <row r="188" spans="1:20" x14ac:dyDescent="0.3">
      <c r="A188" t="s">
        <v>5306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1107</v>
      </c>
      <c r="T188" t="str">
        <f>VLOOKUP(Tabela5[[#This Row],[CÓDIGO]],[1]fornnecedor!$A:$G,7,0)</f>
        <v>TINTAS PU</v>
      </c>
    </row>
    <row r="189" spans="1:20" x14ac:dyDescent="0.3">
      <c r="A189" t="s">
        <v>5306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1107</v>
      </c>
      <c r="T189" t="str">
        <f>VLOOKUP(Tabela5[[#This Row],[CÓDIGO]],[1]fornnecedor!$A:$G,7,0)</f>
        <v>VERNIZ AUTOMOTIVO</v>
      </c>
    </row>
    <row r="190" spans="1:20" x14ac:dyDescent="0.3">
      <c r="A190" t="s">
        <v>5306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1107</v>
      </c>
      <c r="T190" t="str">
        <f>VLOOKUP(Tabela5[[#This Row],[CÓDIGO]],[1]fornnecedor!$A:$G,7,0)</f>
        <v>TINTAS POLIÉSTER</v>
      </c>
    </row>
    <row r="191" spans="1:20" x14ac:dyDescent="0.3">
      <c r="A191" t="s">
        <v>5306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1107</v>
      </c>
      <c r="T191" t="str">
        <f>VLOOKUP(Tabela5[[#This Row],[CÓDIGO]],[1]fornnecedor!$A:$G,7,0)</f>
        <v>BASES POLIÉSTER</v>
      </c>
    </row>
    <row r="192" spans="1:20" x14ac:dyDescent="0.3">
      <c r="A192" t="s">
        <v>5306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1107</v>
      </c>
      <c r="T192" t="str">
        <f>VLOOKUP(Tabela5[[#This Row],[CÓDIGO]],[1]fornnecedor!$A:$G,7,0)</f>
        <v>DILUENTE</v>
      </c>
    </row>
    <row r="193" spans="1:20" x14ac:dyDescent="0.3">
      <c r="A193" t="s">
        <v>5306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1107</v>
      </c>
      <c r="T193" t="str">
        <f>VLOOKUP(Tabela5[[#This Row],[CÓDIGO]],[1]fornnecedor!$A:$G,7,0)</f>
        <v>TINTAS PU</v>
      </c>
    </row>
    <row r="194" spans="1:20" x14ac:dyDescent="0.3">
      <c r="A194" t="s">
        <v>5306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1107</v>
      </c>
      <c r="T194" t="str">
        <f>VLOOKUP(Tabela5[[#This Row],[CÓDIGO]],[1]fornnecedor!$A:$G,7,0)</f>
        <v>TINTAS POLIÉSTER</v>
      </c>
    </row>
    <row r="195" spans="1:20" x14ac:dyDescent="0.3">
      <c r="A195" t="s">
        <v>5306</v>
      </c>
      <c r="B195">
        <v>9764</v>
      </c>
      <c r="C195" t="s">
        <v>5152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1107</v>
      </c>
      <c r="T195" t="str">
        <f>VLOOKUP(Tabela5[[#This Row],[CÓDIGO]],[1]fornnecedor!$A:$G,7,0)</f>
        <v>MASSA DE PEQUENOS REPAROS</v>
      </c>
    </row>
    <row r="196" spans="1:20" x14ac:dyDescent="0.3">
      <c r="A196" t="s">
        <v>5306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1107</v>
      </c>
      <c r="T196" t="str">
        <f>VLOOKUP(Tabela5[[#This Row],[CÓDIGO]],[1]fornnecedor!$A:$G,7,0)</f>
        <v>SELADORA P/ PLASTICO</v>
      </c>
    </row>
    <row r="197" spans="1:20" x14ac:dyDescent="0.3">
      <c r="A197" t="s">
        <v>5306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1107</v>
      </c>
      <c r="T197" t="str">
        <f>VLOOKUP(Tabela5[[#This Row],[CÓDIGO]],[1]fornnecedor!$A:$G,7,0)</f>
        <v>CATALISADORES INDIVIDUAS</v>
      </c>
    </row>
    <row r="198" spans="1:20" x14ac:dyDescent="0.3">
      <c r="A198" t="s">
        <v>5306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1107</v>
      </c>
      <c r="T198" t="str">
        <f>VLOOKUP(Tabela5[[#This Row],[CÓDIGO]],[1]fornnecedor!$A:$G,7,0)</f>
        <v>BASES POLIÉSTER</v>
      </c>
    </row>
    <row r="199" spans="1:20" x14ac:dyDescent="0.3">
      <c r="A199" t="s">
        <v>5306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1107</v>
      </c>
      <c r="T199" t="str">
        <f>VLOOKUP(Tabela5[[#This Row],[CÓDIGO]],[1]fornnecedor!$A:$G,7,0)</f>
        <v>MASSA POLIÉSTER</v>
      </c>
    </row>
    <row r="200" spans="1:20" x14ac:dyDescent="0.3">
      <c r="A200" t="s">
        <v>5306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1107</v>
      </c>
      <c r="T200" t="str">
        <f>VLOOKUP(Tabela5[[#This Row],[CÓDIGO]],[1]fornnecedor!$A:$G,7,0)</f>
        <v>TINTAS POLIÉSTER</v>
      </c>
    </row>
    <row r="201" spans="1:20" x14ac:dyDescent="0.3">
      <c r="A201" t="s">
        <v>5306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1107</v>
      </c>
      <c r="T201" t="str">
        <f>VLOOKUP(Tabela5[[#This Row],[CÓDIGO]],[1]fornnecedor!$A:$G,7,0)</f>
        <v>PRIMER AUTOMOTIVO</v>
      </c>
    </row>
    <row r="202" spans="1:20" x14ac:dyDescent="0.3">
      <c r="A202" t="s">
        <v>5306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1107</v>
      </c>
      <c r="T202" t="str">
        <f>VLOOKUP(Tabela5[[#This Row],[CÓDIGO]],[1]fornnecedor!$A:$G,7,0)</f>
        <v>BASES POLIÉSTER</v>
      </c>
    </row>
    <row r="203" spans="1:20" x14ac:dyDescent="0.3">
      <c r="A203" t="s">
        <v>5306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1107</v>
      </c>
      <c r="T203" t="str">
        <f>VLOOKUP(Tabela5[[#This Row],[CÓDIGO]],[1]fornnecedor!$A:$G,7,0)</f>
        <v>BASES POLIÉSTER</v>
      </c>
    </row>
    <row r="204" spans="1:20" x14ac:dyDescent="0.3">
      <c r="A204" t="s">
        <v>5306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1107</v>
      </c>
      <c r="T204" t="str">
        <f>VLOOKUP(Tabela5[[#This Row],[CÓDIGO]],[1]fornnecedor!$A:$G,7,0)</f>
        <v>TINTAS POLIÉSTER</v>
      </c>
    </row>
    <row r="205" spans="1:20" x14ac:dyDescent="0.3">
      <c r="A205" t="s">
        <v>5306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1107</v>
      </c>
      <c r="T205" t="str">
        <f>VLOOKUP(Tabela5[[#This Row],[CÓDIGO]],[1]fornnecedor!$A:$G,7,0)</f>
        <v>BASES POLIÉSTER</v>
      </c>
    </row>
    <row r="206" spans="1:20" x14ac:dyDescent="0.3">
      <c r="A206" t="s">
        <v>5306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1107</v>
      </c>
      <c r="T206" t="str">
        <f>VLOOKUP(Tabela5[[#This Row],[CÓDIGO]],[1]fornnecedor!$A:$G,7,0)</f>
        <v>EMBALAGEM</v>
      </c>
    </row>
    <row r="207" spans="1:20" x14ac:dyDescent="0.3">
      <c r="A207" t="s">
        <v>5306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1107</v>
      </c>
      <c r="T207" t="str">
        <f>VLOOKUP(Tabela5[[#This Row],[CÓDIGO]],[1]fornnecedor!$A:$G,7,0)</f>
        <v>EMBALAGEM</v>
      </c>
    </row>
    <row r="208" spans="1:20" x14ac:dyDescent="0.3">
      <c r="A208" t="s">
        <v>5306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1107</v>
      </c>
      <c r="T208" t="str">
        <f>VLOOKUP(Tabela5[[#This Row],[CÓDIGO]],[1]fornnecedor!$A:$G,7,0)</f>
        <v>TINTAS PU</v>
      </c>
    </row>
    <row r="209" spans="1:20" x14ac:dyDescent="0.3">
      <c r="A209" t="s">
        <v>5306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1107</v>
      </c>
      <c r="T209" t="str">
        <f>VLOOKUP(Tabela5[[#This Row],[CÓDIGO]],[1]fornnecedor!$A:$G,7,0)</f>
        <v>TINTAS POLIÉSTER</v>
      </c>
    </row>
    <row r="210" spans="1:20" x14ac:dyDescent="0.3">
      <c r="A210" t="s">
        <v>5306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1107</v>
      </c>
      <c r="T210" t="str">
        <f>VLOOKUP(Tabela5[[#This Row],[CÓDIGO]],[1]fornnecedor!$A:$G,7,0)</f>
        <v>BASES POLIÉSTER</v>
      </c>
    </row>
    <row r="211" spans="1:20" x14ac:dyDescent="0.3">
      <c r="A211" t="s">
        <v>5306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1107</v>
      </c>
      <c r="T211" t="str">
        <f>VLOOKUP(Tabela5[[#This Row],[CÓDIGO]],[1]fornnecedor!$A:$G,7,0)</f>
        <v>FERRUGEM</v>
      </c>
    </row>
    <row r="212" spans="1:20" x14ac:dyDescent="0.3">
      <c r="A212" t="s">
        <v>5306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1107</v>
      </c>
      <c r="T212" t="str">
        <f>VLOOKUP(Tabela5[[#This Row],[CÓDIGO]],[1]fornnecedor!$A:$G,7,0)</f>
        <v>BASES POLIÉSTER</v>
      </c>
    </row>
    <row r="213" spans="1:20" x14ac:dyDescent="0.3">
      <c r="A213" t="s">
        <v>5306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1107</v>
      </c>
      <c r="T213" t="str">
        <f>VLOOKUP(Tabela5[[#This Row],[CÓDIGO]],[1]fornnecedor!$A:$G,7,0)</f>
        <v>TINTAS POLIÉSTER</v>
      </c>
    </row>
    <row r="214" spans="1:20" x14ac:dyDescent="0.3">
      <c r="A214" t="s">
        <v>5306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1107</v>
      </c>
      <c r="T214" t="str">
        <f>VLOOKUP(Tabela5[[#This Row],[CÓDIGO]],[1]fornnecedor!$A:$G,7,0)</f>
        <v>DILUENTE</v>
      </c>
    </row>
    <row r="215" spans="1:20" x14ac:dyDescent="0.3">
      <c r="A215" t="s">
        <v>5306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1107</v>
      </c>
      <c r="T215" t="str">
        <f>VLOOKUP(Tabela5[[#This Row],[CÓDIGO]],[1]fornnecedor!$A:$G,7,0)</f>
        <v>TINTAS POLIÉSTER</v>
      </c>
    </row>
    <row r="216" spans="1:20" x14ac:dyDescent="0.3">
      <c r="A216" t="s">
        <v>5306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1107</v>
      </c>
      <c r="T216" t="str">
        <f>VLOOKUP(Tabela5[[#This Row],[CÓDIGO]],[1]fornnecedor!$A:$G,7,0)</f>
        <v>TINTAS POLIÉSTER</v>
      </c>
    </row>
    <row r="217" spans="1:20" x14ac:dyDescent="0.3">
      <c r="A217" t="s">
        <v>5306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1107</v>
      </c>
      <c r="T217" t="str">
        <f>VLOOKUP(Tabela5[[#This Row],[CÓDIGO]],[1]fornnecedor!$A:$G,7,0)</f>
        <v>BASES POLIÉSTER</v>
      </c>
    </row>
    <row r="218" spans="1:20" x14ac:dyDescent="0.3">
      <c r="A218" t="s">
        <v>5306</v>
      </c>
      <c r="B218">
        <v>21301</v>
      </c>
      <c r="C218" t="s">
        <v>5028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1107</v>
      </c>
      <c r="T218" t="str">
        <f>VLOOKUP(Tabela5[[#This Row],[CÓDIGO]],[1]fornnecedor!$A:$G,7,0)</f>
        <v>TINTAS POLIÉSTER</v>
      </c>
    </row>
    <row r="219" spans="1:20" x14ac:dyDescent="0.3">
      <c r="A219" t="s">
        <v>5306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1107</v>
      </c>
      <c r="T219" t="str">
        <f>VLOOKUP(Tabela5[[#This Row],[CÓDIGO]],[1]fornnecedor!$A:$G,7,0)</f>
        <v>BASES POLIÉSTER</v>
      </c>
    </row>
    <row r="220" spans="1:20" x14ac:dyDescent="0.3">
      <c r="A220" t="s">
        <v>5306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1107</v>
      </c>
      <c r="T220" t="str">
        <f>VLOOKUP(Tabela5[[#This Row],[CÓDIGO]],[1]fornnecedor!$A:$G,7,0)</f>
        <v>VERNIZ AUTOMOTIVO</v>
      </c>
    </row>
    <row r="221" spans="1:20" x14ac:dyDescent="0.3">
      <c r="A221" t="s">
        <v>5306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1107</v>
      </c>
      <c r="T221" t="str">
        <f>VLOOKUP(Tabela5[[#This Row],[CÓDIGO]],[1]fornnecedor!$A:$G,7,0)</f>
        <v>TINTAS PU</v>
      </c>
    </row>
    <row r="222" spans="1:20" x14ac:dyDescent="0.3">
      <c r="A222" t="s">
        <v>5306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1107</v>
      </c>
      <c r="T222" t="str">
        <f>VLOOKUP(Tabela5[[#This Row],[CÓDIGO]],[1]fornnecedor!$A:$G,7,0)</f>
        <v>TINTAS PU</v>
      </c>
    </row>
    <row r="223" spans="1:20" x14ac:dyDescent="0.3">
      <c r="A223" t="s">
        <v>5306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1107</v>
      </c>
      <c r="T223" t="str">
        <f>VLOOKUP(Tabela5[[#This Row],[CÓDIGO]],[1]fornnecedor!$A:$G,7,0)</f>
        <v>PRIMER AUTOMOTIVO</v>
      </c>
    </row>
    <row r="224" spans="1:20" x14ac:dyDescent="0.3">
      <c r="A224" t="s">
        <v>5306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1107</v>
      </c>
      <c r="T224" t="str">
        <f>VLOOKUP(Tabela5[[#This Row],[CÓDIGO]],[1]fornnecedor!$A:$G,7,0)</f>
        <v>TINTAS POLIÉSTER</v>
      </c>
    </row>
    <row r="225" spans="1:20" x14ac:dyDescent="0.3">
      <c r="A225" t="s">
        <v>5306</v>
      </c>
      <c r="B225">
        <v>23785</v>
      </c>
      <c r="C225" t="s">
        <v>4770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1107</v>
      </c>
      <c r="T225" t="str">
        <f>VLOOKUP(Tabela5[[#This Row],[CÓDIGO]],[1]fornnecedor!$A:$G,7,0)</f>
        <v>BASES POLIÉSTER</v>
      </c>
    </row>
    <row r="226" spans="1:20" x14ac:dyDescent="0.3">
      <c r="A226" t="s">
        <v>5306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1107</v>
      </c>
      <c r="T226" t="str">
        <f>VLOOKUP(Tabela5[[#This Row],[CÓDIGO]],[1]fornnecedor!$A:$G,7,0)</f>
        <v>TINTAS POLIÉSTER</v>
      </c>
    </row>
    <row r="227" spans="1:20" x14ac:dyDescent="0.3">
      <c r="A227" t="s">
        <v>5306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1107</v>
      </c>
      <c r="T227" t="str">
        <f>VLOOKUP(Tabela5[[#This Row],[CÓDIGO]],[1]fornnecedor!$A:$G,7,0)</f>
        <v>CATALISADORES INDIVIDUAS</v>
      </c>
    </row>
    <row r="228" spans="1:20" x14ac:dyDescent="0.3">
      <c r="A228" t="s">
        <v>5306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1107</v>
      </c>
      <c r="T228" t="str">
        <f>VLOOKUP(Tabela5[[#This Row],[CÓDIGO]],[1]fornnecedor!$A:$G,7,0)</f>
        <v>DESENGRAXANTE</v>
      </c>
    </row>
    <row r="229" spans="1:20" x14ac:dyDescent="0.3">
      <c r="A229" t="s">
        <v>5306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1107</v>
      </c>
      <c r="T229" t="str">
        <f>VLOOKUP(Tabela5[[#This Row],[CÓDIGO]],[1]fornnecedor!$A:$G,7,0)</f>
        <v>CATALISADORES INDIVIDUAS</v>
      </c>
    </row>
    <row r="230" spans="1:20" x14ac:dyDescent="0.3">
      <c r="A230" t="s">
        <v>5306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1107</v>
      </c>
      <c r="T230" t="str">
        <f>VLOOKUP(Tabela5[[#This Row],[CÓDIGO]],[1]fornnecedor!$A:$G,7,0)</f>
        <v>BASES POLIÉSTER</v>
      </c>
    </row>
    <row r="231" spans="1:20" x14ac:dyDescent="0.3">
      <c r="A231" t="s">
        <v>5306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1107</v>
      </c>
      <c r="T231" t="str">
        <f>VLOOKUP(Tabela5[[#This Row],[CÓDIGO]],[1]fornnecedor!$A:$G,7,0)</f>
        <v>TINTAS POLIÉSTER</v>
      </c>
    </row>
    <row r="232" spans="1:20" x14ac:dyDescent="0.3">
      <c r="A232" t="s">
        <v>5306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1107</v>
      </c>
      <c r="T232" t="str">
        <f>VLOOKUP(Tabela5[[#This Row],[CÓDIGO]],[1]fornnecedor!$A:$G,7,0)</f>
        <v>BASES POLIÉSTER</v>
      </c>
    </row>
    <row r="233" spans="1:20" x14ac:dyDescent="0.3">
      <c r="A233" t="s">
        <v>5306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1107</v>
      </c>
      <c r="T233" t="str">
        <f>VLOOKUP(Tabela5[[#This Row],[CÓDIGO]],[1]fornnecedor!$A:$G,7,0)</f>
        <v>BASES POLIÉSTER</v>
      </c>
    </row>
    <row r="234" spans="1:20" x14ac:dyDescent="0.3">
      <c r="A234" t="s">
        <v>5306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1107</v>
      </c>
      <c r="T234" t="str">
        <f>VLOOKUP(Tabela5[[#This Row],[CÓDIGO]],[1]fornnecedor!$A:$G,7,0)</f>
        <v>BASES POLIÉSTER</v>
      </c>
    </row>
    <row r="235" spans="1:20" x14ac:dyDescent="0.3">
      <c r="A235" t="s">
        <v>5306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1107</v>
      </c>
      <c r="T235" t="str">
        <f>VLOOKUP(Tabela5[[#This Row],[CÓDIGO]],[1]fornnecedor!$A:$G,7,0)</f>
        <v>BASES PU</v>
      </c>
    </row>
    <row r="236" spans="1:20" x14ac:dyDescent="0.3">
      <c r="A236" t="s">
        <v>5306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1107</v>
      </c>
      <c r="T236" t="str">
        <f>VLOOKUP(Tabela5[[#This Row],[CÓDIGO]],[1]fornnecedor!$A:$G,7,0)</f>
        <v>BASES POLIÉSTER</v>
      </c>
    </row>
    <row r="237" spans="1:20" x14ac:dyDescent="0.3">
      <c r="A237" t="s">
        <v>5306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1107</v>
      </c>
      <c r="T237" t="str">
        <f>VLOOKUP(Tabela5[[#This Row],[CÓDIGO]],[1]fornnecedor!$A:$G,7,0)</f>
        <v>PRIMER AUTOMOTIVO</v>
      </c>
    </row>
    <row r="238" spans="1:20" x14ac:dyDescent="0.3">
      <c r="A238" t="s">
        <v>5306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1107</v>
      </c>
      <c r="T238" t="str">
        <f>VLOOKUP(Tabela5[[#This Row],[CÓDIGO]],[1]fornnecedor!$A:$G,7,0)</f>
        <v>BASES POLIÉSTER</v>
      </c>
    </row>
    <row r="239" spans="1:20" x14ac:dyDescent="0.3">
      <c r="A239" t="s">
        <v>5306</v>
      </c>
      <c r="B239">
        <v>9927</v>
      </c>
      <c r="C239" t="s">
        <v>4988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1107</v>
      </c>
      <c r="T239" t="str">
        <f>VLOOKUP(Tabela5[[#This Row],[CÓDIGO]],[1]fornnecedor!$A:$G,7,0)</f>
        <v>BASES POLIÉSTER</v>
      </c>
    </row>
    <row r="240" spans="1:20" x14ac:dyDescent="0.3">
      <c r="A240" t="s">
        <v>5306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1107</v>
      </c>
      <c r="T240" t="str">
        <f>VLOOKUP(Tabela5[[#This Row],[CÓDIGO]],[1]fornnecedor!$A:$G,7,0)</f>
        <v>BASES POLIÉSTER</v>
      </c>
    </row>
    <row r="241" spans="1:20" x14ac:dyDescent="0.3">
      <c r="A241" t="s">
        <v>5306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1107</v>
      </c>
      <c r="T241" t="str">
        <f>VLOOKUP(Tabela5[[#This Row],[CÓDIGO]],[1]fornnecedor!$A:$G,7,0)</f>
        <v>BASES POLIÉSTER</v>
      </c>
    </row>
    <row r="242" spans="1:20" x14ac:dyDescent="0.3">
      <c r="A242" t="s">
        <v>5306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1107</v>
      </c>
      <c r="T242" t="str">
        <f>VLOOKUP(Tabela5[[#This Row],[CÓDIGO]],[1]fornnecedor!$A:$G,7,0)</f>
        <v>BASES POLIÉSTER</v>
      </c>
    </row>
    <row r="243" spans="1:20" x14ac:dyDescent="0.3">
      <c r="A243" t="s">
        <v>5306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1107</v>
      </c>
      <c r="T243" t="str">
        <f>VLOOKUP(Tabela5[[#This Row],[CÓDIGO]],[1]fornnecedor!$A:$G,7,0)</f>
        <v>PRIMER AUTOMOTIVO</v>
      </c>
    </row>
    <row r="244" spans="1:20" x14ac:dyDescent="0.3">
      <c r="A244" t="s">
        <v>5306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1107</v>
      </c>
      <c r="T244" t="str">
        <f>VLOOKUP(Tabela5[[#This Row],[CÓDIGO]],[1]fornnecedor!$A:$G,7,0)</f>
        <v>BASES POLIÉSTER</v>
      </c>
    </row>
    <row r="245" spans="1:20" x14ac:dyDescent="0.3">
      <c r="A245" t="s">
        <v>5306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1107</v>
      </c>
      <c r="T245" t="str">
        <f>VLOOKUP(Tabela5[[#This Row],[CÓDIGO]],[1]fornnecedor!$A:$G,7,0)</f>
        <v>PRIMER AUTOMOTIVO</v>
      </c>
    </row>
    <row r="246" spans="1:20" x14ac:dyDescent="0.3">
      <c r="A246" t="s">
        <v>5306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1107</v>
      </c>
      <c r="T246" t="str">
        <f>VLOOKUP(Tabela5[[#This Row],[CÓDIGO]],[1]fornnecedor!$A:$G,7,0)</f>
        <v>BASES POLIÉSTER</v>
      </c>
    </row>
    <row r="247" spans="1:20" x14ac:dyDescent="0.3">
      <c r="A247" t="s">
        <v>5306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1107</v>
      </c>
      <c r="T247" t="str">
        <f>VLOOKUP(Tabela5[[#This Row],[CÓDIGO]],[1]fornnecedor!$A:$G,7,0)</f>
        <v>VERNIZ AUTOMOTIVO</v>
      </c>
    </row>
    <row r="248" spans="1:20" x14ac:dyDescent="0.3">
      <c r="A248" t="s">
        <v>5306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1107</v>
      </c>
      <c r="T248" t="str">
        <f>VLOOKUP(Tabela5[[#This Row],[CÓDIGO]],[1]fornnecedor!$A:$G,7,0)</f>
        <v>VERNIZ AUTOMOTIVO</v>
      </c>
    </row>
    <row r="249" spans="1:20" x14ac:dyDescent="0.3">
      <c r="A249" t="s">
        <v>5306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1107</v>
      </c>
      <c r="T249" t="str">
        <f>VLOOKUP(Tabela5[[#This Row],[CÓDIGO]],[1]fornnecedor!$A:$G,7,0)</f>
        <v>BASES POLIÉSTER</v>
      </c>
    </row>
    <row r="250" spans="1:20" x14ac:dyDescent="0.3">
      <c r="A250" t="s">
        <v>5306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1107</v>
      </c>
      <c r="T250" t="str">
        <f>VLOOKUP(Tabela5[[#This Row],[CÓDIGO]],[1]fornnecedor!$A:$G,7,0)</f>
        <v>BASES POLIÉSTER</v>
      </c>
    </row>
    <row r="251" spans="1:20" x14ac:dyDescent="0.3">
      <c r="A251" t="s">
        <v>5306</v>
      </c>
      <c r="B251">
        <v>9950</v>
      </c>
      <c r="C251" t="s">
        <v>5030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1107</v>
      </c>
      <c r="T251" t="str">
        <f>VLOOKUP(Tabela5[[#This Row],[CÓDIGO]],[1]fornnecedor!$A:$G,7,0)</f>
        <v>BASES POLIÉSTER</v>
      </c>
    </row>
    <row r="252" spans="1:20" x14ac:dyDescent="0.3">
      <c r="A252" t="s">
        <v>5306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1107</v>
      </c>
      <c r="T252" t="str">
        <f>VLOOKUP(Tabela5[[#This Row],[CÓDIGO]],[1]fornnecedor!$A:$G,7,0)</f>
        <v>DILUENTE</v>
      </c>
    </row>
    <row r="253" spans="1:20" x14ac:dyDescent="0.3">
      <c r="A253" t="s">
        <v>5306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1107</v>
      </c>
      <c r="T253" t="str">
        <f>VLOOKUP(Tabela5[[#This Row],[CÓDIGO]],[1]fornnecedor!$A:$G,7,0)</f>
        <v>BASES POLIÉSTER</v>
      </c>
    </row>
    <row r="254" spans="1:20" x14ac:dyDescent="0.3">
      <c r="A254" t="s">
        <v>5306</v>
      </c>
      <c r="B254">
        <v>20312</v>
      </c>
      <c r="C254" t="s">
        <v>4437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1107</v>
      </c>
      <c r="T254" t="str">
        <f>VLOOKUP(Tabela5[[#This Row],[CÓDIGO]],[1]fornnecedor!$A:$G,7,0)</f>
        <v>BASES POLIÉSTER</v>
      </c>
    </row>
    <row r="255" spans="1:20" x14ac:dyDescent="0.3">
      <c r="A255" t="s">
        <v>5306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1107</v>
      </c>
      <c r="T255" t="str">
        <f>VLOOKUP(Tabela5[[#This Row],[CÓDIGO]],[1]fornnecedor!$A:$G,7,0)</f>
        <v>BASES POLIÉSTER</v>
      </c>
    </row>
    <row r="256" spans="1:20" x14ac:dyDescent="0.3">
      <c r="A256" t="s">
        <v>5306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1107</v>
      </c>
      <c r="T256" t="str">
        <f>VLOOKUP(Tabela5[[#This Row],[CÓDIGO]],[1]fornnecedor!$A:$G,7,0)</f>
        <v>BASES POLIÉSTER</v>
      </c>
    </row>
    <row r="257" spans="1:20" x14ac:dyDescent="0.3">
      <c r="A257" t="s">
        <v>5306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1107</v>
      </c>
      <c r="T257" t="str">
        <f>VLOOKUP(Tabela5[[#This Row],[CÓDIGO]],[1]fornnecedor!$A:$G,7,0)</f>
        <v>TINTAS POLIÉSTER</v>
      </c>
    </row>
    <row r="258" spans="1:20" x14ac:dyDescent="0.3">
      <c r="A258" t="s">
        <v>5306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1107</v>
      </c>
      <c r="T258" t="str">
        <f>VLOOKUP(Tabela5[[#This Row],[CÓDIGO]],[1]fornnecedor!$A:$G,7,0)</f>
        <v>BASES PU</v>
      </c>
    </row>
    <row r="259" spans="1:20" x14ac:dyDescent="0.3">
      <c r="A259" t="s">
        <v>5306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1107</v>
      </c>
      <c r="T259" t="str">
        <f>VLOOKUP(Tabela5[[#This Row],[CÓDIGO]],[1]fornnecedor!$A:$G,7,0)</f>
        <v>TINTAS POLIÉSTER</v>
      </c>
    </row>
    <row r="260" spans="1:20" x14ac:dyDescent="0.3">
      <c r="A260" t="s">
        <v>5306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1107</v>
      </c>
      <c r="T260" t="str">
        <f>VLOOKUP(Tabela5[[#This Row],[CÓDIGO]],[1]fornnecedor!$A:$G,7,0)</f>
        <v>BASES POLIÉSTER</v>
      </c>
    </row>
    <row r="261" spans="1:20" x14ac:dyDescent="0.3">
      <c r="A261" t="s">
        <v>5306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1107</v>
      </c>
      <c r="T261" t="str">
        <f>VLOOKUP(Tabela5[[#This Row],[CÓDIGO]],[1]fornnecedor!$A:$G,7,0)</f>
        <v>TINTAS POLIÉSTER</v>
      </c>
    </row>
    <row r="262" spans="1:20" x14ac:dyDescent="0.3">
      <c r="A262" t="s">
        <v>5306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1107</v>
      </c>
      <c r="T262" t="str">
        <f>VLOOKUP(Tabela5[[#This Row],[CÓDIGO]],[1]fornnecedor!$A:$G,7,0)</f>
        <v>BASES POLIÉSTER</v>
      </c>
    </row>
    <row r="263" spans="1:20" x14ac:dyDescent="0.3">
      <c r="A263" t="s">
        <v>5306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1107</v>
      </c>
      <c r="T263" t="str">
        <f>VLOOKUP(Tabela5[[#This Row],[CÓDIGO]],[1]fornnecedor!$A:$G,7,0)</f>
        <v>TINTAS POLIÉSTER</v>
      </c>
    </row>
    <row r="264" spans="1:20" x14ac:dyDescent="0.3">
      <c r="A264" t="s">
        <v>5306</v>
      </c>
      <c r="B264">
        <v>86548</v>
      </c>
      <c r="C264" t="s">
        <v>848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1107</v>
      </c>
      <c r="T264" t="str">
        <f>VLOOKUP(Tabela5[[#This Row],[CÓDIGO]],[1]fornnecedor!$A:$G,7,0)</f>
        <v>BASES IMOBILIÁRIAS</v>
      </c>
    </row>
    <row r="265" spans="1:20" x14ac:dyDescent="0.3">
      <c r="A265" t="s">
        <v>5306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1107</v>
      </c>
      <c r="T265" t="str">
        <f>VLOOKUP(Tabela5[[#This Row],[CÓDIGO]],[1]fornnecedor!$A:$G,7,0)</f>
        <v>TINTAS POLIÉSTER</v>
      </c>
    </row>
    <row r="266" spans="1:20" x14ac:dyDescent="0.3">
      <c r="A266" t="s">
        <v>5306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1107</v>
      </c>
      <c r="T266" t="str">
        <f>VLOOKUP(Tabela5[[#This Row],[CÓDIGO]],[1]fornnecedor!$A:$G,7,0)</f>
        <v>TINTAS POLIÉSTER</v>
      </c>
    </row>
    <row r="267" spans="1:20" x14ac:dyDescent="0.3">
      <c r="A267" t="s">
        <v>5306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1107</v>
      </c>
      <c r="T267" t="str">
        <f>VLOOKUP(Tabela5[[#This Row],[CÓDIGO]],[1]fornnecedor!$A:$G,7,0)</f>
        <v>TINTAS POLIÉSTER</v>
      </c>
    </row>
    <row r="268" spans="1:20" x14ac:dyDescent="0.3">
      <c r="A268" t="s">
        <v>5306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1107</v>
      </c>
      <c r="T268" t="str">
        <f>VLOOKUP(Tabela5[[#This Row],[CÓDIGO]],[1]fornnecedor!$A:$G,7,0)</f>
        <v>TINTAS POLIÉSTER</v>
      </c>
    </row>
    <row r="269" spans="1:20" x14ac:dyDescent="0.3">
      <c r="A269" t="s">
        <v>5306</v>
      </c>
      <c r="B269">
        <v>9928</v>
      </c>
      <c r="C269" t="s">
        <v>4926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1107</v>
      </c>
      <c r="T269" t="str">
        <f>VLOOKUP(Tabela5[[#This Row],[CÓDIGO]],[1]fornnecedor!$A:$G,7,0)</f>
        <v>BASES POLIÉSTER</v>
      </c>
    </row>
    <row r="270" spans="1:20" x14ac:dyDescent="0.3">
      <c r="A270" t="s">
        <v>5306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1107</v>
      </c>
      <c r="T270" t="str">
        <f>VLOOKUP(Tabela5[[#This Row],[CÓDIGO]],[1]fornnecedor!$A:$G,7,0)</f>
        <v>BASES POLIÉSTER</v>
      </c>
    </row>
    <row r="271" spans="1:20" x14ac:dyDescent="0.3">
      <c r="A271" t="s">
        <v>5306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1107</v>
      </c>
      <c r="T271" t="str">
        <f>VLOOKUP(Tabela5[[#This Row],[CÓDIGO]],[1]fornnecedor!$A:$G,7,0)</f>
        <v>BASES POLIÉSTER</v>
      </c>
    </row>
    <row r="272" spans="1:20" x14ac:dyDescent="0.3">
      <c r="A272" t="s">
        <v>5306</v>
      </c>
      <c r="B272">
        <v>23386</v>
      </c>
      <c r="C272" t="s">
        <v>4902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1107</v>
      </c>
      <c r="T272" t="str">
        <f>VLOOKUP(Tabela5[[#This Row],[CÓDIGO]],[1]fornnecedor!$A:$G,7,0)</f>
        <v>TINTAS PU</v>
      </c>
    </row>
    <row r="273" spans="1:20" x14ac:dyDescent="0.3">
      <c r="A273" t="s">
        <v>5306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1107</v>
      </c>
      <c r="T273" t="str">
        <f>VLOOKUP(Tabela5[[#This Row],[CÓDIGO]],[1]fornnecedor!$A:$G,7,0)</f>
        <v>TINTAS PU</v>
      </c>
    </row>
    <row r="274" spans="1:20" x14ac:dyDescent="0.3">
      <c r="A274" t="s">
        <v>5306</v>
      </c>
      <c r="B274">
        <v>85282</v>
      </c>
      <c r="C274" t="s">
        <v>4863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1107</v>
      </c>
      <c r="T274" t="str">
        <f>VLOOKUP(Tabela5[[#This Row],[CÓDIGO]],[1]fornnecedor!$A:$G,7,0)</f>
        <v>VERNIZ AUTOMOTIVO</v>
      </c>
    </row>
    <row r="275" spans="1:20" x14ac:dyDescent="0.3">
      <c r="A275" t="s">
        <v>5306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1107</v>
      </c>
      <c r="T275" t="str">
        <f>VLOOKUP(Tabela5[[#This Row],[CÓDIGO]],[1]fornnecedor!$A:$G,7,0)</f>
        <v>TINTAS POLIÉSTER</v>
      </c>
    </row>
    <row r="276" spans="1:20" x14ac:dyDescent="0.3">
      <c r="A276" t="s">
        <v>5306</v>
      </c>
      <c r="B276">
        <v>9909</v>
      </c>
      <c r="C276" t="s">
        <v>5042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1107</v>
      </c>
      <c r="T276" t="str">
        <f>VLOOKUP(Tabela5[[#This Row],[CÓDIGO]],[1]fornnecedor!$A:$G,7,0)</f>
        <v>BASES POLIÉSTER</v>
      </c>
    </row>
    <row r="277" spans="1:20" x14ac:dyDescent="0.3">
      <c r="A277" t="s">
        <v>5306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1107</v>
      </c>
      <c r="T277" t="str">
        <f>VLOOKUP(Tabela5[[#This Row],[CÓDIGO]],[1]fornnecedor!$A:$G,7,0)</f>
        <v>TINTAS PU</v>
      </c>
    </row>
    <row r="278" spans="1:20" x14ac:dyDescent="0.3">
      <c r="A278" t="s">
        <v>5306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1107</v>
      </c>
      <c r="T278" t="str">
        <f>VLOOKUP(Tabela5[[#This Row],[CÓDIGO]],[1]fornnecedor!$A:$G,7,0)</f>
        <v>BASES POLIÉSTER</v>
      </c>
    </row>
    <row r="279" spans="1:20" x14ac:dyDescent="0.3">
      <c r="A279" t="s">
        <v>5306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1107</v>
      </c>
      <c r="T279" t="str">
        <f>VLOOKUP(Tabela5[[#This Row],[CÓDIGO]],[1]fornnecedor!$A:$G,7,0)</f>
        <v>BASES PU</v>
      </c>
    </row>
    <row r="280" spans="1:20" x14ac:dyDescent="0.3">
      <c r="A280" t="s">
        <v>5306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1107</v>
      </c>
      <c r="T280" t="str">
        <f>VLOOKUP(Tabela5[[#This Row],[CÓDIGO]],[1]fornnecedor!$A:$G,7,0)</f>
        <v>TINTAS POLIÉSTER</v>
      </c>
    </row>
    <row r="281" spans="1:20" x14ac:dyDescent="0.3">
      <c r="A281" t="s">
        <v>5306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1107</v>
      </c>
      <c r="T281" t="str">
        <f>VLOOKUP(Tabela5[[#This Row],[CÓDIGO]],[1]fornnecedor!$A:$G,7,0)</f>
        <v>BASES POLIÉSTER</v>
      </c>
    </row>
    <row r="282" spans="1:20" x14ac:dyDescent="0.3">
      <c r="A282" t="s">
        <v>5306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1107</v>
      </c>
      <c r="T282" t="str">
        <f>VLOOKUP(Tabela5[[#This Row],[CÓDIGO]],[1]fornnecedor!$A:$G,7,0)</f>
        <v>TINTAS POLIÉSTER</v>
      </c>
    </row>
    <row r="283" spans="1:20" x14ac:dyDescent="0.3">
      <c r="A283" t="s">
        <v>5306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1107</v>
      </c>
      <c r="T283" t="str">
        <f>VLOOKUP(Tabela5[[#This Row],[CÓDIGO]],[1]fornnecedor!$A:$G,7,0)</f>
        <v>BASES POLIÉSTER</v>
      </c>
    </row>
    <row r="284" spans="1:20" x14ac:dyDescent="0.3">
      <c r="A284" t="s">
        <v>5306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1107</v>
      </c>
      <c r="T284" t="str">
        <f>VLOOKUP(Tabela5[[#This Row],[CÓDIGO]],[1]fornnecedor!$A:$G,7,0)</f>
        <v>TINTAS POLIÉSTER</v>
      </c>
    </row>
    <row r="285" spans="1:20" x14ac:dyDescent="0.3">
      <c r="A285" t="s">
        <v>5306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1107</v>
      </c>
      <c r="T285" t="str">
        <f>VLOOKUP(Tabela5[[#This Row],[CÓDIGO]],[1]fornnecedor!$A:$G,7,0)</f>
        <v>TINTAS POLIÉSTER</v>
      </c>
    </row>
    <row r="286" spans="1:20" x14ac:dyDescent="0.3">
      <c r="A286" t="s">
        <v>5306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1107</v>
      </c>
      <c r="T286" t="str">
        <f>VLOOKUP(Tabela5[[#This Row],[CÓDIGO]],[1]fornnecedor!$A:$G,7,0)</f>
        <v>CATALISADORES INDIVIDUAS</v>
      </c>
    </row>
    <row r="287" spans="1:20" x14ac:dyDescent="0.3">
      <c r="A287" t="s">
        <v>5306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1107</v>
      </c>
      <c r="T287" t="str">
        <f>VLOOKUP(Tabela5[[#This Row],[CÓDIGO]],[1]fornnecedor!$A:$G,7,0)</f>
        <v>BASES POLIÉSTER</v>
      </c>
    </row>
    <row r="288" spans="1:20" x14ac:dyDescent="0.3">
      <c r="A288" t="s">
        <v>5306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1107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5306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1107</v>
      </c>
      <c r="T289" t="str">
        <f>VLOOKUP(Tabela5[[#This Row],[CÓDIGO]],[1]fornnecedor!$A:$G,7,0)</f>
        <v>BASES POLIÉSTER</v>
      </c>
    </row>
    <row r="290" spans="1:20" x14ac:dyDescent="0.3">
      <c r="A290" t="s">
        <v>5306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1107</v>
      </c>
      <c r="T290" t="str">
        <f>VLOOKUP(Tabela5[[#This Row],[CÓDIGO]],[1]fornnecedor!$A:$G,7,0)</f>
        <v>BASES POLIÉSTER</v>
      </c>
    </row>
    <row r="291" spans="1:20" x14ac:dyDescent="0.3">
      <c r="A291" t="s">
        <v>5306</v>
      </c>
      <c r="B291">
        <v>9918</v>
      </c>
      <c r="C291" t="s">
        <v>4995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1107</v>
      </c>
      <c r="T291" t="str">
        <f>VLOOKUP(Tabela5[[#This Row],[CÓDIGO]],[1]fornnecedor!$A:$G,7,0)</f>
        <v>BASES POLIÉSTER</v>
      </c>
    </row>
    <row r="292" spans="1:20" x14ac:dyDescent="0.3">
      <c r="A292" t="s">
        <v>5306</v>
      </c>
      <c r="B292">
        <v>9929</v>
      </c>
      <c r="C292" t="s">
        <v>4722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1107</v>
      </c>
      <c r="T292" t="str">
        <f>VLOOKUP(Tabela5[[#This Row],[CÓDIGO]],[1]fornnecedor!$A:$G,7,0)</f>
        <v>BASES POLIÉSTER</v>
      </c>
    </row>
    <row r="293" spans="1:20" x14ac:dyDescent="0.3">
      <c r="A293" t="s">
        <v>5306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1107</v>
      </c>
      <c r="T293" t="str">
        <f>VLOOKUP(Tabela5[[#This Row],[CÓDIGO]],[1]fornnecedor!$A:$G,7,0)</f>
        <v>BASES POLIÉSTER</v>
      </c>
    </row>
    <row r="294" spans="1:20" x14ac:dyDescent="0.3">
      <c r="A294" t="s">
        <v>5306</v>
      </c>
      <c r="B294">
        <v>23410</v>
      </c>
      <c r="C294" t="s">
        <v>4802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1107</v>
      </c>
      <c r="T294" t="str">
        <f>VLOOKUP(Tabela5[[#This Row],[CÓDIGO]],[1]fornnecedor!$A:$G,7,0)</f>
        <v>BASES POLIÉSTER</v>
      </c>
    </row>
    <row r="295" spans="1:20" x14ac:dyDescent="0.3">
      <c r="A295" t="s">
        <v>5306</v>
      </c>
      <c r="B295">
        <v>9940</v>
      </c>
      <c r="C295" t="s">
        <v>4797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1107</v>
      </c>
      <c r="T295" t="str">
        <f>VLOOKUP(Tabela5[[#This Row],[CÓDIGO]],[1]fornnecedor!$A:$G,7,0)</f>
        <v>BASES POLIÉSTER</v>
      </c>
    </row>
    <row r="296" spans="1:20" x14ac:dyDescent="0.3">
      <c r="A296" t="s">
        <v>5306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1107</v>
      </c>
      <c r="T296" t="str">
        <f>VLOOKUP(Tabela5[[#This Row],[CÓDIGO]],[1]fornnecedor!$A:$G,7,0)</f>
        <v>BASES POLIÉSTER</v>
      </c>
    </row>
    <row r="297" spans="1:20" x14ac:dyDescent="0.3">
      <c r="A297" t="s">
        <v>5306</v>
      </c>
      <c r="B297">
        <v>84709</v>
      </c>
      <c r="C297" t="s">
        <v>3856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1107</v>
      </c>
      <c r="T297" t="str">
        <f>VLOOKUP(Tabela5[[#This Row],[CÓDIGO]],[1]fornnecedor!$A:$G,7,0)</f>
        <v>TINTAS POLIÉSTER</v>
      </c>
    </row>
    <row r="298" spans="1:20" x14ac:dyDescent="0.3">
      <c r="A298" t="s">
        <v>5306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1107</v>
      </c>
      <c r="T298" t="str">
        <f>VLOOKUP(Tabela5[[#This Row],[CÓDIGO]],[1]fornnecedor!$A:$G,7,0)</f>
        <v>PRIMER AUTOMOTIVO</v>
      </c>
    </row>
    <row r="299" spans="1:20" x14ac:dyDescent="0.3">
      <c r="A299" t="s">
        <v>5306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1107</v>
      </c>
      <c r="T299" t="str">
        <f>VLOOKUP(Tabela5[[#This Row],[CÓDIGO]],[1]fornnecedor!$A:$G,7,0)</f>
        <v>TINTAS POLIÉSTER</v>
      </c>
    </row>
    <row r="300" spans="1:20" x14ac:dyDescent="0.3">
      <c r="A300" t="s">
        <v>5306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1107</v>
      </c>
      <c r="T300" t="str">
        <f>VLOOKUP(Tabela5[[#This Row],[CÓDIGO]],[1]fornnecedor!$A:$G,7,0)</f>
        <v>PRIMER AUTOMOTIVO</v>
      </c>
    </row>
    <row r="301" spans="1:20" x14ac:dyDescent="0.3">
      <c r="A301" t="s">
        <v>5306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1107</v>
      </c>
      <c r="T301" t="str">
        <f>VLOOKUP(Tabela5[[#This Row],[CÓDIGO]],[1]fornnecedor!$A:$G,7,0)</f>
        <v>TINTAS POLIÉSTER</v>
      </c>
    </row>
    <row r="302" spans="1:20" x14ac:dyDescent="0.3">
      <c r="A302" t="s">
        <v>5306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1107</v>
      </c>
      <c r="T302" t="str">
        <f>VLOOKUP(Tabela5[[#This Row],[CÓDIGO]],[1]fornnecedor!$A:$G,7,0)</f>
        <v>BASES POLIÉSTER</v>
      </c>
    </row>
    <row r="303" spans="1:20" x14ac:dyDescent="0.3">
      <c r="A303" t="s">
        <v>5306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1107</v>
      </c>
      <c r="T303" t="str">
        <f>VLOOKUP(Tabela5[[#This Row],[CÓDIGO]],[1]fornnecedor!$A:$G,7,0)</f>
        <v>BASES POLIÉSTER</v>
      </c>
    </row>
    <row r="304" spans="1:20" x14ac:dyDescent="0.3">
      <c r="A304" t="s">
        <v>5306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1107</v>
      </c>
      <c r="T304" t="str">
        <f>VLOOKUP(Tabela5[[#This Row],[CÓDIGO]],[1]fornnecedor!$A:$G,7,0)</f>
        <v>BASES PU</v>
      </c>
    </row>
    <row r="305" spans="1:20" x14ac:dyDescent="0.3">
      <c r="A305" t="s">
        <v>5306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1107</v>
      </c>
      <c r="T305" t="str">
        <f>VLOOKUP(Tabela5[[#This Row],[CÓDIGO]],[1]fornnecedor!$A:$G,7,0)</f>
        <v>BASES POLIÉSTER</v>
      </c>
    </row>
    <row r="306" spans="1:20" x14ac:dyDescent="0.3">
      <c r="A306" t="s">
        <v>5306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1107</v>
      </c>
      <c r="T306" t="str">
        <f>VLOOKUP(Tabela5[[#This Row],[CÓDIGO]],[1]fornnecedor!$A:$G,7,0)</f>
        <v>PRETO FOSCO VINÍLICO</v>
      </c>
    </row>
    <row r="307" spans="1:20" x14ac:dyDescent="0.3">
      <c r="A307" t="s">
        <v>5306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1107</v>
      </c>
      <c r="T307" t="str">
        <f>VLOOKUP(Tabela5[[#This Row],[CÓDIGO]],[1]fornnecedor!$A:$G,7,0)</f>
        <v>BASES POLIÉSTER</v>
      </c>
    </row>
    <row r="308" spans="1:20" x14ac:dyDescent="0.3">
      <c r="A308" t="s">
        <v>5306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1107</v>
      </c>
      <c r="T308" t="str">
        <f>VLOOKUP(Tabela5[[#This Row],[CÓDIGO]],[1]fornnecedor!$A:$G,7,0)</f>
        <v>TINTAS POLIÉSTER</v>
      </c>
    </row>
    <row r="309" spans="1:20" x14ac:dyDescent="0.3">
      <c r="A309" t="s">
        <v>5306</v>
      </c>
      <c r="B309">
        <v>86660</v>
      </c>
      <c r="C309" t="s">
        <v>3561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1107</v>
      </c>
      <c r="T309" t="str">
        <f>VLOOKUP(Tabela5[[#This Row],[CÓDIGO]],[1]fornnecedor!$A:$G,7,0)</f>
        <v>TINTA PAREDE</v>
      </c>
    </row>
    <row r="310" spans="1:20" x14ac:dyDescent="0.3">
      <c r="A310" t="s">
        <v>5306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1107</v>
      </c>
      <c r="T310" t="str">
        <f>VLOOKUP(Tabela5[[#This Row],[CÓDIGO]],[1]fornnecedor!$A:$G,7,0)</f>
        <v>TINTAS POLIÉSTER</v>
      </c>
    </row>
    <row r="311" spans="1:20" x14ac:dyDescent="0.3">
      <c r="A311" t="s">
        <v>5306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1107</v>
      </c>
      <c r="T311" t="str">
        <f>VLOOKUP(Tabela5[[#This Row],[CÓDIGO]],[1]fornnecedor!$A:$G,7,0)</f>
        <v>BASES POLIÉSTER</v>
      </c>
    </row>
    <row r="312" spans="1:20" x14ac:dyDescent="0.3">
      <c r="A312" t="s">
        <v>5306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1107</v>
      </c>
      <c r="T312" t="str">
        <f>VLOOKUP(Tabela5[[#This Row],[CÓDIGO]],[1]fornnecedor!$A:$G,7,0)</f>
        <v>TINTAS POLIÉSTER</v>
      </c>
    </row>
    <row r="313" spans="1:20" x14ac:dyDescent="0.3">
      <c r="A313" t="s">
        <v>5306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1107</v>
      </c>
      <c r="T313" t="str">
        <f>VLOOKUP(Tabela5[[#This Row],[CÓDIGO]],[1]fornnecedor!$A:$G,7,0)</f>
        <v>TINTAS POLIÉSTER</v>
      </c>
    </row>
    <row r="314" spans="1:20" x14ac:dyDescent="0.3">
      <c r="A314" t="s">
        <v>5306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1107</v>
      </c>
      <c r="T314" t="str">
        <f>VLOOKUP(Tabela5[[#This Row],[CÓDIGO]],[1]fornnecedor!$A:$G,7,0)</f>
        <v>CATALISADORES INDIVIDUAS</v>
      </c>
    </row>
    <row r="315" spans="1:20" x14ac:dyDescent="0.3">
      <c r="A315" t="s">
        <v>5306</v>
      </c>
      <c r="B315">
        <v>9945</v>
      </c>
      <c r="C315" t="s">
        <v>3814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1107</v>
      </c>
      <c r="T315" t="str">
        <f>VLOOKUP(Tabela5[[#This Row],[CÓDIGO]],[1]fornnecedor!$A:$G,7,0)</f>
        <v>BASES POLIÉSTER</v>
      </c>
    </row>
    <row r="316" spans="1:20" x14ac:dyDescent="0.3">
      <c r="A316" t="s">
        <v>5306</v>
      </c>
      <c r="B316">
        <v>9974</v>
      </c>
      <c r="C316" t="s">
        <v>4701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1107</v>
      </c>
      <c r="T316" t="str">
        <f>VLOOKUP(Tabela5[[#This Row],[CÓDIGO]],[1]fornnecedor!$A:$G,7,0)</f>
        <v>BASES POLIÉSTER</v>
      </c>
    </row>
    <row r="317" spans="1:20" x14ac:dyDescent="0.3">
      <c r="A317" t="s">
        <v>5306</v>
      </c>
      <c r="B317">
        <v>83952</v>
      </c>
      <c r="C317" t="s">
        <v>4435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1107</v>
      </c>
      <c r="T317" t="str">
        <f>VLOOKUP(Tabela5[[#This Row],[CÓDIGO]],[1]fornnecedor!$A:$G,7,0)</f>
        <v>TINTAS POLIÉSTER</v>
      </c>
    </row>
    <row r="318" spans="1:20" x14ac:dyDescent="0.3">
      <c r="A318" t="s">
        <v>5306</v>
      </c>
      <c r="B318">
        <v>85032</v>
      </c>
      <c r="C318" t="s">
        <v>4785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1107</v>
      </c>
      <c r="T318" t="str">
        <f>VLOOKUP(Tabela5[[#This Row],[CÓDIGO]],[1]fornnecedor!$A:$G,7,0)</f>
        <v>BASES POLIÉSTER</v>
      </c>
    </row>
    <row r="319" spans="1:20" x14ac:dyDescent="0.3">
      <c r="A319" t="s">
        <v>5306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1107</v>
      </c>
      <c r="T319" t="str">
        <f>VLOOKUP(Tabela5[[#This Row],[CÓDIGO]],[1]fornnecedor!$A:$G,7,0)</f>
        <v>BASES POLIÉSTER</v>
      </c>
    </row>
    <row r="320" spans="1:20" x14ac:dyDescent="0.3">
      <c r="A320" t="s">
        <v>5306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1107</v>
      </c>
      <c r="T320" t="str">
        <f>VLOOKUP(Tabela5[[#This Row],[CÓDIGO]],[1]fornnecedor!$A:$G,7,0)</f>
        <v>BASES POLIÉSTER</v>
      </c>
    </row>
    <row r="321" spans="1:20" x14ac:dyDescent="0.3">
      <c r="A321" t="s">
        <v>5306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1107</v>
      </c>
      <c r="T321" t="str">
        <f>VLOOKUP(Tabela5[[#This Row],[CÓDIGO]],[1]fornnecedor!$A:$G,7,0)</f>
        <v>BASES POLIÉSTER</v>
      </c>
    </row>
    <row r="322" spans="1:20" x14ac:dyDescent="0.3">
      <c r="A322" t="s">
        <v>5306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1107</v>
      </c>
      <c r="T322" t="str">
        <f>VLOOKUP(Tabela5[[#This Row],[CÓDIGO]],[1]fornnecedor!$A:$G,7,0)</f>
        <v>TINTAS POLIÉSTER</v>
      </c>
    </row>
    <row r="323" spans="1:20" x14ac:dyDescent="0.3">
      <c r="A323" t="s">
        <v>5306</v>
      </c>
      <c r="B323">
        <v>21303</v>
      </c>
      <c r="C323" t="s">
        <v>4333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1107</v>
      </c>
      <c r="T323" t="str">
        <f>VLOOKUP(Tabela5[[#This Row],[CÓDIGO]],[1]fornnecedor!$A:$G,7,0)</f>
        <v>TINTAS POLIÉSTER</v>
      </c>
    </row>
    <row r="324" spans="1:20" x14ac:dyDescent="0.3">
      <c r="A324" t="s">
        <v>5306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1107</v>
      </c>
      <c r="T324" t="str">
        <f>VLOOKUP(Tabela5[[#This Row],[CÓDIGO]],[1]fornnecedor!$A:$G,7,0)</f>
        <v>BASES POLIÉSTER</v>
      </c>
    </row>
    <row r="325" spans="1:20" x14ac:dyDescent="0.3">
      <c r="A325" t="s">
        <v>5306</v>
      </c>
      <c r="B325">
        <v>9921</v>
      </c>
      <c r="C325" t="s">
        <v>4968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1107</v>
      </c>
      <c r="T325" t="str">
        <f>VLOOKUP(Tabela5[[#This Row],[CÓDIGO]],[1]fornnecedor!$A:$G,7,0)</f>
        <v>BASES POLIÉSTER</v>
      </c>
    </row>
    <row r="326" spans="1:20" x14ac:dyDescent="0.3">
      <c r="A326" t="s">
        <v>5306</v>
      </c>
      <c r="B326">
        <v>9767</v>
      </c>
      <c r="C326" t="s">
        <v>4400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1107</v>
      </c>
      <c r="T326" t="str">
        <f>VLOOKUP(Tabela5[[#This Row],[CÓDIGO]],[1]fornnecedor!$A:$G,7,0)</f>
        <v>PRIMER AUTOMOTIVO</v>
      </c>
    </row>
    <row r="327" spans="1:20" x14ac:dyDescent="0.3">
      <c r="A327" t="s">
        <v>5306</v>
      </c>
      <c r="B327">
        <v>20241</v>
      </c>
      <c r="C327" t="s">
        <v>4402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1107</v>
      </c>
      <c r="T327" t="str">
        <f>VLOOKUP(Tabela5[[#This Row],[CÓDIGO]],[1]fornnecedor!$A:$G,7,0)</f>
        <v>VERNIZ AUTOMOTIVO</v>
      </c>
    </row>
    <row r="328" spans="1:20" x14ac:dyDescent="0.3">
      <c r="A328" t="s">
        <v>5306</v>
      </c>
      <c r="B328">
        <v>23654</v>
      </c>
      <c r="C328" t="s">
        <v>4691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1107</v>
      </c>
      <c r="T328" t="str">
        <f>VLOOKUP(Tabela5[[#This Row],[CÓDIGO]],[1]fornnecedor!$A:$G,7,0)</f>
        <v>TINTAS PU</v>
      </c>
    </row>
    <row r="329" spans="1:20" x14ac:dyDescent="0.3">
      <c r="A329" t="s">
        <v>5306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1107</v>
      </c>
      <c r="T329" t="str">
        <f>VLOOKUP(Tabela5[[#This Row],[CÓDIGO]],[1]fornnecedor!$A:$G,7,0)</f>
        <v>BASES POLIÉSTER</v>
      </c>
    </row>
    <row r="330" spans="1:20" x14ac:dyDescent="0.3">
      <c r="A330" t="s">
        <v>5306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1107</v>
      </c>
      <c r="T330" t="str">
        <f>VLOOKUP(Tabela5[[#This Row],[CÓDIGO]],[1]fornnecedor!$A:$G,7,0)</f>
        <v>BASES POLIÉSTER</v>
      </c>
    </row>
    <row r="331" spans="1:20" x14ac:dyDescent="0.3">
      <c r="A331" t="s">
        <v>5306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1107</v>
      </c>
      <c r="T331" t="str">
        <f>VLOOKUP(Tabela5[[#This Row],[CÓDIGO]],[1]fornnecedor!$A:$G,7,0)</f>
        <v>BASES POLIÉSTER</v>
      </c>
    </row>
    <row r="332" spans="1:20" x14ac:dyDescent="0.3">
      <c r="A332" t="s">
        <v>5306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1107</v>
      </c>
      <c r="T332" t="str">
        <f>VLOOKUP(Tabela5[[#This Row],[CÓDIGO]],[1]fornnecedor!$A:$G,7,0)</f>
        <v>TINTAS POLIÉSTER</v>
      </c>
    </row>
    <row r="333" spans="1:20" x14ac:dyDescent="0.3">
      <c r="A333" t="s">
        <v>5306</v>
      </c>
      <c r="B333">
        <v>21842</v>
      </c>
      <c r="C333" t="s">
        <v>4637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1107</v>
      </c>
      <c r="T333" t="str">
        <f>VLOOKUP(Tabela5[[#This Row],[CÓDIGO]],[1]fornnecedor!$A:$G,7,0)</f>
        <v>TINTAS PU</v>
      </c>
    </row>
    <row r="334" spans="1:20" x14ac:dyDescent="0.3">
      <c r="A334" t="s">
        <v>5306</v>
      </c>
      <c r="B334">
        <v>85552</v>
      </c>
      <c r="C334" t="s">
        <v>4641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1107</v>
      </c>
      <c r="T334" t="str">
        <f>VLOOKUP(Tabela5[[#This Row],[CÓDIGO]],[1]fornnecedor!$A:$G,7,0)</f>
        <v>TINTAS POLIÉSTER</v>
      </c>
    </row>
    <row r="335" spans="1:20" x14ac:dyDescent="0.3">
      <c r="A335" t="s">
        <v>5306</v>
      </c>
      <c r="B335">
        <v>86060</v>
      </c>
      <c r="C335" t="s">
        <v>4296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1107</v>
      </c>
      <c r="T335" t="str">
        <f>VLOOKUP(Tabela5[[#This Row],[CÓDIGO]],[1]fornnecedor!$A:$G,7,0)</f>
        <v>ESMALTES</v>
      </c>
    </row>
    <row r="336" spans="1:20" x14ac:dyDescent="0.3">
      <c r="A336" t="s">
        <v>5306</v>
      </c>
      <c r="B336">
        <v>85936</v>
      </c>
      <c r="C336" t="s">
        <v>3983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1107</v>
      </c>
      <c r="T336" t="str">
        <f>VLOOKUP(Tabela5[[#This Row],[CÓDIGO]],[1]fornnecedor!$A:$G,7,0)</f>
        <v>ESMALTES</v>
      </c>
    </row>
    <row r="337" spans="1:20" x14ac:dyDescent="0.3">
      <c r="A337" t="s">
        <v>5306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1107</v>
      </c>
      <c r="T337" t="str">
        <f>VLOOKUP(Tabela5[[#This Row],[CÓDIGO]],[1]fornnecedor!$A:$G,7,0)</f>
        <v>BASES POLIÉSTER</v>
      </c>
    </row>
    <row r="338" spans="1:20" x14ac:dyDescent="0.3">
      <c r="A338" t="s">
        <v>5306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1107</v>
      </c>
      <c r="T338" t="str">
        <f>VLOOKUP(Tabela5[[#This Row],[CÓDIGO]],[1]fornnecedor!$A:$G,7,0)</f>
        <v>BASES POLIÉSTER</v>
      </c>
    </row>
    <row r="339" spans="1:20" x14ac:dyDescent="0.3">
      <c r="A339" t="s">
        <v>5306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1107</v>
      </c>
      <c r="T339" t="str">
        <f>VLOOKUP(Tabela5[[#This Row],[CÓDIGO]],[1]fornnecedor!$A:$G,7,0)</f>
        <v>TINTAS POLIÉSTER</v>
      </c>
    </row>
    <row r="340" spans="1:20" x14ac:dyDescent="0.3">
      <c r="A340" t="s">
        <v>5306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1107</v>
      </c>
      <c r="T340" t="str">
        <f>VLOOKUP(Tabela5[[#This Row],[CÓDIGO]],[1]fornnecedor!$A:$G,7,0)</f>
        <v>REMOVEDOR PASTOSO</v>
      </c>
    </row>
    <row r="341" spans="1:20" x14ac:dyDescent="0.3">
      <c r="A341" t="s">
        <v>5306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1107</v>
      </c>
      <c r="T341" t="str">
        <f>VLOOKUP(Tabela5[[#This Row],[CÓDIGO]],[1]fornnecedor!$A:$G,7,0)</f>
        <v>TINTAS POLIÉSTER</v>
      </c>
    </row>
    <row r="342" spans="1:20" x14ac:dyDescent="0.3">
      <c r="A342" t="s">
        <v>5306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1107</v>
      </c>
      <c r="T342" t="str">
        <f>VLOOKUP(Tabela5[[#This Row],[CÓDIGO]],[1]fornnecedor!$A:$G,7,0)</f>
        <v>BASES POLIÉSTER</v>
      </c>
    </row>
    <row r="343" spans="1:20" x14ac:dyDescent="0.3">
      <c r="A343" t="s">
        <v>5306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1107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5306</v>
      </c>
      <c r="B344">
        <v>86735</v>
      </c>
      <c r="C344" t="s">
        <v>4506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1107</v>
      </c>
      <c r="T344" t="str">
        <f>VLOOKUP(Tabela5[[#This Row],[CÓDIGO]],[1]fornnecedor!$A:$G,7,0)</f>
        <v>ESMALTES</v>
      </c>
    </row>
    <row r="345" spans="1:20" x14ac:dyDescent="0.3">
      <c r="A345" t="s">
        <v>5306</v>
      </c>
      <c r="B345">
        <v>86201</v>
      </c>
      <c r="C345" t="s">
        <v>3446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1107</v>
      </c>
      <c r="T345" t="str">
        <f>VLOOKUP(Tabela5[[#This Row],[CÓDIGO]],[1]fornnecedor!$A:$G,7,0)</f>
        <v>BASES IMOBILIÁRIAS</v>
      </c>
    </row>
    <row r="346" spans="1:20" x14ac:dyDescent="0.3">
      <c r="A346" t="s">
        <v>5306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1107</v>
      </c>
      <c r="T346" t="str">
        <f>VLOOKUP(Tabela5[[#This Row],[CÓDIGO]],[1]fornnecedor!$A:$G,7,0)</f>
        <v>BASES POLIÉSTER</v>
      </c>
    </row>
    <row r="347" spans="1:20" x14ac:dyDescent="0.3">
      <c r="A347" t="s">
        <v>5306</v>
      </c>
      <c r="B347">
        <v>86737</v>
      </c>
      <c r="C347" t="s">
        <v>1478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1107</v>
      </c>
      <c r="T347" t="str">
        <f>VLOOKUP(Tabela5[[#This Row],[CÓDIGO]],[1]fornnecedor!$A:$G,7,0)</f>
        <v>TINTA PAREDE</v>
      </c>
    </row>
    <row r="348" spans="1:20" x14ac:dyDescent="0.3">
      <c r="A348" t="s">
        <v>5306</v>
      </c>
      <c r="B348">
        <v>86921</v>
      </c>
      <c r="C348" t="s">
        <v>5002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1107</v>
      </c>
      <c r="T348" t="str">
        <f>VLOOKUP(Tabela5[[#This Row],[CÓDIGO]],[1]fornnecedor!$A:$G,7,0)</f>
        <v>VERNIZ AUTOMOTIVO</v>
      </c>
    </row>
    <row r="349" spans="1:20" x14ac:dyDescent="0.3">
      <c r="A349" t="s">
        <v>5306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1107</v>
      </c>
      <c r="T349" t="str">
        <f>VLOOKUP(Tabela5[[#This Row],[CÓDIGO]],[1]fornnecedor!$A:$G,7,0)</f>
        <v>BASES POLIÉSTER</v>
      </c>
    </row>
    <row r="350" spans="1:20" x14ac:dyDescent="0.3">
      <c r="A350" t="s">
        <v>5306</v>
      </c>
      <c r="B350">
        <v>9801</v>
      </c>
      <c r="C350" t="s">
        <v>3980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1107</v>
      </c>
      <c r="T350" t="str">
        <f>VLOOKUP(Tabela5[[#This Row],[CÓDIGO]],[1]fornnecedor!$A:$G,7,0)</f>
        <v>BATIDA DE PEDRA</v>
      </c>
    </row>
    <row r="351" spans="1:20" x14ac:dyDescent="0.3">
      <c r="A351" t="s">
        <v>5306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1107</v>
      </c>
      <c r="T351" t="str">
        <f>VLOOKUP(Tabela5[[#This Row],[CÓDIGO]],[1]fornnecedor!$A:$G,7,0)</f>
        <v>BASES POLIÉSTER</v>
      </c>
    </row>
    <row r="352" spans="1:20" x14ac:dyDescent="0.3">
      <c r="A352" t="s">
        <v>5306</v>
      </c>
      <c r="B352">
        <v>22654</v>
      </c>
      <c r="C352" t="s">
        <v>5104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1107</v>
      </c>
      <c r="T352" t="str">
        <f>VLOOKUP(Tabela5[[#This Row],[CÓDIGO]],[1]fornnecedor!$A:$G,7,0)</f>
        <v>EMBALAGEM</v>
      </c>
    </row>
    <row r="353" spans="1:20" x14ac:dyDescent="0.3">
      <c r="A353" t="s">
        <v>5306</v>
      </c>
      <c r="B353">
        <v>9937</v>
      </c>
      <c r="C353" t="s">
        <v>4532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1107</v>
      </c>
      <c r="T353" t="str">
        <f>VLOOKUP(Tabela5[[#This Row],[CÓDIGO]],[1]fornnecedor!$A:$G,7,0)</f>
        <v>BASES POLIÉSTER</v>
      </c>
    </row>
    <row r="354" spans="1:20" x14ac:dyDescent="0.3">
      <c r="A354" t="s">
        <v>5306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1107</v>
      </c>
      <c r="T354" t="str">
        <f>VLOOKUP(Tabela5[[#This Row],[CÓDIGO]],[1]fornnecedor!$A:$G,7,0)</f>
        <v>BASES POLIÉSTER</v>
      </c>
    </row>
    <row r="355" spans="1:20" x14ac:dyDescent="0.3">
      <c r="A355" t="s">
        <v>5306</v>
      </c>
      <c r="B355">
        <v>23389</v>
      </c>
      <c r="C355" t="s">
        <v>4469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1107</v>
      </c>
      <c r="T355" t="str">
        <f>VLOOKUP(Tabela5[[#This Row],[CÓDIGO]],[1]fornnecedor!$A:$G,7,0)</f>
        <v>TINTAS POLIÉSTER</v>
      </c>
    </row>
    <row r="356" spans="1:20" x14ac:dyDescent="0.3">
      <c r="A356" t="s">
        <v>5306</v>
      </c>
      <c r="B356">
        <v>9784</v>
      </c>
      <c r="C356" t="s">
        <v>3638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1107</v>
      </c>
      <c r="T356" t="str">
        <f>VLOOKUP(Tabela5[[#This Row],[CÓDIGO]],[1]fornnecedor!$A:$G,7,0)</f>
        <v>CATALISADORES INDIVIDUAS</v>
      </c>
    </row>
    <row r="357" spans="1:20" x14ac:dyDescent="0.3">
      <c r="A357" t="s">
        <v>5306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1107</v>
      </c>
      <c r="T357" t="str">
        <f>VLOOKUP(Tabela5[[#This Row],[CÓDIGO]],[1]fornnecedor!$A:$G,7,0)</f>
        <v>PRETO FOSCO VINÍLICO</v>
      </c>
    </row>
    <row r="358" spans="1:20" x14ac:dyDescent="0.3">
      <c r="A358" t="s">
        <v>5306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1107</v>
      </c>
      <c r="T358" t="str">
        <f>VLOOKUP(Tabela5[[#This Row],[CÓDIGO]],[1]fornnecedor!$A:$G,7,0)</f>
        <v>BASES POLIÉSTER</v>
      </c>
    </row>
    <row r="359" spans="1:20" x14ac:dyDescent="0.3">
      <c r="A359" t="s">
        <v>5306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1107</v>
      </c>
      <c r="T359" t="str">
        <f>VLOOKUP(Tabela5[[#This Row],[CÓDIGO]],[1]fornnecedor!$A:$G,7,0)</f>
        <v>TINTAS POLIÉSTER</v>
      </c>
    </row>
    <row r="360" spans="1:20" x14ac:dyDescent="0.3">
      <c r="A360" t="s">
        <v>5306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1107</v>
      </c>
      <c r="T360" t="str">
        <f>VLOOKUP(Tabela5[[#This Row],[CÓDIGO]],[1]fornnecedor!$A:$G,7,0)</f>
        <v>BASES POLIÉSTER</v>
      </c>
    </row>
    <row r="361" spans="1:20" x14ac:dyDescent="0.3">
      <c r="A361" t="s">
        <v>5306</v>
      </c>
      <c r="B361">
        <v>9867</v>
      </c>
      <c r="C361" t="s">
        <v>5059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1107</v>
      </c>
      <c r="T361" t="str">
        <f>VLOOKUP(Tabela5[[#This Row],[CÓDIGO]],[1]fornnecedor!$A:$G,7,0)</f>
        <v>BASES POLIÉSTER</v>
      </c>
    </row>
    <row r="362" spans="1:20" x14ac:dyDescent="0.3">
      <c r="A362" t="s">
        <v>5306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1107</v>
      </c>
      <c r="T362" t="str">
        <f>VLOOKUP(Tabela5[[#This Row],[CÓDIGO]],[1]fornnecedor!$A:$G,7,0)</f>
        <v>BASES POLIÉSTER</v>
      </c>
    </row>
    <row r="363" spans="1:20" x14ac:dyDescent="0.3">
      <c r="A363" t="s">
        <v>5306</v>
      </c>
      <c r="B363">
        <v>85551</v>
      </c>
      <c r="C363" t="s">
        <v>4326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1107</v>
      </c>
      <c r="T363" t="str">
        <f>VLOOKUP(Tabela5[[#This Row],[CÓDIGO]],[1]fornnecedor!$A:$G,7,0)</f>
        <v>TINTAS POLIÉSTER</v>
      </c>
    </row>
    <row r="364" spans="1:20" x14ac:dyDescent="0.3">
      <c r="A364" t="s">
        <v>5306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1107</v>
      </c>
      <c r="T364" t="str">
        <f>VLOOKUP(Tabela5[[#This Row],[CÓDIGO]],[1]fornnecedor!$A:$G,7,0)</f>
        <v>BASES POLIÉSTER</v>
      </c>
    </row>
    <row r="365" spans="1:20" x14ac:dyDescent="0.3">
      <c r="A365" t="s">
        <v>5306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1107</v>
      </c>
      <c r="T365" t="str">
        <f>VLOOKUP(Tabela5[[#This Row],[CÓDIGO]],[1]fornnecedor!$A:$G,7,0)</f>
        <v>TINTAS POLIÉSTER</v>
      </c>
    </row>
    <row r="366" spans="1:20" x14ac:dyDescent="0.3">
      <c r="A366" t="s">
        <v>5306</v>
      </c>
      <c r="B366">
        <v>21300</v>
      </c>
      <c r="C366" t="s">
        <v>4273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1107</v>
      </c>
      <c r="T366" t="str">
        <f>VLOOKUP(Tabela5[[#This Row],[CÓDIGO]],[1]fornnecedor!$A:$G,7,0)</f>
        <v>TINTAS POLIÉSTER</v>
      </c>
    </row>
    <row r="367" spans="1:20" x14ac:dyDescent="0.3">
      <c r="A367" t="s">
        <v>5306</v>
      </c>
      <c r="B367">
        <v>22636</v>
      </c>
      <c r="C367" t="s">
        <v>4776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1107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5306</v>
      </c>
      <c r="B368">
        <v>83843</v>
      </c>
      <c r="C368" t="s">
        <v>5015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1107</v>
      </c>
      <c r="T368" t="str">
        <f>VLOOKUP(Tabela5[[#This Row],[CÓDIGO]],[1]fornnecedor!$A:$G,7,0)</f>
        <v>BASES POLIÉSTER</v>
      </c>
    </row>
    <row r="369" spans="1:20" x14ac:dyDescent="0.3">
      <c r="A369" t="s">
        <v>5306</v>
      </c>
      <c r="B369">
        <v>86715</v>
      </c>
      <c r="C369" t="s">
        <v>2987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1107</v>
      </c>
      <c r="T369" t="str">
        <f>VLOOKUP(Tabela5[[#This Row],[CÓDIGO]],[1]fornnecedor!$A:$G,7,0)</f>
        <v>BASES IMOBILIÁRIAS</v>
      </c>
    </row>
    <row r="370" spans="1:20" x14ac:dyDescent="0.3">
      <c r="A370" t="s">
        <v>5306</v>
      </c>
      <c r="B370">
        <v>86572</v>
      </c>
      <c r="C370" t="s">
        <v>1130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1107</v>
      </c>
      <c r="T370" t="str">
        <f>VLOOKUP(Tabela5[[#This Row],[CÓDIGO]],[1]fornnecedor!$A:$G,7,0)</f>
        <v>BASES IMOBILIÁRIAS</v>
      </c>
    </row>
    <row r="371" spans="1:20" x14ac:dyDescent="0.3">
      <c r="A371" t="s">
        <v>5306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1107</v>
      </c>
      <c r="T371" t="str">
        <f>VLOOKUP(Tabela5[[#This Row],[CÓDIGO]],[1]fornnecedor!$A:$G,7,0)</f>
        <v>VERNIZ AUTOMOTIVO</v>
      </c>
    </row>
    <row r="372" spans="1:20" x14ac:dyDescent="0.3">
      <c r="A372" t="s">
        <v>5306</v>
      </c>
      <c r="B372">
        <v>9890</v>
      </c>
      <c r="C372" t="s">
        <v>4994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1107</v>
      </c>
      <c r="T372" t="str">
        <f>VLOOKUP(Tabela5[[#This Row],[CÓDIGO]],[1]fornnecedor!$A:$G,7,0)</f>
        <v>BASES POLIÉSTER</v>
      </c>
    </row>
    <row r="373" spans="1:20" x14ac:dyDescent="0.3">
      <c r="A373" t="s">
        <v>5306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1107</v>
      </c>
      <c r="T373" t="str">
        <f>VLOOKUP(Tabela5[[#This Row],[CÓDIGO]],[1]fornnecedor!$A:$G,7,0)</f>
        <v>BASES POLIÉSTER</v>
      </c>
    </row>
    <row r="374" spans="1:20" x14ac:dyDescent="0.3">
      <c r="A374" t="s">
        <v>5306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1107</v>
      </c>
      <c r="T374" t="str">
        <f>VLOOKUP(Tabela5[[#This Row],[CÓDIGO]],[1]fornnecedor!$A:$G,7,0)</f>
        <v>BASES POLIÉSTER</v>
      </c>
    </row>
    <row r="375" spans="1:20" x14ac:dyDescent="0.3">
      <c r="A375" t="s">
        <v>5306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1107</v>
      </c>
      <c r="T375" t="str">
        <f>VLOOKUP(Tabela5[[#This Row],[CÓDIGO]],[1]fornnecedor!$A:$G,7,0)</f>
        <v>TINTAS POLIÉSTER</v>
      </c>
    </row>
    <row r="376" spans="1:20" x14ac:dyDescent="0.3">
      <c r="A376" t="s">
        <v>5306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1107</v>
      </c>
      <c r="T376" t="str">
        <f>VLOOKUP(Tabela5[[#This Row],[CÓDIGO]],[1]fornnecedor!$A:$G,7,0)</f>
        <v>CATALISADORES INDIVIDUAS</v>
      </c>
    </row>
    <row r="377" spans="1:20" x14ac:dyDescent="0.3">
      <c r="A377" t="s">
        <v>5306</v>
      </c>
      <c r="B377">
        <v>86654</v>
      </c>
      <c r="C377" t="s">
        <v>3370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1107</v>
      </c>
      <c r="T377" t="str">
        <f>VLOOKUP(Tabela5[[#This Row],[CÓDIGO]],[1]fornnecedor!$A:$G,7,0)</f>
        <v>TINTA PAREDE</v>
      </c>
    </row>
    <row r="378" spans="1:20" x14ac:dyDescent="0.3">
      <c r="A378" t="s">
        <v>5306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1107</v>
      </c>
      <c r="T378" t="str">
        <f>VLOOKUP(Tabela5[[#This Row],[CÓDIGO]],[1]fornnecedor!$A:$G,7,0)</f>
        <v>TINTAS PU</v>
      </c>
    </row>
    <row r="379" spans="1:20" x14ac:dyDescent="0.3">
      <c r="A379" t="s">
        <v>5306</v>
      </c>
      <c r="B379">
        <v>23610</v>
      </c>
      <c r="C379" t="s">
        <v>4672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1107</v>
      </c>
      <c r="T379" t="str">
        <f>VLOOKUP(Tabela5[[#This Row],[CÓDIGO]],[1]fornnecedor!$A:$G,7,0)</f>
        <v>TINTAS PU</v>
      </c>
    </row>
    <row r="380" spans="1:20" x14ac:dyDescent="0.3">
      <c r="A380" t="s">
        <v>5306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1107</v>
      </c>
      <c r="T380" t="str">
        <f>VLOOKUP(Tabela5[[#This Row],[CÓDIGO]],[1]fornnecedor!$A:$G,7,0)</f>
        <v>TINTAS POLIÉSTER</v>
      </c>
    </row>
    <row r="381" spans="1:20" x14ac:dyDescent="0.3">
      <c r="A381" t="s">
        <v>5306</v>
      </c>
      <c r="B381">
        <v>23575</v>
      </c>
      <c r="C381" t="s">
        <v>3055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1107</v>
      </c>
      <c r="T381" t="str">
        <f>VLOOKUP(Tabela5[[#This Row],[CÓDIGO]],[1]fornnecedor!$A:$G,7,0)</f>
        <v>DESENGRAXANTE</v>
      </c>
    </row>
    <row r="382" spans="1:20" x14ac:dyDescent="0.3">
      <c r="A382" t="s">
        <v>5306</v>
      </c>
      <c r="B382">
        <v>85556</v>
      </c>
      <c r="C382" t="s">
        <v>4568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1107</v>
      </c>
      <c r="T382" t="str">
        <f>VLOOKUP(Tabela5[[#This Row],[CÓDIGO]],[1]fornnecedor!$A:$G,7,0)</f>
        <v>TINTAS POLIÉSTER</v>
      </c>
    </row>
    <row r="383" spans="1:20" x14ac:dyDescent="0.3">
      <c r="A383" t="s">
        <v>5306</v>
      </c>
      <c r="B383">
        <v>86061</v>
      </c>
      <c r="C383" t="s">
        <v>3576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1107</v>
      </c>
      <c r="T383" t="str">
        <f>VLOOKUP(Tabela5[[#This Row],[CÓDIGO]],[1]fornnecedor!$A:$G,7,0)</f>
        <v>ESMALTES</v>
      </c>
    </row>
    <row r="384" spans="1:20" x14ac:dyDescent="0.3">
      <c r="A384" t="s">
        <v>5306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1107</v>
      </c>
      <c r="T384" t="str">
        <f>VLOOKUP(Tabela5[[#This Row],[CÓDIGO]],[1]fornnecedor!$A:$G,7,0)</f>
        <v>TINTAS POLIÉSTER</v>
      </c>
    </row>
    <row r="385" spans="1:20" x14ac:dyDescent="0.3">
      <c r="A385" t="s">
        <v>5306</v>
      </c>
      <c r="B385">
        <v>10007</v>
      </c>
      <c r="C385" t="s">
        <v>3721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1107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5306</v>
      </c>
      <c r="B386">
        <v>20040</v>
      </c>
      <c r="C386" t="s">
        <v>4397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1107</v>
      </c>
      <c r="T386" t="str">
        <f>VLOOKUP(Tabela5[[#This Row],[CÓDIGO]],[1]fornnecedor!$A:$G,7,0)</f>
        <v>PRIMER AUTOMOTIVO</v>
      </c>
    </row>
    <row r="387" spans="1:20" x14ac:dyDescent="0.3">
      <c r="A387" t="s">
        <v>5306</v>
      </c>
      <c r="B387">
        <v>23358</v>
      </c>
      <c r="C387" t="s">
        <v>5307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1107</v>
      </c>
      <c r="T387" t="str">
        <f>VLOOKUP(Tabela5[[#This Row],[CÓDIGO]],[1]fornnecedor!$A:$G,7,0)</f>
        <v>TINTAS POLIÉSTER</v>
      </c>
    </row>
    <row r="388" spans="1:20" x14ac:dyDescent="0.3">
      <c r="A388" t="s">
        <v>5306</v>
      </c>
      <c r="B388">
        <v>85767</v>
      </c>
      <c r="C388" t="s">
        <v>3155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1107</v>
      </c>
      <c r="T388" t="str">
        <f>VLOOKUP(Tabela5[[#This Row],[CÓDIGO]],[1]fornnecedor!$A:$G,7,0)</f>
        <v>TINTA PAREDE</v>
      </c>
    </row>
    <row r="389" spans="1:20" x14ac:dyDescent="0.3">
      <c r="A389" t="s">
        <v>5303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1107</v>
      </c>
      <c r="T389" t="str">
        <f>VLOOKUP(Tabela5[[#This Row],[CÓDIGO]],[1]fornnecedor!$A:$G,7,0)</f>
        <v>PRIMER AUTOMOTIVO</v>
      </c>
    </row>
    <row r="390" spans="1:20" x14ac:dyDescent="0.3">
      <c r="A390" t="s">
        <v>5303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1107</v>
      </c>
      <c r="T390" t="str">
        <f>VLOOKUP(Tabela5[[#This Row],[CÓDIGO]],[1]fornnecedor!$A:$G,7,0)</f>
        <v>MASSA POLIÉSTER</v>
      </c>
    </row>
    <row r="391" spans="1:20" x14ac:dyDescent="0.3">
      <c r="A391" t="s">
        <v>5303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1107</v>
      </c>
      <c r="T391" t="str">
        <f>VLOOKUP(Tabela5[[#This Row],[CÓDIGO]],[1]fornnecedor!$A:$G,7,0)</f>
        <v>VERNIZ AUTOMOTIVO</v>
      </c>
    </row>
    <row r="392" spans="1:20" x14ac:dyDescent="0.3">
      <c r="A392" t="s">
        <v>5303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1107</v>
      </c>
      <c r="T392" t="str">
        <f>VLOOKUP(Tabela5[[#This Row],[CÓDIGO]],[1]fornnecedor!$A:$G,7,0)</f>
        <v>VERNIZ AUTOMOTIVO</v>
      </c>
    </row>
    <row r="393" spans="1:20" x14ac:dyDescent="0.3">
      <c r="A393" t="s">
        <v>5303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1107</v>
      </c>
      <c r="T393" t="str">
        <f>VLOOKUP(Tabela5[[#This Row],[CÓDIGO]],[1]fornnecedor!$A:$G,7,0)</f>
        <v>DILUENTE</v>
      </c>
    </row>
    <row r="394" spans="1:20" x14ac:dyDescent="0.3">
      <c r="A394" t="s">
        <v>5303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1107</v>
      </c>
      <c r="T394" t="str">
        <f>VLOOKUP(Tabela5[[#This Row],[CÓDIGO]],[1]fornnecedor!$A:$G,7,0)</f>
        <v>MASSA POLIÉSTER</v>
      </c>
    </row>
    <row r="395" spans="1:20" x14ac:dyDescent="0.3">
      <c r="A395" t="s">
        <v>5303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1107</v>
      </c>
      <c r="T395" t="str">
        <f>VLOOKUP(Tabela5[[#This Row],[CÓDIGO]],[1]fornnecedor!$A:$G,7,0)</f>
        <v>PRIMER AUTOMOTIVO</v>
      </c>
    </row>
    <row r="396" spans="1:20" x14ac:dyDescent="0.3">
      <c r="A396" t="s">
        <v>5303</v>
      </c>
      <c r="B396">
        <v>20960</v>
      </c>
      <c r="C396" t="s">
        <v>5150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1107</v>
      </c>
      <c r="T396" t="str">
        <f>VLOOKUP(Tabela5[[#This Row],[CÓDIGO]],[1]fornnecedor!$A:$G,7,0)</f>
        <v>VERNIZ AUTOMOTIVO</v>
      </c>
    </row>
    <row r="397" spans="1:20" x14ac:dyDescent="0.3">
      <c r="A397" t="s">
        <v>5303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1107</v>
      </c>
      <c r="T397" t="str">
        <f>VLOOKUP(Tabela5[[#This Row],[CÓDIGO]],[1]fornnecedor!$A:$G,7,0)</f>
        <v>VERNIZ AUTOMOTIVO</v>
      </c>
    </row>
    <row r="398" spans="1:20" x14ac:dyDescent="0.3">
      <c r="A398" t="s">
        <v>5303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1107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5303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1107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5303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1107</v>
      </c>
      <c r="T400" t="str">
        <f>VLOOKUP(Tabela5[[#This Row],[CÓDIGO]],[1]fornnecedor!$A:$G,7,0)</f>
        <v>DILUENTE</v>
      </c>
    </row>
    <row r="401" spans="1:20" x14ac:dyDescent="0.3">
      <c r="A401" t="s">
        <v>5303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1107</v>
      </c>
      <c r="T401" t="str">
        <f>VLOOKUP(Tabela5[[#This Row],[CÓDIGO]],[1]fornnecedor!$A:$G,7,0)</f>
        <v>VERNIZ AUTOMOTIVO</v>
      </c>
    </row>
    <row r="402" spans="1:20" x14ac:dyDescent="0.3">
      <c r="A402" t="s">
        <v>5303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1107</v>
      </c>
      <c r="T402" t="str">
        <f>VLOOKUP(Tabela5[[#This Row],[CÓDIGO]],[1]fornnecedor!$A:$G,7,0)</f>
        <v>VERNIZ AUTOMOTIVO</v>
      </c>
    </row>
    <row r="403" spans="1:20" x14ac:dyDescent="0.3">
      <c r="A403" t="s">
        <v>5303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1107</v>
      </c>
      <c r="T403" t="str">
        <f>VLOOKUP(Tabela5[[#This Row],[CÓDIGO]],[1]fornnecedor!$A:$G,7,0)</f>
        <v>VERNIZ AUTOMOTIVO</v>
      </c>
    </row>
    <row r="404" spans="1:20" x14ac:dyDescent="0.3">
      <c r="A404" t="s">
        <v>5303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1107</v>
      </c>
      <c r="T404" t="str">
        <f>VLOOKUP(Tabela5[[#This Row],[CÓDIGO]],[1]fornnecedor!$A:$G,7,0)</f>
        <v>VERNIZ AUTOMOTIVO</v>
      </c>
    </row>
    <row r="405" spans="1:20" x14ac:dyDescent="0.3">
      <c r="A405" t="s">
        <v>5303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1107</v>
      </c>
      <c r="T405" t="str">
        <f>VLOOKUP(Tabela5[[#This Row],[CÓDIGO]],[1]fornnecedor!$A:$G,7,0)</f>
        <v>MASSA DE PEQUENOS REPAROS</v>
      </c>
    </row>
    <row r="406" spans="1:20" x14ac:dyDescent="0.3">
      <c r="A406" t="s">
        <v>5303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1107</v>
      </c>
      <c r="T406" t="str">
        <f>VLOOKUP(Tabela5[[#This Row],[CÓDIGO]],[1]fornnecedor!$A:$G,7,0)</f>
        <v>TINTAS POLIÉSTER</v>
      </c>
    </row>
    <row r="407" spans="1:20" x14ac:dyDescent="0.3">
      <c r="A407" t="s">
        <v>5303</v>
      </c>
      <c r="B407">
        <v>21758</v>
      </c>
      <c r="C407" t="s">
        <v>4176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1107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5303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1107</v>
      </c>
      <c r="T408" t="str">
        <f>VLOOKUP(Tabela5[[#This Row],[CÓDIGO]],[1]fornnecedor!$A:$G,7,0)</f>
        <v>PRIMER AUTOMOTIVO</v>
      </c>
    </row>
    <row r="409" spans="1:20" x14ac:dyDescent="0.3">
      <c r="A409" t="s">
        <v>5303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1107</v>
      </c>
      <c r="T409" t="str">
        <f>VLOOKUP(Tabela5[[#This Row],[CÓDIGO]],[1]fornnecedor!$A:$G,7,0)</f>
        <v>PRETO FOSCO VINÍLICO</v>
      </c>
    </row>
    <row r="410" spans="1:20" x14ac:dyDescent="0.3">
      <c r="A410" t="s">
        <v>5303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1107</v>
      </c>
      <c r="T410" t="str">
        <f>VLOOKUP(Tabela5[[#This Row],[CÓDIGO]],[1]fornnecedor!$A:$G,7,0)</f>
        <v>PRETO FOSCO VINÍLICO</v>
      </c>
    </row>
    <row r="411" spans="1:20" x14ac:dyDescent="0.3">
      <c r="A411" t="s">
        <v>5303</v>
      </c>
      <c r="B411">
        <v>21038</v>
      </c>
      <c r="C411" t="s">
        <v>3661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1107</v>
      </c>
      <c r="T411" t="str">
        <f>VLOOKUP(Tabela5[[#This Row],[CÓDIGO]],[1]fornnecedor!$A:$G,7,0)</f>
        <v>PRIMER AUTOMOTIVO</v>
      </c>
    </row>
    <row r="412" spans="1:20" x14ac:dyDescent="0.3">
      <c r="A412" t="s">
        <v>5303</v>
      </c>
      <c r="B412">
        <v>21434</v>
      </c>
      <c r="C412" t="s">
        <v>4261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1107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5303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1107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5303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1107</v>
      </c>
      <c r="T414" t="str">
        <f>VLOOKUP(Tabela5[[#This Row],[CÓDIGO]],[1]fornnecedor!$A:$G,7,0)</f>
        <v>TINTAS POLIÉSTER</v>
      </c>
    </row>
    <row r="415" spans="1:20" x14ac:dyDescent="0.3">
      <c r="A415" t="s">
        <v>5303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1107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5303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1107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5303</v>
      </c>
      <c r="B417">
        <v>20318</v>
      </c>
      <c r="C417" t="s">
        <v>3212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1107</v>
      </c>
      <c r="T417" t="str">
        <f>VLOOKUP(Tabela5[[#This Row],[CÓDIGO]],[1]fornnecedor!$A:$G,7,0)</f>
        <v>TINTAS POLIÉSTER</v>
      </c>
    </row>
    <row r="418" spans="1:20" x14ac:dyDescent="0.3">
      <c r="A418" t="s">
        <v>5303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1107</v>
      </c>
      <c r="T418" t="str">
        <f>VLOOKUP(Tabela5[[#This Row],[CÓDIGO]],[1]fornnecedor!$A:$G,7,0)</f>
        <v>CATALISADORES INDIVIDUAS</v>
      </c>
    </row>
    <row r="419" spans="1:20" x14ac:dyDescent="0.3">
      <c r="A419" t="s">
        <v>5303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1107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5303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1107</v>
      </c>
      <c r="T420" t="str">
        <f>VLOOKUP(Tabela5[[#This Row],[CÓDIGO]],[1]fornnecedor!$A:$G,7,0)</f>
        <v>CATALISADORES INDIVIDUAS</v>
      </c>
    </row>
    <row r="421" spans="1:20" x14ac:dyDescent="0.3">
      <c r="A421" t="s">
        <v>5303</v>
      </c>
      <c r="B421">
        <v>20474</v>
      </c>
      <c r="C421" t="s">
        <v>3538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1107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5303</v>
      </c>
      <c r="B422">
        <v>23647</v>
      </c>
      <c r="C422" t="s">
        <v>3763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1107</v>
      </c>
      <c r="T422" t="str">
        <f>VLOOKUP(Tabela5[[#This Row],[CÓDIGO]],[1]fornnecedor!$A:$G,7,0)</f>
        <v>MASSA POLIÉSTER</v>
      </c>
    </row>
    <row r="423" spans="1:20" x14ac:dyDescent="0.3">
      <c r="A423" t="s">
        <v>5303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1107</v>
      </c>
      <c r="T423" t="str">
        <f>VLOOKUP(Tabela5[[#This Row],[CÓDIGO]],[1]fornnecedor!$A:$G,7,0)</f>
        <v>TINTAS POLIÉSTER</v>
      </c>
    </row>
    <row r="424" spans="1:20" x14ac:dyDescent="0.3">
      <c r="A424" t="s">
        <v>5303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1107</v>
      </c>
      <c r="T424" t="str">
        <f>VLOOKUP(Tabela5[[#This Row],[CÓDIGO]],[1]fornnecedor!$A:$G,7,0)</f>
        <v>TINTAS POLIÉSTER</v>
      </c>
    </row>
    <row r="425" spans="1:20" x14ac:dyDescent="0.3">
      <c r="A425" t="s">
        <v>5303</v>
      </c>
      <c r="B425">
        <v>85591</v>
      </c>
      <c r="C425" t="s">
        <v>4106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1107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5303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1107</v>
      </c>
      <c r="T426" t="str">
        <f>VLOOKUP(Tabela5[[#This Row],[CÓDIGO]],[1]fornnecedor!$A:$G,7,0)</f>
        <v>PRIMER AUTOMOTIVO</v>
      </c>
    </row>
    <row r="427" spans="1:20" x14ac:dyDescent="0.3">
      <c r="A427" t="s">
        <v>5303</v>
      </c>
      <c r="B427">
        <v>20339</v>
      </c>
      <c r="C427" t="s">
        <v>3867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1107</v>
      </c>
      <c r="T427" t="str">
        <f>VLOOKUP(Tabela5[[#This Row],[CÓDIGO]],[1]fornnecedor!$A:$G,7,0)</f>
        <v>GRUPO CONVERSAO</v>
      </c>
    </row>
    <row r="428" spans="1:20" x14ac:dyDescent="0.3">
      <c r="A428" t="s">
        <v>5303</v>
      </c>
      <c r="B428">
        <v>20746</v>
      </c>
      <c r="C428" t="s">
        <v>4739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1107</v>
      </c>
      <c r="T428" t="str">
        <f>VLOOKUP(Tabela5[[#This Row],[CÓDIGO]],[1]fornnecedor!$A:$G,7,0)</f>
        <v>DILUENTE</v>
      </c>
    </row>
    <row r="429" spans="1:20" x14ac:dyDescent="0.3">
      <c r="A429" t="s">
        <v>5303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1107</v>
      </c>
      <c r="T429" t="str">
        <f>VLOOKUP(Tabela5[[#This Row],[CÓDIGO]],[1]fornnecedor!$A:$G,7,0)</f>
        <v>COADORES</v>
      </c>
    </row>
    <row r="430" spans="1:20" x14ac:dyDescent="0.3">
      <c r="A430" t="s">
        <v>5303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1107</v>
      </c>
      <c r="T430" t="str">
        <f>VLOOKUP(Tabela5[[#This Row],[CÓDIGO]],[1]fornnecedor!$A:$G,7,0)</f>
        <v>TINTAS PU</v>
      </c>
    </row>
    <row r="431" spans="1:20" x14ac:dyDescent="0.3">
      <c r="A431" t="s">
        <v>5303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1107</v>
      </c>
      <c r="T431" t="str">
        <f>VLOOKUP(Tabela5[[#This Row],[CÓDIGO]],[1]fornnecedor!$A:$G,7,0)</f>
        <v>TINTAS PU</v>
      </c>
    </row>
    <row r="432" spans="1:20" x14ac:dyDescent="0.3">
      <c r="A432" t="s">
        <v>5303</v>
      </c>
      <c r="B432">
        <v>87083</v>
      </c>
      <c r="C432" t="s">
        <v>3782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1107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5303</v>
      </c>
      <c r="B433">
        <v>23432</v>
      </c>
      <c r="C433" t="s">
        <v>4354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1107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5303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1107</v>
      </c>
      <c r="T434" t="str">
        <f>VLOOKUP(Tabela5[[#This Row],[CÓDIGO]],[1]fornnecedor!$A:$G,7,0)</f>
        <v>CATALISADORES INDIVIDUAS</v>
      </c>
    </row>
    <row r="435" spans="1:20" x14ac:dyDescent="0.3">
      <c r="A435" t="s">
        <v>5303</v>
      </c>
      <c r="B435">
        <v>87112</v>
      </c>
      <c r="C435" t="s">
        <v>4474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1107</v>
      </c>
      <c r="T435" t="str">
        <f>VLOOKUP(Tabela5[[#This Row],[CÓDIGO]],[1]fornnecedor!$A:$G,7,0)</f>
        <v>TINTAS PU</v>
      </c>
    </row>
    <row r="436" spans="1:20" x14ac:dyDescent="0.3">
      <c r="A436" t="s">
        <v>5303</v>
      </c>
      <c r="B436">
        <v>20583</v>
      </c>
      <c r="C436" t="s">
        <v>3748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1107</v>
      </c>
      <c r="T436" t="str">
        <f>VLOOKUP(Tabela5[[#This Row],[CÓDIGO]],[1]fornnecedor!$A:$G,7,0)</f>
        <v>MASSA POLIÉSTER</v>
      </c>
    </row>
    <row r="437" spans="1:20" x14ac:dyDescent="0.3">
      <c r="A437" t="s">
        <v>5303</v>
      </c>
      <c r="B437">
        <v>20846</v>
      </c>
      <c r="C437" t="s">
        <v>3968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1107</v>
      </c>
      <c r="T437" t="str">
        <f>VLOOKUP(Tabela5[[#This Row],[CÓDIGO]],[1]fornnecedor!$A:$G,7,0)</f>
        <v>GRUPO CONVERSAO</v>
      </c>
    </row>
    <row r="438" spans="1:20" x14ac:dyDescent="0.3">
      <c r="A438" t="s">
        <v>5303</v>
      </c>
      <c r="B438">
        <v>21752</v>
      </c>
      <c r="C438" t="s">
        <v>4124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1107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5303</v>
      </c>
      <c r="B439">
        <v>20321</v>
      </c>
      <c r="C439" t="s">
        <v>3240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1107</v>
      </c>
      <c r="T439" t="str">
        <f>VLOOKUP(Tabela5[[#This Row],[CÓDIGO]],[1]fornnecedor!$A:$G,7,0)</f>
        <v>TINTAS POLIÉSTER</v>
      </c>
    </row>
    <row r="440" spans="1:20" x14ac:dyDescent="0.3">
      <c r="A440" t="s">
        <v>5303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1107</v>
      </c>
      <c r="T440" t="str">
        <f>VLOOKUP(Tabela5[[#This Row],[CÓDIGO]],[1]fornnecedor!$A:$G,7,0)</f>
        <v>TINTAS POLIÉSTER</v>
      </c>
    </row>
    <row r="441" spans="1:20" x14ac:dyDescent="0.3">
      <c r="A441" t="s">
        <v>5303</v>
      </c>
      <c r="B441">
        <v>85498</v>
      </c>
      <c r="C441" t="s">
        <v>3593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1107</v>
      </c>
      <c r="T441" t="str">
        <f>VLOOKUP(Tabela5[[#This Row],[CÓDIGO]],[1]fornnecedor!$A:$G,7,0)</f>
        <v>TINTAS POLIÉSTER</v>
      </c>
    </row>
    <row r="442" spans="1:20" x14ac:dyDescent="0.3">
      <c r="A442" t="s">
        <v>5303</v>
      </c>
      <c r="B442">
        <v>23122</v>
      </c>
      <c r="C442" t="s">
        <v>4483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1107</v>
      </c>
      <c r="T442" t="str">
        <f>VLOOKUP(Tabela5[[#This Row],[CÓDIGO]],[1]fornnecedor!$A:$G,7,0)</f>
        <v>TINTAS PU</v>
      </c>
    </row>
    <row r="443" spans="1:20" x14ac:dyDescent="0.3">
      <c r="A443" t="s">
        <v>5303</v>
      </c>
      <c r="B443">
        <v>20325</v>
      </c>
      <c r="C443" t="s">
        <v>3895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1107</v>
      </c>
      <c r="T443" t="str">
        <f>VLOOKUP(Tabela5[[#This Row],[CÓDIGO]],[1]fornnecedor!$A:$G,7,0)</f>
        <v>TINTAS POLIÉSTER</v>
      </c>
    </row>
    <row r="444" spans="1:20" x14ac:dyDescent="0.3">
      <c r="A444" t="s">
        <v>5303</v>
      </c>
      <c r="B444">
        <v>23679</v>
      </c>
      <c r="C444" t="s">
        <v>4198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1107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5303</v>
      </c>
      <c r="B445">
        <v>21785</v>
      </c>
      <c r="C445" t="s">
        <v>868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1107</v>
      </c>
      <c r="T445" t="str">
        <f>VLOOKUP(Tabela5[[#This Row],[CÓDIGO]],[1]fornnecedor!$A:$G,7,0)</f>
        <v>EMBALAGEM</v>
      </c>
    </row>
    <row r="446" spans="1:20" x14ac:dyDescent="0.3">
      <c r="A446" t="s">
        <v>5303</v>
      </c>
      <c r="B446">
        <v>87106</v>
      </c>
      <c r="C446" t="s">
        <v>4177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1107</v>
      </c>
      <c r="T446" t="str">
        <f>VLOOKUP(Tabela5[[#This Row],[CÓDIGO]],[1]fornnecedor!$A:$G,7,0)</f>
        <v>TINTAS PU</v>
      </c>
    </row>
    <row r="447" spans="1:20" x14ac:dyDescent="0.3">
      <c r="A447" t="s">
        <v>5303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1107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5303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1107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5303</v>
      </c>
      <c r="B449">
        <v>20384</v>
      </c>
      <c r="C449" t="s">
        <v>4313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1107</v>
      </c>
      <c r="T449" t="str">
        <f>VLOOKUP(Tabela5[[#This Row],[CÓDIGO]],[1]fornnecedor!$A:$G,7,0)</f>
        <v>TINTAS POLIÉSTER</v>
      </c>
    </row>
    <row r="450" spans="1:20" x14ac:dyDescent="0.3">
      <c r="A450" t="s">
        <v>5303</v>
      </c>
      <c r="B450">
        <v>86866</v>
      </c>
      <c r="C450" t="s">
        <v>4074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1107</v>
      </c>
      <c r="T450" t="str">
        <f>VLOOKUP(Tabela5[[#This Row],[CÓDIGO]],[1]fornnecedor!$A:$G,7,0)</f>
        <v>CORANTES</v>
      </c>
    </row>
    <row r="451" spans="1:20" x14ac:dyDescent="0.3">
      <c r="A451" t="s">
        <v>5303</v>
      </c>
      <c r="B451">
        <v>23656</v>
      </c>
      <c r="C451" t="s">
        <v>5120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1107</v>
      </c>
      <c r="T451" t="str">
        <f>VLOOKUP(Tabela5[[#This Row],[CÓDIGO]],[1]fornnecedor!$A:$G,7,0)</f>
        <v>CATALISADORES INDIVIDUAS</v>
      </c>
    </row>
    <row r="452" spans="1:20" x14ac:dyDescent="0.3">
      <c r="A452" t="s">
        <v>5303</v>
      </c>
      <c r="B452">
        <v>21036</v>
      </c>
      <c r="C452" t="s">
        <v>4161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1107</v>
      </c>
      <c r="T452" t="str">
        <f>VLOOKUP(Tabela5[[#This Row],[CÓDIGO]],[1]fornnecedor!$A:$G,7,0)</f>
        <v>TINTAS PU</v>
      </c>
    </row>
    <row r="453" spans="1:20" x14ac:dyDescent="0.3">
      <c r="A453" t="s">
        <v>5303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1107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5303</v>
      </c>
      <c r="B454">
        <v>20327</v>
      </c>
      <c r="C454" t="s">
        <v>3982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1107</v>
      </c>
      <c r="T454" t="str">
        <f>VLOOKUP(Tabela5[[#This Row],[CÓDIGO]],[1]fornnecedor!$A:$G,7,0)</f>
        <v>TINTAS POLIÉSTER</v>
      </c>
    </row>
    <row r="455" spans="1:20" x14ac:dyDescent="0.3">
      <c r="A455" t="s">
        <v>5303</v>
      </c>
      <c r="B455">
        <v>21627</v>
      </c>
      <c r="C455" t="s">
        <v>4845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1107</v>
      </c>
      <c r="T455" t="str">
        <f>VLOOKUP(Tabela5[[#This Row],[CÓDIGO]],[1]fornnecedor!$A:$G,7,0)</f>
        <v>VERNIZ AUTOMOTIVO</v>
      </c>
    </row>
    <row r="456" spans="1:20" x14ac:dyDescent="0.3">
      <c r="A456" t="s">
        <v>5303</v>
      </c>
      <c r="B456">
        <v>20936</v>
      </c>
      <c r="C456" t="s">
        <v>3485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1107</v>
      </c>
      <c r="T456" t="str">
        <f>VLOOKUP(Tabela5[[#This Row],[CÓDIGO]],[1]fornnecedor!$A:$G,7,0)</f>
        <v>TINTAS POLIÉSTER</v>
      </c>
    </row>
    <row r="457" spans="1:20" x14ac:dyDescent="0.3">
      <c r="A457" t="s">
        <v>5303</v>
      </c>
      <c r="B457">
        <v>21969</v>
      </c>
      <c r="C457" t="s">
        <v>3702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1107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5303</v>
      </c>
      <c r="B458">
        <v>21090</v>
      </c>
      <c r="C458" t="s">
        <v>5305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1107</v>
      </c>
      <c r="T458" t="str">
        <f>VLOOKUP(Tabela5[[#This Row],[CÓDIGO]],[1]fornnecedor!$A:$G,7,0)</f>
        <v>COADORES</v>
      </c>
    </row>
    <row r="459" spans="1:20" x14ac:dyDescent="0.3">
      <c r="A459" t="s">
        <v>5303</v>
      </c>
      <c r="B459">
        <v>20472</v>
      </c>
      <c r="C459" t="s">
        <v>3810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1107</v>
      </c>
      <c r="T459" t="str">
        <f>VLOOKUP(Tabela5[[#This Row],[CÓDIGO]],[1]fornnecedor!$A:$G,7,0)</f>
        <v>TINTAS POLIÉSTER</v>
      </c>
    </row>
    <row r="460" spans="1:20" x14ac:dyDescent="0.3">
      <c r="A460" t="s">
        <v>5303</v>
      </c>
      <c r="B460">
        <v>24412</v>
      </c>
      <c r="C460" t="s">
        <v>5304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1107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5303</v>
      </c>
      <c r="B461">
        <v>20333</v>
      </c>
      <c r="C461" t="s">
        <v>4295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1107</v>
      </c>
      <c r="T461" t="str">
        <f>VLOOKUP(Tabela5[[#This Row],[CÓDIGO]],[1]fornnecedor!$A:$G,7,0)</f>
        <v>TINTAS POLIÉSTER</v>
      </c>
    </row>
    <row r="462" spans="1:20" x14ac:dyDescent="0.3">
      <c r="A462" t="s">
        <v>5303</v>
      </c>
      <c r="B462">
        <v>87108</v>
      </c>
      <c r="C462" t="s">
        <v>4441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1107</v>
      </c>
      <c r="T462" t="str">
        <f>VLOOKUP(Tabela5[[#This Row],[CÓDIGO]],[1]fornnecedor!$A:$G,7,0)</f>
        <v>TINTAS PU</v>
      </c>
    </row>
    <row r="463" spans="1:20" x14ac:dyDescent="0.3">
      <c r="A463" t="s">
        <v>5303</v>
      </c>
      <c r="B463">
        <v>21378</v>
      </c>
      <c r="C463" t="s">
        <v>4949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1107</v>
      </c>
      <c r="T463" t="str">
        <f>VLOOKUP(Tabela5[[#This Row],[CÓDIGO]],[1]fornnecedor!$A:$G,7,0)</f>
        <v>CATALISADORES INDIVIDUAS</v>
      </c>
    </row>
    <row r="464" spans="1:20" x14ac:dyDescent="0.3">
      <c r="A464" t="s">
        <v>5303</v>
      </c>
      <c r="B464">
        <v>22031</v>
      </c>
      <c r="C464" t="s">
        <v>4208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1107</v>
      </c>
      <c r="T464" t="str">
        <f>VLOOKUP(Tabela5[[#This Row],[CÓDIGO]],[1]fornnecedor!$A:$G,7,0)</f>
        <v>TINTAS PU</v>
      </c>
    </row>
    <row r="465" spans="1:20" x14ac:dyDescent="0.3">
      <c r="A465" t="s">
        <v>5303</v>
      </c>
      <c r="B465">
        <v>21782</v>
      </c>
      <c r="C465" t="s">
        <v>3948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1107</v>
      </c>
      <c r="T465" t="str">
        <f>VLOOKUP(Tabela5[[#This Row],[CÓDIGO]],[1]fornnecedor!$A:$G,7,0)</f>
        <v>TINTAS POLIÉSTER</v>
      </c>
    </row>
    <row r="466" spans="1:20" x14ac:dyDescent="0.3">
      <c r="A466" t="s">
        <v>5303</v>
      </c>
      <c r="B466">
        <v>21953</v>
      </c>
      <c r="C466" t="s">
        <v>4041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1107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5303</v>
      </c>
      <c r="B467">
        <v>21819</v>
      </c>
      <c r="C467" t="s">
        <v>4283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1107</v>
      </c>
      <c r="T467" t="str">
        <f>VLOOKUP(Tabela5[[#This Row],[CÓDIGO]],[1]fornnecedor!$A:$G,7,0)</f>
        <v>TINTAS POLIÉSTER</v>
      </c>
    </row>
    <row r="468" spans="1:20" x14ac:dyDescent="0.3">
      <c r="A468" t="s">
        <v>5303</v>
      </c>
      <c r="B468">
        <v>21856</v>
      </c>
      <c r="C468" t="s">
        <v>4289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1107</v>
      </c>
      <c r="T468" t="str">
        <f>VLOOKUP(Tabela5[[#This Row],[CÓDIGO]],[1]fornnecedor!$A:$G,7,0)</f>
        <v>TINTAS PU</v>
      </c>
    </row>
    <row r="469" spans="1:20" x14ac:dyDescent="0.3">
      <c r="A469" t="s">
        <v>5303</v>
      </c>
      <c r="B469">
        <v>87109</v>
      </c>
      <c r="C469" t="s">
        <v>4442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1107</v>
      </c>
      <c r="T469" t="str">
        <f>VLOOKUP(Tabela5[[#This Row],[CÓDIGO]],[1]fornnecedor!$A:$G,7,0)</f>
        <v>TINTAS PU</v>
      </c>
    </row>
    <row r="470" spans="1:20" x14ac:dyDescent="0.3">
      <c r="A470" t="s">
        <v>5303</v>
      </c>
      <c r="B470">
        <v>20570</v>
      </c>
      <c r="C470" t="s">
        <v>4229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1107</v>
      </c>
      <c r="T470" t="str">
        <f>VLOOKUP(Tabela5[[#This Row],[CÓDIGO]],[1]fornnecedor!$A:$G,7,0)</f>
        <v>TINTAS POLIÉSTER</v>
      </c>
    </row>
    <row r="471" spans="1:20" x14ac:dyDescent="0.3">
      <c r="A471" t="s">
        <v>5303</v>
      </c>
      <c r="B471">
        <v>23680</v>
      </c>
      <c r="C471" t="s">
        <v>4284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1107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5303</v>
      </c>
      <c r="B472">
        <v>20374</v>
      </c>
      <c r="C472" t="s">
        <v>3654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1107</v>
      </c>
      <c r="T472" t="str">
        <f>VLOOKUP(Tabela5[[#This Row],[CÓDIGO]],[1]fornnecedor!$A:$G,7,0)</f>
        <v>TINTAS POLIÉSTER</v>
      </c>
    </row>
    <row r="473" spans="1:20" x14ac:dyDescent="0.3">
      <c r="A473" t="s">
        <v>5303</v>
      </c>
      <c r="B473">
        <v>85297</v>
      </c>
      <c r="C473" t="s">
        <v>4150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1107</v>
      </c>
      <c r="T473" t="str">
        <f>VLOOKUP(Tabela5[[#This Row],[CÓDIGO]],[1]fornnecedor!$A:$G,7,0)</f>
        <v>TINTAS POLIÉSTER</v>
      </c>
    </row>
    <row r="474" spans="1:20" x14ac:dyDescent="0.3">
      <c r="A474" t="s">
        <v>5303</v>
      </c>
      <c r="B474">
        <v>87086</v>
      </c>
      <c r="C474" t="s">
        <v>4163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1107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5303</v>
      </c>
      <c r="B475">
        <v>85593</v>
      </c>
      <c r="C475" t="s">
        <v>3922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1107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5303</v>
      </c>
      <c r="B476">
        <v>21215</v>
      </c>
      <c r="C476" t="s">
        <v>4577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1107</v>
      </c>
      <c r="T476" t="str">
        <f>VLOOKUP(Tabela5[[#This Row],[CÓDIGO]],[1]fornnecedor!$A:$G,7,0)</f>
        <v>TINTAS POLIÉSTER</v>
      </c>
    </row>
    <row r="477" spans="1:20" x14ac:dyDescent="0.3">
      <c r="A477" t="s">
        <v>5303</v>
      </c>
      <c r="B477">
        <v>86868</v>
      </c>
      <c r="C477" t="s">
        <v>4253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1107</v>
      </c>
      <c r="T477" t="str">
        <f>VLOOKUP(Tabela5[[#This Row],[CÓDIGO]],[1]fornnecedor!$A:$G,7,0)</f>
        <v>CORANTES</v>
      </c>
    </row>
    <row r="478" spans="1:20" x14ac:dyDescent="0.3">
      <c r="A478" t="s">
        <v>5303</v>
      </c>
      <c r="B478">
        <v>20354</v>
      </c>
      <c r="C478" t="s">
        <v>4069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1107</v>
      </c>
      <c r="T478" t="str">
        <f>VLOOKUP(Tabela5[[#This Row],[CÓDIGO]],[1]fornnecedor!$A:$G,7,0)</f>
        <v>TINTAS POLIÉSTER</v>
      </c>
    </row>
    <row r="479" spans="1:20" x14ac:dyDescent="0.3">
      <c r="A479" t="s">
        <v>5303</v>
      </c>
      <c r="B479">
        <v>87085</v>
      </c>
      <c r="C479" t="s">
        <v>4175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1107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5303</v>
      </c>
      <c r="B480">
        <v>87082</v>
      </c>
      <c r="C480" t="s">
        <v>4068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1107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5303</v>
      </c>
      <c r="B481">
        <v>23678</v>
      </c>
      <c r="C481" t="s">
        <v>3935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1107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5303</v>
      </c>
      <c r="B482">
        <v>86863</v>
      </c>
      <c r="C482" t="s">
        <v>4095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1107</v>
      </c>
      <c r="T482" t="str">
        <f>VLOOKUP(Tabela5[[#This Row],[CÓDIGO]],[1]fornnecedor!$A:$G,7,0)</f>
        <v>CORANTES</v>
      </c>
    </row>
    <row r="483" spans="1:20" x14ac:dyDescent="0.3">
      <c r="A483" t="s">
        <v>5303</v>
      </c>
      <c r="B483">
        <v>86861</v>
      </c>
      <c r="C483" t="s">
        <v>4334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1107</v>
      </c>
      <c r="T483" t="str">
        <f>VLOOKUP(Tabela5[[#This Row],[CÓDIGO]],[1]fornnecedor!$A:$G,7,0)</f>
        <v>CORANTES</v>
      </c>
    </row>
    <row r="484" spans="1:20" x14ac:dyDescent="0.3">
      <c r="A484" t="s">
        <v>5303</v>
      </c>
      <c r="B484">
        <v>86864</v>
      </c>
      <c r="C484" t="s">
        <v>4406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1107</v>
      </c>
      <c r="T484" t="str">
        <f>VLOOKUP(Tabela5[[#This Row],[CÓDIGO]],[1]fornnecedor!$A:$G,7,0)</f>
        <v>CORANTES</v>
      </c>
    </row>
    <row r="485" spans="1:20" x14ac:dyDescent="0.3">
      <c r="A485" t="s">
        <v>5303</v>
      </c>
      <c r="B485">
        <v>86865</v>
      </c>
      <c r="C485" t="s">
        <v>4252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1107</v>
      </c>
      <c r="T485" t="str">
        <f>VLOOKUP(Tabela5[[#This Row],[CÓDIGO]],[1]fornnecedor!$A:$G,7,0)</f>
        <v>CORANTES</v>
      </c>
    </row>
    <row r="486" spans="1:20" x14ac:dyDescent="0.3">
      <c r="A486" t="s">
        <v>5303</v>
      </c>
      <c r="B486">
        <v>86867</v>
      </c>
      <c r="C486" t="s">
        <v>4128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1107</v>
      </c>
      <c r="T486" t="str">
        <f>VLOOKUP(Tabela5[[#This Row],[CÓDIGO]],[1]fornnecedor!$A:$G,7,0)</f>
        <v>CORANTES</v>
      </c>
    </row>
    <row r="487" spans="1:20" x14ac:dyDescent="0.3">
      <c r="A487" t="s">
        <v>5303</v>
      </c>
      <c r="B487">
        <v>21858</v>
      </c>
      <c r="C487" t="s">
        <v>3081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1107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5303</v>
      </c>
      <c r="B488">
        <v>86862</v>
      </c>
      <c r="C488" t="s">
        <v>4508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1107</v>
      </c>
      <c r="T488" t="str">
        <f>VLOOKUP(Tabela5[[#This Row],[CÓDIGO]],[1]fornnecedor!$A:$G,7,0)</f>
        <v>CORANTES</v>
      </c>
    </row>
    <row r="489" spans="1:20" x14ac:dyDescent="0.3">
      <c r="A489" t="s">
        <v>5303</v>
      </c>
      <c r="B489">
        <v>86869</v>
      </c>
      <c r="C489" t="s">
        <v>4426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1107</v>
      </c>
      <c r="T489" t="str">
        <f>VLOOKUP(Tabela5[[#This Row],[CÓDIGO]],[1]fornnecedor!$A:$G,7,0)</f>
        <v>CORANTES</v>
      </c>
    </row>
    <row r="490" spans="1:20" x14ac:dyDescent="0.3">
      <c r="A490" t="s">
        <v>5301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1107</v>
      </c>
      <c r="T490" t="str">
        <f>VLOOKUP(Tabela5[[#This Row],[CÓDIGO]],[1]fornnecedor!$A:$G,7,0)</f>
        <v>FITA AUTOMOTIVA</v>
      </c>
    </row>
    <row r="491" spans="1:20" x14ac:dyDescent="0.3">
      <c r="A491" t="s">
        <v>5301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1107</v>
      </c>
      <c r="T491" t="str">
        <f>VLOOKUP(Tabela5[[#This Row],[CÓDIGO]],[1]fornnecedor!$A:$G,7,0)</f>
        <v>LIXA DÁGUA</v>
      </c>
    </row>
    <row r="492" spans="1:20" x14ac:dyDescent="0.3">
      <c r="A492" t="s">
        <v>5301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1107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5301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1107</v>
      </c>
      <c r="T493" t="str">
        <f>VLOOKUP(Tabela5[[#This Row],[CÓDIGO]],[1]fornnecedor!$A:$G,7,0)</f>
        <v>LIXA DÁGUA</v>
      </c>
    </row>
    <row r="494" spans="1:20" x14ac:dyDescent="0.3">
      <c r="A494" t="s">
        <v>5301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1107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5301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1107</v>
      </c>
      <c r="T495" t="str">
        <f>VLOOKUP(Tabela5[[#This Row],[CÓDIGO]],[1]fornnecedor!$A:$G,7,0)</f>
        <v>FITA AUTOMOTIVA</v>
      </c>
    </row>
    <row r="496" spans="1:20" x14ac:dyDescent="0.3">
      <c r="A496" t="s">
        <v>5301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1107</v>
      </c>
      <c r="T496" t="str">
        <f>VLOOKUP(Tabela5[[#This Row],[CÓDIGO]],[1]fornnecedor!$A:$G,7,0)</f>
        <v>DISCO TRIZACT</v>
      </c>
    </row>
    <row r="497" spans="1:20" x14ac:dyDescent="0.3">
      <c r="A497" t="s">
        <v>5301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1107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5301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1107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5301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1107</v>
      </c>
      <c r="T499" t="str">
        <f>VLOOKUP(Tabela5[[#This Row],[CÓDIGO]],[1]fornnecedor!$A:$G,7,0)</f>
        <v>BOINAS PARA POLIMENTO</v>
      </c>
    </row>
    <row r="500" spans="1:20" x14ac:dyDescent="0.3">
      <c r="A500" t="s">
        <v>5301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1107</v>
      </c>
      <c r="T500" t="str">
        <f>VLOOKUP(Tabela5[[#This Row],[CÓDIGO]],[1]fornnecedor!$A:$G,7,0)</f>
        <v>LIXA DÁGUA</v>
      </c>
    </row>
    <row r="501" spans="1:20" x14ac:dyDescent="0.3">
      <c r="A501" t="s">
        <v>5301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1107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5301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1107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5301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1107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5301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1107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5301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1107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5301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1107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5301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1107</v>
      </c>
      <c r="T507" t="str">
        <f>VLOOKUP(Tabela5[[#This Row],[CÓDIGO]],[1]fornnecedor!$A:$G,7,0)</f>
        <v>BOINAS PARA POLIMENTO</v>
      </c>
    </row>
    <row r="508" spans="1:20" x14ac:dyDescent="0.3">
      <c r="A508" t="s">
        <v>5301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1107</v>
      </c>
      <c r="T508" t="str">
        <f>VLOOKUP(Tabela5[[#This Row],[CÓDIGO]],[1]fornnecedor!$A:$G,7,0)</f>
        <v>OUTRAS FITAS</v>
      </c>
    </row>
    <row r="509" spans="1:20" x14ac:dyDescent="0.3">
      <c r="A509" t="s">
        <v>5301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1107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5301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1107</v>
      </c>
      <c r="T510" t="str">
        <f>VLOOKUP(Tabela5[[#This Row],[CÓDIGO]],[1]fornnecedor!$A:$G,7,0)</f>
        <v>FITA AUTOMOTIVA</v>
      </c>
    </row>
    <row r="511" spans="1:20" x14ac:dyDescent="0.3">
      <c r="A511" t="s">
        <v>5301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1107</v>
      </c>
      <c r="T511" t="str">
        <f>VLOOKUP(Tabela5[[#This Row],[CÓDIGO]],[1]fornnecedor!$A:$G,7,0)</f>
        <v>PRIMER AUTOMOTIVO</v>
      </c>
    </row>
    <row r="512" spans="1:20" x14ac:dyDescent="0.3">
      <c r="A512" t="s">
        <v>5301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1107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5301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1107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5301</v>
      </c>
      <c r="B514">
        <v>22233</v>
      </c>
      <c r="C514" t="s">
        <v>4301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1107</v>
      </c>
      <c r="T514" t="str">
        <f>VLOOKUP(Tabela5[[#This Row],[CÓDIGO]],[1]fornnecedor!$A:$G,7,0)</f>
        <v>FITA DUPLA FACE</v>
      </c>
    </row>
    <row r="515" spans="1:20" x14ac:dyDescent="0.3">
      <c r="A515" t="s">
        <v>5301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1107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5301</v>
      </c>
      <c r="B516">
        <v>83895</v>
      </c>
      <c r="C516" t="s">
        <v>4907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1107</v>
      </c>
      <c r="T516" t="str">
        <f>VLOOKUP(Tabela5[[#This Row],[CÓDIGO]],[1]fornnecedor!$A:$G,7,0)</f>
        <v>OUTRAS FITAS</v>
      </c>
    </row>
    <row r="517" spans="1:20" x14ac:dyDescent="0.3">
      <c r="A517" t="s">
        <v>5301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1107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5301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1107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5301</v>
      </c>
      <c r="B519">
        <v>85509</v>
      </c>
      <c r="C519" t="s">
        <v>4203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1107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5301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1107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5301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1107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5301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1107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5301</v>
      </c>
      <c r="B523">
        <v>83783</v>
      </c>
      <c r="C523" t="s">
        <v>5131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1107</v>
      </c>
      <c r="T523" t="str">
        <f>VLOOKUP(Tabela5[[#This Row],[CÓDIGO]],[1]fornnecedor!$A:$G,7,0)</f>
        <v>LIXADEIRAS</v>
      </c>
    </row>
    <row r="524" spans="1:20" x14ac:dyDescent="0.3">
      <c r="A524" t="s">
        <v>5301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1107</v>
      </c>
      <c r="T524" t="str">
        <f>VLOOKUP(Tabela5[[#This Row],[CÓDIGO]],[1]fornnecedor!$A:$G,7,0)</f>
        <v>FITA DUPLA FACE</v>
      </c>
    </row>
    <row r="525" spans="1:20" x14ac:dyDescent="0.3">
      <c r="A525" t="s">
        <v>5301</v>
      </c>
      <c r="B525">
        <v>85508</v>
      </c>
      <c r="C525" t="s">
        <v>3549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1107</v>
      </c>
      <c r="T525" t="str">
        <f>VLOOKUP(Tabela5[[#This Row],[CÓDIGO]],[1]fornnecedor!$A:$G,7,0)</f>
        <v>BOINAS PARA POLIMENTO</v>
      </c>
    </row>
    <row r="526" spans="1:20" x14ac:dyDescent="0.3">
      <c r="A526" t="s">
        <v>5301</v>
      </c>
      <c r="B526">
        <v>85507</v>
      </c>
      <c r="C526" t="s">
        <v>3179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1107</v>
      </c>
      <c r="T526" t="str">
        <f>VLOOKUP(Tabela5[[#This Row],[CÓDIGO]],[1]fornnecedor!$A:$G,7,0)</f>
        <v>BOINAS PARA POLIMENTO</v>
      </c>
    </row>
    <row r="527" spans="1:20" x14ac:dyDescent="0.3">
      <c r="A527" t="s">
        <v>5301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1107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5301</v>
      </c>
      <c r="B528">
        <v>85511</v>
      </c>
      <c r="C528" t="s">
        <v>5302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1107</v>
      </c>
      <c r="T528" t="str">
        <f>VLOOKUP(Tabela5[[#This Row],[CÓDIGO]],[1]fornnecedor!$A:$G,7,0)</f>
        <v>BOINAS PARA POLIMENTO</v>
      </c>
    </row>
    <row r="529" spans="1:20" x14ac:dyDescent="0.3">
      <c r="A529" t="s">
        <v>5301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1107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5301</v>
      </c>
      <c r="B530">
        <v>10097</v>
      </c>
      <c r="C530" t="s">
        <v>4466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1107</v>
      </c>
      <c r="T530" t="str">
        <f>VLOOKUP(Tabela5[[#This Row],[CÓDIGO]],[1]fornnecedor!$A:$G,7,0)</f>
        <v>EPI´S</v>
      </c>
    </row>
    <row r="531" spans="1:20" x14ac:dyDescent="0.3">
      <c r="A531" t="s">
        <v>5301</v>
      </c>
      <c r="B531">
        <v>10073</v>
      </c>
      <c r="C531" t="s">
        <v>5035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1107</v>
      </c>
      <c r="T531" t="str">
        <f>VLOOKUP(Tabela5[[#This Row],[CÓDIGO]],[1]fornnecedor!$A:$G,7,0)</f>
        <v>MASSA DE POLIR</v>
      </c>
    </row>
    <row r="532" spans="1:20" x14ac:dyDescent="0.3">
      <c r="A532" t="s">
        <v>5301</v>
      </c>
      <c r="B532">
        <v>23468</v>
      </c>
      <c r="C532" t="s">
        <v>5016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1107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5301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1107</v>
      </c>
      <c r="T533" t="str">
        <f>VLOOKUP(Tabela5[[#This Row],[CÓDIGO]],[1]fornnecedor!$A:$G,7,0)</f>
        <v>LIXA DÁGUA</v>
      </c>
    </row>
    <row r="534" spans="1:20" x14ac:dyDescent="0.3">
      <c r="A534" t="s">
        <v>5301</v>
      </c>
      <c r="B534">
        <v>23109</v>
      </c>
      <c r="C534" t="s">
        <v>5027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1107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5301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1107</v>
      </c>
      <c r="T535" t="str">
        <f>VLOOKUP(Tabela5[[#This Row],[CÓDIGO]],[1]fornnecedor!$A:$G,7,0)</f>
        <v>LIXA FERRO</v>
      </c>
    </row>
    <row r="536" spans="1:20" x14ac:dyDescent="0.3">
      <c r="A536" t="s">
        <v>5301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1107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5301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1107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5301</v>
      </c>
      <c r="B538">
        <v>23123</v>
      </c>
      <c r="C538" t="s">
        <v>4728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1107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5301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1107</v>
      </c>
      <c r="T539" t="str">
        <f>VLOOKUP(Tabela5[[#This Row],[CÓDIGO]],[1]fornnecedor!$A:$G,7,0)</f>
        <v>BOINAS PARA POLIMENTO</v>
      </c>
    </row>
    <row r="540" spans="1:20" x14ac:dyDescent="0.3">
      <c r="A540" t="s">
        <v>5301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1107</v>
      </c>
      <c r="T540" t="str">
        <f>VLOOKUP(Tabela5[[#This Row],[CÓDIGO]],[1]fornnecedor!$A:$G,7,0)</f>
        <v>DISCO TRIZACT</v>
      </c>
    </row>
    <row r="541" spans="1:20" x14ac:dyDescent="0.3">
      <c r="A541" t="s">
        <v>5301</v>
      </c>
      <c r="B541">
        <v>85413</v>
      </c>
      <c r="C541" t="s">
        <v>2809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1107</v>
      </c>
      <c r="T541" t="str">
        <f>VLOOKUP(Tabela5[[#This Row],[CÓDIGO]],[1]fornnecedor!$A:$G,7,0)</f>
        <v>OUTRAS FITAS</v>
      </c>
    </row>
    <row r="542" spans="1:20" x14ac:dyDescent="0.3">
      <c r="A542" t="s">
        <v>5301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1107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5301</v>
      </c>
      <c r="B543">
        <v>20640</v>
      </c>
      <c r="C543" t="s">
        <v>4433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1107</v>
      </c>
      <c r="T543" t="str">
        <f>VLOOKUP(Tabela5[[#This Row],[CÓDIGO]],[1]fornnecedor!$A:$G,7,0)</f>
        <v>FITA DUPLA FACE</v>
      </c>
    </row>
    <row r="544" spans="1:20" x14ac:dyDescent="0.3">
      <c r="A544" t="s">
        <v>5301</v>
      </c>
      <c r="B544">
        <v>20983</v>
      </c>
      <c r="C544" t="s">
        <v>4951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1107</v>
      </c>
      <c r="T544" t="str">
        <f>VLOOKUP(Tabela5[[#This Row],[CÓDIGO]],[1]fornnecedor!$A:$G,7,0)</f>
        <v>DISCO TRIZACT</v>
      </c>
    </row>
    <row r="545" spans="1:20" x14ac:dyDescent="0.3">
      <c r="A545" t="s">
        <v>5301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1107</v>
      </c>
      <c r="T545" t="str">
        <f>VLOOKUP(Tabela5[[#This Row],[CÓDIGO]],[1]fornnecedor!$A:$G,7,0)</f>
        <v>OUTRAS FITAS</v>
      </c>
    </row>
    <row r="546" spans="1:20" x14ac:dyDescent="0.3">
      <c r="A546" t="s">
        <v>5301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1107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5301</v>
      </c>
      <c r="B547">
        <v>20518</v>
      </c>
      <c r="C547" t="s">
        <v>4747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1107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5301</v>
      </c>
      <c r="B548">
        <v>20021</v>
      </c>
      <c r="C548" t="s">
        <v>4896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1107</v>
      </c>
      <c r="T548" t="str">
        <f>VLOOKUP(Tabela5[[#This Row],[CÓDIGO]],[1]fornnecedor!$A:$G,7,0)</f>
        <v>LIXA DÁGUA</v>
      </c>
    </row>
    <row r="549" spans="1:20" x14ac:dyDescent="0.3">
      <c r="A549" t="s">
        <v>5301</v>
      </c>
      <c r="B549">
        <v>23462</v>
      </c>
      <c r="C549" t="s">
        <v>5041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1107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5301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1107</v>
      </c>
      <c r="T550" t="str">
        <f>VLOOKUP(Tabela5[[#This Row],[CÓDIGO]],[1]fornnecedor!$A:$G,7,0)</f>
        <v>FITA AUTOMOTIVA</v>
      </c>
    </row>
    <row r="551" spans="1:20" x14ac:dyDescent="0.3">
      <c r="A551" t="s">
        <v>5301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1107</v>
      </c>
      <c r="T551" t="str">
        <f>VLOOKUP(Tabela5[[#This Row],[CÓDIGO]],[1]fornnecedor!$A:$G,7,0)</f>
        <v>LIXA DÁGUA</v>
      </c>
    </row>
    <row r="552" spans="1:20" x14ac:dyDescent="0.3">
      <c r="A552" t="s">
        <v>5301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1107</v>
      </c>
      <c r="T552" t="str">
        <f>VLOOKUP(Tabela5[[#This Row],[CÓDIGO]],[1]fornnecedor!$A:$G,7,0)</f>
        <v>DISCO TRIZACT</v>
      </c>
    </row>
    <row r="553" spans="1:20" x14ac:dyDescent="0.3">
      <c r="A553" t="s">
        <v>5301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1107</v>
      </c>
      <c r="T553" t="str">
        <f>VLOOKUP(Tabela5[[#This Row],[CÓDIGO]],[1]fornnecedor!$A:$G,7,0)</f>
        <v>LIXA DÁGUA</v>
      </c>
    </row>
    <row r="554" spans="1:20" x14ac:dyDescent="0.3">
      <c r="A554" t="s">
        <v>5301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1107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5301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1107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5301</v>
      </c>
      <c r="B556">
        <v>23493</v>
      </c>
      <c r="C556" t="s">
        <v>4514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1107</v>
      </c>
      <c r="T556" t="str">
        <f>VLOOKUP(Tabela5[[#This Row],[CÓDIGO]],[1]fornnecedor!$A:$G,7,0)</f>
        <v>FLANELAS / PANOS</v>
      </c>
    </row>
    <row r="557" spans="1:20" x14ac:dyDescent="0.3">
      <c r="A557" t="s">
        <v>5301</v>
      </c>
      <c r="B557">
        <v>83992</v>
      </c>
      <c r="C557" t="s">
        <v>3751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1107</v>
      </c>
      <c r="T557" t="str">
        <f>VLOOKUP(Tabela5[[#This Row],[CÓDIGO]],[1]fornnecedor!$A:$G,7,0)</f>
        <v>LIXA FERRO</v>
      </c>
    </row>
    <row r="558" spans="1:20" x14ac:dyDescent="0.3">
      <c r="A558" t="s">
        <v>5301</v>
      </c>
      <c r="B558">
        <v>20636</v>
      </c>
      <c r="C558" t="s">
        <v>4897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1107</v>
      </c>
      <c r="T558" t="str">
        <f>VLOOKUP(Tabela5[[#This Row],[CÓDIGO]],[1]fornnecedor!$A:$G,7,0)</f>
        <v>BOINAS PARA POLIMENTO</v>
      </c>
    </row>
    <row r="559" spans="1:20" x14ac:dyDescent="0.3">
      <c r="A559" t="s">
        <v>5301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1107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5301</v>
      </c>
      <c r="B560">
        <v>22232</v>
      </c>
      <c r="C560" t="s">
        <v>4072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1107</v>
      </c>
      <c r="T560" t="str">
        <f>VLOOKUP(Tabela5[[#This Row],[CÓDIGO]],[1]fornnecedor!$A:$G,7,0)</f>
        <v>FITA DUPLA FACE</v>
      </c>
    </row>
    <row r="561" spans="1:20" x14ac:dyDescent="0.3">
      <c r="A561" t="s">
        <v>5301</v>
      </c>
      <c r="B561">
        <v>23457</v>
      </c>
      <c r="C561" t="s">
        <v>4418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1107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5301</v>
      </c>
      <c r="B562">
        <v>20119</v>
      </c>
      <c r="C562" t="s">
        <v>4829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1107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5301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1107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5301</v>
      </c>
      <c r="B564">
        <v>20987</v>
      </c>
      <c r="C564" t="s">
        <v>4952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1107</v>
      </c>
      <c r="T564" t="str">
        <f>VLOOKUP(Tabela5[[#This Row],[CÓDIGO]],[1]fornnecedor!$A:$G,7,0)</f>
        <v>BOINAS PARA POLIMENTO</v>
      </c>
    </row>
    <row r="565" spans="1:20" x14ac:dyDescent="0.3">
      <c r="A565" t="s">
        <v>5301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1107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5301</v>
      </c>
      <c r="B566">
        <v>23127</v>
      </c>
      <c r="C566" t="s">
        <v>5091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1107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5301</v>
      </c>
      <c r="B567">
        <v>23064</v>
      </c>
      <c r="C567" t="s">
        <v>4231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1107</v>
      </c>
      <c r="T567" t="str">
        <f>VLOOKUP(Tabela5[[#This Row],[CÓDIGO]],[1]fornnecedor!$A:$G,7,0)</f>
        <v>MASSA DE POLIR</v>
      </c>
    </row>
    <row r="568" spans="1:20" x14ac:dyDescent="0.3">
      <c r="A568" t="s">
        <v>5301</v>
      </c>
      <c r="B568">
        <v>10080</v>
      </c>
      <c r="C568" t="s">
        <v>4551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1107</v>
      </c>
      <c r="T568" t="str">
        <f>VLOOKUP(Tabela5[[#This Row],[CÓDIGO]],[1]fornnecedor!$A:$G,7,0)</f>
        <v>FITA DUPLA FACE</v>
      </c>
    </row>
    <row r="569" spans="1:20" x14ac:dyDescent="0.3">
      <c r="A569" t="s">
        <v>5301</v>
      </c>
      <c r="B569">
        <v>10068</v>
      </c>
      <c r="C569" t="s">
        <v>4893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1107</v>
      </c>
      <c r="T569" t="str">
        <f>VLOOKUP(Tabela5[[#This Row],[CÓDIGO]],[1]fornnecedor!$A:$G,7,0)</f>
        <v>BOINAS PARA POLIMENTO</v>
      </c>
    </row>
    <row r="570" spans="1:20" x14ac:dyDescent="0.3">
      <c r="A570" t="s">
        <v>5301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1107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5301</v>
      </c>
      <c r="B571">
        <v>84406</v>
      </c>
      <c r="C571" t="s">
        <v>4449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1107</v>
      </c>
      <c r="T571" t="str">
        <f>VLOOKUP(Tabela5[[#This Row],[CÓDIGO]],[1]fornnecedor!$A:$G,7,0)</f>
        <v>FITA DUPLA FACE</v>
      </c>
    </row>
    <row r="572" spans="1:20" x14ac:dyDescent="0.3">
      <c r="A572" t="s">
        <v>5301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1107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5301</v>
      </c>
      <c r="B573">
        <v>39</v>
      </c>
      <c r="C573" t="s">
        <v>4894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1107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5301</v>
      </c>
      <c r="B574">
        <v>84012</v>
      </c>
      <c r="C574" t="s">
        <v>3529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1107</v>
      </c>
      <c r="T574" t="str">
        <f>VLOOKUP(Tabela5[[#This Row],[CÓDIGO]],[1]fornnecedor!$A:$G,7,0)</f>
        <v>LIXA FERRO</v>
      </c>
    </row>
    <row r="575" spans="1:20" x14ac:dyDescent="0.3">
      <c r="A575" t="s">
        <v>5301</v>
      </c>
      <c r="B575">
        <v>23671</v>
      </c>
      <c r="C575" t="s">
        <v>3454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1107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5301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1107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5301</v>
      </c>
      <c r="B577">
        <v>23504</v>
      </c>
      <c r="C577" t="s">
        <v>4154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1107</v>
      </c>
      <c r="T577" t="str">
        <f>VLOOKUP(Tabela5[[#This Row],[CÓDIGO]],[1]fornnecedor!$A:$G,7,0)</f>
        <v>EPI´S</v>
      </c>
    </row>
    <row r="578" spans="1:20" x14ac:dyDescent="0.3">
      <c r="A578" t="s">
        <v>5301</v>
      </c>
      <c r="B578">
        <v>23125</v>
      </c>
      <c r="C578" t="s">
        <v>4941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1107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5301</v>
      </c>
      <c r="B579">
        <v>56</v>
      </c>
      <c r="C579" t="s">
        <v>3652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1107</v>
      </c>
      <c r="T579" t="str">
        <f>VLOOKUP(Tabela5[[#This Row],[CÓDIGO]],[1]fornnecedor!$A:$G,7,0)</f>
        <v>LIXA DÁGUA</v>
      </c>
    </row>
    <row r="580" spans="1:20" x14ac:dyDescent="0.3">
      <c r="A580" t="s">
        <v>5301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1107</v>
      </c>
      <c r="T580" t="str">
        <f>VLOOKUP(Tabela5[[#This Row],[CÓDIGO]],[1]fornnecedor!$A:$G,7,0)</f>
        <v>LIXA DÁGUA</v>
      </c>
    </row>
    <row r="581" spans="1:20" x14ac:dyDescent="0.3">
      <c r="A581" t="s">
        <v>5301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1107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5301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1107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5301</v>
      </c>
      <c r="B583">
        <v>84013</v>
      </c>
      <c r="C583" t="s">
        <v>4137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1107</v>
      </c>
      <c r="T583" t="str">
        <f>VLOOKUP(Tabela5[[#This Row],[CÓDIGO]],[1]fornnecedor!$A:$G,7,0)</f>
        <v>LIXA FERRO</v>
      </c>
    </row>
    <row r="584" spans="1:20" x14ac:dyDescent="0.3">
      <c r="A584" t="s">
        <v>5301</v>
      </c>
      <c r="B584">
        <v>10066</v>
      </c>
      <c r="C584" t="s">
        <v>4045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1107</v>
      </c>
      <c r="T584" t="str">
        <f>VLOOKUP(Tabela5[[#This Row],[CÓDIGO]],[1]fornnecedor!$A:$G,7,0)</f>
        <v>BOINAS PARA POLIMENTO</v>
      </c>
    </row>
    <row r="585" spans="1:20" x14ac:dyDescent="0.3">
      <c r="A585" t="s">
        <v>5301</v>
      </c>
      <c r="B585">
        <v>10028</v>
      </c>
      <c r="C585" t="s">
        <v>3773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1107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5301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1107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5301</v>
      </c>
      <c r="B587">
        <v>20477</v>
      </c>
      <c r="C587" t="s">
        <v>4496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1107</v>
      </c>
      <c r="T587" t="str">
        <f>VLOOKUP(Tabela5[[#This Row],[CÓDIGO]],[1]fornnecedor!$A:$G,7,0)</f>
        <v>FITA DUPLA FACE</v>
      </c>
    </row>
    <row r="588" spans="1:20" x14ac:dyDescent="0.3">
      <c r="A588" t="s">
        <v>5301</v>
      </c>
      <c r="B588">
        <v>10038</v>
      </c>
      <c r="C588" t="s">
        <v>4707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1107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5301</v>
      </c>
      <c r="B589">
        <v>10037</v>
      </c>
      <c r="C589" t="s">
        <v>4781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1107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5301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1107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5301</v>
      </c>
      <c r="B591">
        <v>10034</v>
      </c>
      <c r="C591" t="s">
        <v>4801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1107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5301</v>
      </c>
      <c r="B592">
        <v>23471</v>
      </c>
      <c r="C592" t="s">
        <v>4359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1107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5301</v>
      </c>
      <c r="B593">
        <v>84014</v>
      </c>
      <c r="C593" t="s">
        <v>4234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1107</v>
      </c>
      <c r="T593" t="str">
        <f>VLOOKUP(Tabela5[[#This Row],[CÓDIGO]],[1]fornnecedor!$A:$G,7,0)</f>
        <v>LIXA FERRO</v>
      </c>
    </row>
    <row r="594" spans="1:20" x14ac:dyDescent="0.3">
      <c r="A594" t="s">
        <v>5301</v>
      </c>
      <c r="B594">
        <v>84018</v>
      </c>
      <c r="C594" t="s">
        <v>3305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1107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5301</v>
      </c>
      <c r="B595">
        <v>10033</v>
      </c>
      <c r="C595" t="s">
        <v>4396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1107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5301</v>
      </c>
      <c r="B596">
        <v>20478</v>
      </c>
      <c r="C596" t="s">
        <v>3466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1107</v>
      </c>
      <c r="T596" t="str">
        <f>VLOOKUP(Tabela5[[#This Row],[CÓDIGO]],[1]fornnecedor!$A:$G,7,0)</f>
        <v>FITA DUPLA FACE</v>
      </c>
    </row>
    <row r="597" spans="1:20" x14ac:dyDescent="0.3">
      <c r="A597" t="s">
        <v>5301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1107</v>
      </c>
      <c r="T597" t="str">
        <f>VLOOKUP(Tabela5[[#This Row],[CÓDIGO]],[1]fornnecedor!$A:$G,7,0)</f>
        <v>LIXA DÁGUA</v>
      </c>
    </row>
    <row r="598" spans="1:20" x14ac:dyDescent="0.3">
      <c r="A598" t="s">
        <v>5301</v>
      </c>
      <c r="B598">
        <v>23128</v>
      </c>
      <c r="C598" t="s">
        <v>4689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1107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5301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1107</v>
      </c>
      <c r="T599" t="str">
        <f>VLOOKUP(Tabela5[[#This Row],[CÓDIGO]],[1]fornnecedor!$A:$G,7,0)</f>
        <v>MASSA DE POLIR</v>
      </c>
    </row>
    <row r="600" spans="1:20" x14ac:dyDescent="0.3">
      <c r="A600" t="s">
        <v>5301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1107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5301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1107</v>
      </c>
      <c r="T601" t="str">
        <f>VLOOKUP(Tabela5[[#This Row],[CÓDIGO]],[1]fornnecedor!$A:$G,7,0)</f>
        <v>FITA DUPLA FACE</v>
      </c>
    </row>
    <row r="602" spans="1:20" x14ac:dyDescent="0.3">
      <c r="A602" t="s">
        <v>5301</v>
      </c>
      <c r="B602">
        <v>59</v>
      </c>
      <c r="C602" t="s">
        <v>4077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1107</v>
      </c>
      <c r="T602" t="str">
        <f>VLOOKUP(Tabela5[[#This Row],[CÓDIGO]],[1]fornnecedor!$A:$G,7,0)</f>
        <v>LIXA DÁGUA</v>
      </c>
    </row>
    <row r="603" spans="1:20" x14ac:dyDescent="0.3">
      <c r="A603" t="s">
        <v>5301</v>
      </c>
      <c r="B603">
        <v>10099</v>
      </c>
      <c r="C603" t="s">
        <v>4542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1107</v>
      </c>
      <c r="T603" t="str">
        <f>VLOOKUP(Tabela5[[#This Row],[CÓDIGO]],[1]fornnecedor!$A:$G,7,0)</f>
        <v>FITA ISOLANTE</v>
      </c>
    </row>
    <row r="604" spans="1:20" x14ac:dyDescent="0.3">
      <c r="A604" t="s">
        <v>5301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1107</v>
      </c>
      <c r="T604" t="str">
        <f>VLOOKUP(Tabela5[[#This Row],[CÓDIGO]],[1]fornnecedor!$A:$G,7,0)</f>
        <v>LIXA FERRO</v>
      </c>
    </row>
    <row r="605" spans="1:20" x14ac:dyDescent="0.3">
      <c r="A605" t="s">
        <v>5301</v>
      </c>
      <c r="B605">
        <v>23459</v>
      </c>
      <c r="C605" t="s">
        <v>4704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1107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5301</v>
      </c>
      <c r="B606">
        <v>84417</v>
      </c>
      <c r="C606" t="s">
        <v>3850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1107</v>
      </c>
      <c r="T606" t="str">
        <f>VLOOKUP(Tabela5[[#This Row],[CÓDIGO]],[1]fornnecedor!$A:$G,7,0)</f>
        <v>FITA ISOLANTE</v>
      </c>
    </row>
    <row r="607" spans="1:20" x14ac:dyDescent="0.3">
      <c r="A607" t="s">
        <v>5301</v>
      </c>
      <c r="B607">
        <v>84558</v>
      </c>
      <c r="C607" t="s">
        <v>4142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1107</v>
      </c>
      <c r="T607" t="str">
        <f>VLOOKUP(Tabela5[[#This Row],[CÓDIGO]],[1]fornnecedor!$A:$G,7,0)</f>
        <v>FITA ISOLANTE</v>
      </c>
    </row>
    <row r="608" spans="1:20" x14ac:dyDescent="0.3">
      <c r="A608" t="s">
        <v>5301</v>
      </c>
      <c r="B608">
        <v>10023</v>
      </c>
      <c r="C608" t="s">
        <v>3265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1107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5301</v>
      </c>
      <c r="B609">
        <v>23666</v>
      </c>
      <c r="C609" t="s">
        <v>3928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1107</v>
      </c>
      <c r="T609" t="str">
        <f>VLOOKUP(Tabela5[[#This Row],[CÓDIGO]],[1]fornnecedor!$A:$G,7,0)</f>
        <v>DISCO TRIZACT</v>
      </c>
    </row>
    <row r="610" spans="1:20" x14ac:dyDescent="0.3">
      <c r="A610" t="s">
        <v>5301</v>
      </c>
      <c r="B610">
        <v>20484</v>
      </c>
      <c r="C610" t="s">
        <v>3484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1107</v>
      </c>
      <c r="T610" t="str">
        <f>VLOOKUP(Tabela5[[#This Row],[CÓDIGO]],[1]fornnecedor!$A:$G,7,0)</f>
        <v>FITA DUPLA FACE</v>
      </c>
    </row>
    <row r="611" spans="1:20" x14ac:dyDescent="0.3">
      <c r="A611" t="s">
        <v>5301</v>
      </c>
      <c r="B611">
        <v>84509</v>
      </c>
      <c r="C611" t="s">
        <v>3215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1107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5301</v>
      </c>
      <c r="B612">
        <v>21350</v>
      </c>
      <c r="C612" t="s">
        <v>4643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1107</v>
      </c>
      <c r="T612" t="str">
        <f>VLOOKUP(Tabela5[[#This Row],[CÓDIGO]],[1]fornnecedor!$A:$G,7,0)</f>
        <v>DISCO TRIZACT</v>
      </c>
    </row>
    <row r="613" spans="1:20" x14ac:dyDescent="0.3">
      <c r="A613" t="s">
        <v>5301</v>
      </c>
      <c r="B613">
        <v>83852</v>
      </c>
      <c r="C613" t="s">
        <v>5000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1107</v>
      </c>
      <c r="T613" t="str">
        <f>VLOOKUP(Tabela5[[#This Row],[CÓDIGO]],[1]fornnecedor!$A:$G,7,0)</f>
        <v>FITA AUTOMOTIVA</v>
      </c>
    </row>
    <row r="614" spans="1:20" x14ac:dyDescent="0.3">
      <c r="A614" t="s">
        <v>5301</v>
      </c>
      <c r="B614">
        <v>54</v>
      </c>
      <c r="C614" t="s">
        <v>4167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1107</v>
      </c>
      <c r="T614" t="str">
        <f>VLOOKUP(Tabela5[[#This Row],[CÓDIGO]],[1]fornnecedor!$A:$G,7,0)</f>
        <v>LIXA DÁGUA</v>
      </c>
    </row>
    <row r="615" spans="1:20" x14ac:dyDescent="0.3">
      <c r="A615" t="s">
        <v>5301</v>
      </c>
      <c r="B615">
        <v>10044</v>
      </c>
      <c r="C615" t="s">
        <v>3165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1107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5301</v>
      </c>
      <c r="B616">
        <v>84011</v>
      </c>
      <c r="C616" t="s">
        <v>3969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1107</v>
      </c>
      <c r="T616" t="str">
        <f>VLOOKUP(Tabela5[[#This Row],[CÓDIGO]],[1]fornnecedor!$A:$G,7,0)</f>
        <v>LIXA FERRO</v>
      </c>
    </row>
    <row r="617" spans="1:20" x14ac:dyDescent="0.3">
      <c r="A617" t="s">
        <v>5301</v>
      </c>
      <c r="B617">
        <v>84486</v>
      </c>
      <c r="C617" t="s">
        <v>4271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1107</v>
      </c>
      <c r="T617" t="str">
        <f>VLOOKUP(Tabela5[[#This Row],[CÓDIGO]],[1]fornnecedor!$A:$G,7,0)</f>
        <v>OUTRAS FITAS</v>
      </c>
    </row>
    <row r="618" spans="1:20" x14ac:dyDescent="0.3">
      <c r="A618" t="s">
        <v>5301</v>
      </c>
      <c r="B618">
        <v>10081</v>
      </c>
      <c r="C618" t="s">
        <v>3075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1107</v>
      </c>
      <c r="T618" t="str">
        <f>VLOOKUP(Tabela5[[#This Row],[CÓDIGO]],[1]fornnecedor!$A:$G,7,0)</f>
        <v>FITA DUPLA FACE</v>
      </c>
    </row>
    <row r="619" spans="1:20" x14ac:dyDescent="0.3">
      <c r="A619" t="s">
        <v>5301</v>
      </c>
      <c r="B619">
        <v>62</v>
      </c>
      <c r="C619" t="s">
        <v>3646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1107</v>
      </c>
      <c r="T619" t="str">
        <f>VLOOKUP(Tabela5[[#This Row],[CÓDIGO]],[1]fornnecedor!$A:$G,7,0)</f>
        <v>LIXA DÁGUA</v>
      </c>
    </row>
    <row r="620" spans="1:20" x14ac:dyDescent="0.3">
      <c r="A620" t="s">
        <v>5301</v>
      </c>
      <c r="B620">
        <v>22056</v>
      </c>
      <c r="C620" t="s">
        <v>4935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1107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5301</v>
      </c>
      <c r="B621">
        <v>22145</v>
      </c>
      <c r="C621" t="s">
        <v>3903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1107</v>
      </c>
      <c r="T621" t="str">
        <f>VLOOKUP(Tabela5[[#This Row],[CÓDIGO]],[1]fornnecedor!$A:$G,7,0)</f>
        <v>FITA ISOLANTE</v>
      </c>
    </row>
    <row r="622" spans="1:20" x14ac:dyDescent="0.3">
      <c r="A622" t="s">
        <v>5301</v>
      </c>
      <c r="B622">
        <v>84009</v>
      </c>
      <c r="C622" t="s">
        <v>3401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1107</v>
      </c>
      <c r="T622" t="str">
        <f>VLOOKUP(Tabela5[[#This Row],[CÓDIGO]],[1]fornnecedor!$A:$G,7,0)</f>
        <v>LIXA FERRO</v>
      </c>
    </row>
    <row r="623" spans="1:20" x14ac:dyDescent="0.3">
      <c r="A623" t="s">
        <v>5301</v>
      </c>
      <c r="B623">
        <v>84684</v>
      </c>
      <c r="C623" t="s">
        <v>4611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1107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5301</v>
      </c>
      <c r="B624">
        <v>10014</v>
      </c>
      <c r="C624" t="s">
        <v>2874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1107</v>
      </c>
      <c r="T624" t="str">
        <f>VLOOKUP(Tabela5[[#This Row],[CÓDIGO]],[1]fornnecedor!$A:$G,7,0)</f>
        <v>LIXA DÁGUA</v>
      </c>
    </row>
    <row r="625" spans="1:20" x14ac:dyDescent="0.3">
      <c r="A625" t="s">
        <v>5301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1107</v>
      </c>
      <c r="T625" t="str">
        <f>VLOOKUP(Tabela5[[#This Row],[CÓDIGO]],[1]fornnecedor!$A:$G,7,0)</f>
        <v>EPI´S</v>
      </c>
    </row>
    <row r="626" spans="1:20" x14ac:dyDescent="0.3">
      <c r="A626" t="s">
        <v>5301</v>
      </c>
      <c r="B626">
        <v>85506</v>
      </c>
      <c r="C626" t="s">
        <v>5136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1107</v>
      </c>
      <c r="T626" t="str">
        <f>VLOOKUP(Tabela5[[#This Row],[CÓDIGO]],[1]fornnecedor!$A:$G,7,0)</f>
        <v>LIXADEIRAS</v>
      </c>
    </row>
    <row r="627" spans="1:20" x14ac:dyDescent="0.3">
      <c r="A627" t="s">
        <v>5300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1107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5299</v>
      </c>
      <c r="B628">
        <v>87043</v>
      </c>
      <c r="C628" t="s">
        <v>5207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1107</v>
      </c>
      <c r="T628" t="str">
        <f>VLOOKUP(Tabela5[[#This Row],[CÓDIGO]],[1]fornnecedor!$A:$G,7,0)</f>
        <v>MASSA POLIÉSTER</v>
      </c>
    </row>
    <row r="629" spans="1:20" x14ac:dyDescent="0.3">
      <c r="A629" t="s">
        <v>5299</v>
      </c>
      <c r="B629">
        <v>21436</v>
      </c>
      <c r="C629" t="s">
        <v>4168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1107</v>
      </c>
      <c r="T629" t="str">
        <f>VLOOKUP(Tabela5[[#This Row],[CÓDIGO]],[1]fornnecedor!$A:$G,7,0)</f>
        <v>PRIMER AUTOMOTIVO</v>
      </c>
    </row>
    <row r="630" spans="1:20" x14ac:dyDescent="0.3">
      <c r="A630" t="s">
        <v>5299</v>
      </c>
      <c r="B630">
        <v>23603</v>
      </c>
      <c r="C630" t="s">
        <v>5180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1107</v>
      </c>
      <c r="T630" t="str">
        <f>VLOOKUP(Tabela5[[#This Row],[CÓDIGO]],[1]fornnecedor!$A:$G,7,0)</f>
        <v>TINTAS POLIÉSTER</v>
      </c>
    </row>
    <row r="631" spans="1:20" x14ac:dyDescent="0.3">
      <c r="A631" t="s">
        <v>5299</v>
      </c>
      <c r="B631">
        <v>21437</v>
      </c>
      <c r="C631" t="s">
        <v>4268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1107</v>
      </c>
      <c r="T631" t="str">
        <f>VLOOKUP(Tabela5[[#This Row],[CÓDIGO]],[1]fornnecedor!$A:$G,7,0)</f>
        <v>PRIMER AUTOMOTIVO</v>
      </c>
    </row>
    <row r="632" spans="1:20" x14ac:dyDescent="0.3">
      <c r="A632" t="s">
        <v>5299</v>
      </c>
      <c r="B632">
        <v>21948</v>
      </c>
      <c r="C632" t="s">
        <v>4725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1107</v>
      </c>
      <c r="T632" t="str">
        <f>VLOOKUP(Tabela5[[#This Row],[CÓDIGO]],[1]fornnecedor!$A:$G,7,0)</f>
        <v>MASSA POLIÉSTER</v>
      </c>
    </row>
    <row r="633" spans="1:20" x14ac:dyDescent="0.3">
      <c r="A633" t="s">
        <v>5299</v>
      </c>
      <c r="B633">
        <v>10379</v>
      </c>
      <c r="C633" t="s">
        <v>5194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1107</v>
      </c>
      <c r="T633" t="str">
        <f>VLOOKUP(Tabela5[[#This Row],[CÓDIGO]],[1]fornnecedor!$A:$G,7,0)</f>
        <v>MASSA POLIÉSTER</v>
      </c>
    </row>
    <row r="634" spans="1:20" x14ac:dyDescent="0.3">
      <c r="A634" t="s">
        <v>5299</v>
      </c>
      <c r="B634">
        <v>20949</v>
      </c>
      <c r="C634" t="s">
        <v>4973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1107</v>
      </c>
      <c r="T634" t="str">
        <f>VLOOKUP(Tabela5[[#This Row],[CÓDIGO]],[1]fornnecedor!$A:$G,7,0)</f>
        <v>LAMINAÇÃO / PROTEÇÃO</v>
      </c>
    </row>
    <row r="635" spans="1:20" x14ac:dyDescent="0.3">
      <c r="A635" t="s">
        <v>5299</v>
      </c>
      <c r="B635">
        <v>83990</v>
      </c>
      <c r="C635" t="s">
        <v>4989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1107</v>
      </c>
      <c r="T635" t="str">
        <f>VLOOKUP(Tabela5[[#This Row],[CÓDIGO]],[1]fornnecedor!$A:$G,7,0)</f>
        <v>TINTAS POLIÉSTER</v>
      </c>
    </row>
    <row r="636" spans="1:20" x14ac:dyDescent="0.3">
      <c r="A636" t="s">
        <v>5299</v>
      </c>
      <c r="B636">
        <v>23585</v>
      </c>
      <c r="C636" t="s">
        <v>4638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1107</v>
      </c>
      <c r="T636" t="str">
        <f>VLOOKUP(Tabela5[[#This Row],[CÓDIGO]],[1]fornnecedor!$A:$G,7,0)</f>
        <v>LAMINAÇÃO / PROTEÇÃO</v>
      </c>
    </row>
    <row r="637" spans="1:20" x14ac:dyDescent="0.3">
      <c r="A637" t="s">
        <v>5299</v>
      </c>
      <c r="B637">
        <v>21693</v>
      </c>
      <c r="C637" t="s">
        <v>4703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1107</v>
      </c>
      <c r="T637" t="str">
        <f>VLOOKUP(Tabela5[[#This Row],[CÓDIGO]],[1]fornnecedor!$A:$G,7,0)</f>
        <v>LAMINAÇÃO / PROTEÇÃO</v>
      </c>
    </row>
    <row r="638" spans="1:20" x14ac:dyDescent="0.3">
      <c r="A638" t="s">
        <v>5298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1107</v>
      </c>
      <c r="T638" t="str">
        <f>VLOOKUP(Tabela5[[#This Row],[CÓDIGO]],[1]fornnecedor!$A:$G,7,0)</f>
        <v>FLANELAS / PANOS</v>
      </c>
    </row>
    <row r="639" spans="1:20" x14ac:dyDescent="0.3">
      <c r="A639" t="s">
        <v>5298</v>
      </c>
      <c r="B639">
        <v>29</v>
      </c>
      <c r="C639" t="s">
        <v>3468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1107</v>
      </c>
      <c r="T639" t="str">
        <f>VLOOKUP(Tabela5[[#This Row],[CÓDIGO]],[1]fornnecedor!$A:$G,7,0)</f>
        <v>EPI´S</v>
      </c>
    </row>
    <row r="640" spans="1:20" x14ac:dyDescent="0.3">
      <c r="A640" t="s">
        <v>5298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1107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5298</v>
      </c>
      <c r="B641">
        <v>23515</v>
      </c>
      <c r="C641" t="s">
        <v>3744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1107</v>
      </c>
      <c r="T641" t="str">
        <f>VLOOKUP(Tabela5[[#This Row],[CÓDIGO]],[1]fornnecedor!$A:$G,7,0)</f>
        <v>EPI´S</v>
      </c>
    </row>
    <row r="642" spans="1:20" x14ac:dyDescent="0.3">
      <c r="A642" t="s">
        <v>5298</v>
      </c>
      <c r="B642">
        <v>85615</v>
      </c>
      <c r="C642" t="s">
        <v>4317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1107</v>
      </c>
      <c r="T642" t="str">
        <f>VLOOKUP(Tabela5[[#This Row],[CÓDIGO]],[1]fornnecedor!$A:$G,7,0)</f>
        <v>GRUPO CONVERSAO</v>
      </c>
    </row>
    <row r="643" spans="1:20" x14ac:dyDescent="0.3">
      <c r="A643" t="s">
        <v>5298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1107</v>
      </c>
      <c r="T643" t="str">
        <f>VLOOKUP(Tabela5[[#This Row],[CÓDIGO]],[1]fornnecedor!$A:$G,7,0)</f>
        <v>GRUPO CONVERSAO</v>
      </c>
    </row>
    <row r="644" spans="1:20" x14ac:dyDescent="0.3">
      <c r="A644" t="s">
        <v>5298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1107</v>
      </c>
      <c r="T644" t="str">
        <f>VLOOKUP(Tabela5[[#This Row],[CÓDIGO]],[1]fornnecedor!$A:$G,7,0)</f>
        <v>FLANELAS / PANOS</v>
      </c>
    </row>
    <row r="645" spans="1:20" x14ac:dyDescent="0.3">
      <c r="A645" t="s">
        <v>5298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1107</v>
      </c>
      <c r="T645" t="str">
        <f>VLOOKUP(Tabela5[[#This Row],[CÓDIGO]],[1]fornnecedor!$A:$G,7,0)</f>
        <v>GRUPO CONVERSAO</v>
      </c>
    </row>
    <row r="646" spans="1:20" x14ac:dyDescent="0.3">
      <c r="A646" t="s">
        <v>5297</v>
      </c>
      <c r="B646">
        <v>1</v>
      </c>
      <c r="C646" t="s">
        <v>4140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1107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5295</v>
      </c>
      <c r="B647">
        <v>21130</v>
      </c>
      <c r="C647" t="s">
        <v>4998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1107</v>
      </c>
      <c r="T647" t="str">
        <f>VLOOKUP(Tabela5[[#This Row],[CÓDIGO]],[1]fornnecedor!$A:$G,7,0)</f>
        <v>TACO LIXADOR</v>
      </c>
    </row>
    <row r="648" spans="1:20" x14ac:dyDescent="0.3">
      <c r="A648" t="s">
        <v>5295</v>
      </c>
      <c r="B648">
        <v>20154</v>
      </c>
      <c r="C648" t="s">
        <v>4188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1107</v>
      </c>
      <c r="T648" t="str">
        <f>VLOOKUP(Tabela5[[#This Row],[CÓDIGO]],[1]fornnecedor!$A:$G,7,0)</f>
        <v>TACO LIXADOR</v>
      </c>
    </row>
    <row r="649" spans="1:20" x14ac:dyDescent="0.3">
      <c r="A649" t="s">
        <v>5295</v>
      </c>
      <c r="B649">
        <v>23750</v>
      </c>
      <c r="C649" t="s">
        <v>4244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1107</v>
      </c>
      <c r="T649" t="str">
        <f>VLOOKUP(Tabela5[[#This Row],[CÓDIGO]],[1]fornnecedor!$A:$G,7,0)</f>
        <v>TACO LIXADOR</v>
      </c>
    </row>
    <row r="650" spans="1:20" x14ac:dyDescent="0.3">
      <c r="A650" t="s">
        <v>5295</v>
      </c>
      <c r="B650">
        <v>263</v>
      </c>
      <c r="C650" t="s">
        <v>5296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1107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5295</v>
      </c>
      <c r="B651">
        <v>21125</v>
      </c>
      <c r="C651" t="s">
        <v>5038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1107</v>
      </c>
      <c r="T651" t="str">
        <f>VLOOKUP(Tabela5[[#This Row],[CÓDIGO]],[1]fornnecedor!$A:$G,7,0)</f>
        <v>TACO LIXADOR</v>
      </c>
    </row>
    <row r="652" spans="1:20" x14ac:dyDescent="0.3">
      <c r="A652" t="s">
        <v>5295</v>
      </c>
      <c r="B652">
        <v>87048</v>
      </c>
      <c r="C652" t="s">
        <v>3187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1107</v>
      </c>
      <c r="T652" t="str">
        <f>VLOOKUP(Tabela5[[#This Row],[CÓDIGO]],[1]fornnecedor!$A:$G,7,0)</f>
        <v>TACO LIXADOR</v>
      </c>
    </row>
    <row r="653" spans="1:20" x14ac:dyDescent="0.3">
      <c r="A653" t="s">
        <v>5295</v>
      </c>
      <c r="B653">
        <v>87045</v>
      </c>
      <c r="C653" t="s">
        <v>2868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1107</v>
      </c>
      <c r="T653" t="str">
        <f>VLOOKUP(Tabela5[[#This Row],[CÓDIGO]],[1]fornnecedor!$A:$G,7,0)</f>
        <v>TACO LIXADOR</v>
      </c>
    </row>
    <row r="654" spans="1:20" x14ac:dyDescent="0.3">
      <c r="A654" t="s">
        <v>5295</v>
      </c>
      <c r="B654">
        <v>87047</v>
      </c>
      <c r="C654" t="s">
        <v>3167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1107</v>
      </c>
      <c r="T654" t="str">
        <f>VLOOKUP(Tabela5[[#This Row],[CÓDIGO]],[1]fornnecedor!$A:$G,7,0)</f>
        <v>TACO LIXADOR</v>
      </c>
    </row>
    <row r="655" spans="1:20" x14ac:dyDescent="0.3">
      <c r="A655" t="s">
        <v>5295</v>
      </c>
      <c r="B655">
        <v>87046</v>
      </c>
      <c r="C655" t="s">
        <v>3100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1107</v>
      </c>
      <c r="T655" t="str">
        <f>VLOOKUP(Tabela5[[#This Row],[CÓDIGO]],[1]fornnecedor!$A:$G,7,0)</f>
        <v>TACO LIXADOR</v>
      </c>
    </row>
    <row r="656" spans="1:20" x14ac:dyDescent="0.3">
      <c r="A656" t="s">
        <v>5295</v>
      </c>
      <c r="B656">
        <v>21313</v>
      </c>
      <c r="C656" t="s">
        <v>4659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1107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5294</v>
      </c>
      <c r="B657">
        <v>21341</v>
      </c>
      <c r="C657" t="s">
        <v>4534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1107</v>
      </c>
      <c r="T657" t="str">
        <f>VLOOKUP(Tabela5[[#This Row],[CÓDIGO]],[1]fornnecedor!$A:$G,7,0)</f>
        <v>CAVALETES</v>
      </c>
    </row>
    <row r="658" spans="1:20" x14ac:dyDescent="0.3">
      <c r="A658" t="s">
        <v>5294</v>
      </c>
      <c r="B658">
        <v>85594</v>
      </c>
      <c r="C658" t="s">
        <v>4928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1107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5294</v>
      </c>
      <c r="B659">
        <v>23778</v>
      </c>
      <c r="C659" t="s">
        <v>5056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1107</v>
      </c>
      <c r="T659" t="str">
        <f>VLOOKUP(Tabela5[[#This Row],[CÓDIGO]],[1]fornnecedor!$A:$G,7,0)</f>
        <v>CAVALETES</v>
      </c>
    </row>
    <row r="660" spans="1:20" x14ac:dyDescent="0.3">
      <c r="A660" t="s">
        <v>5293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1107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5293</v>
      </c>
      <c r="B661">
        <v>85108</v>
      </c>
      <c r="C661" t="s">
        <v>5037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1107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5293</v>
      </c>
      <c r="B662">
        <v>21814</v>
      </c>
      <c r="C662" t="s">
        <v>5129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1107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5293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1107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5292</v>
      </c>
      <c r="B664">
        <v>23791</v>
      </c>
      <c r="C664" t="s">
        <v>4103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1107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5291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1107</v>
      </c>
      <c r="T665" t="str">
        <f>VLOOKUP(Tabela5[[#This Row],[CÓDIGO]],[1]fornnecedor!$A:$G,7,0)</f>
        <v>ESTOPAS</v>
      </c>
    </row>
    <row r="666" spans="1:20" x14ac:dyDescent="0.3">
      <c r="A666" t="s">
        <v>5290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1107</v>
      </c>
      <c r="T666" t="str">
        <f>VLOOKUP(Tabela5[[#This Row],[CÓDIGO]],[1]fornnecedor!$A:$G,7,0)</f>
        <v>THINNER DE LIMPEZA</v>
      </c>
    </row>
    <row r="667" spans="1:20" x14ac:dyDescent="0.3">
      <c r="A667" t="s">
        <v>5290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1107</v>
      </c>
      <c r="T667" t="str">
        <f>VLOOKUP(Tabela5[[#This Row],[CÓDIGO]],[1]fornnecedor!$A:$G,7,0)</f>
        <v>THINNER DE LIMPEZA</v>
      </c>
    </row>
    <row r="668" spans="1:20" x14ac:dyDescent="0.3">
      <c r="A668" t="s">
        <v>5290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1107</v>
      </c>
      <c r="T668" t="str">
        <f>VLOOKUP(Tabela5[[#This Row],[CÓDIGO]],[1]fornnecedor!$A:$G,7,0)</f>
        <v>MASSA POLIÉSTER</v>
      </c>
    </row>
    <row r="669" spans="1:20" x14ac:dyDescent="0.3">
      <c r="A669" t="s">
        <v>5290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1107</v>
      </c>
      <c r="T669" t="str">
        <f>VLOOKUP(Tabela5[[#This Row],[CÓDIGO]],[1]fornnecedor!$A:$G,7,0)</f>
        <v>THINNER DE LIMPEZA</v>
      </c>
    </row>
    <row r="670" spans="1:20" x14ac:dyDescent="0.3">
      <c r="A670" t="s">
        <v>5290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1107</v>
      </c>
      <c r="T670" t="str">
        <f>VLOOKUP(Tabela5[[#This Row],[CÓDIGO]],[1]fornnecedor!$A:$G,7,0)</f>
        <v>DESENGRAXANTE</v>
      </c>
    </row>
    <row r="671" spans="1:20" x14ac:dyDescent="0.3">
      <c r="A671" t="s">
        <v>5290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1107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5290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1107</v>
      </c>
      <c r="T672" t="str">
        <f>VLOOKUP(Tabela5[[#This Row],[CÓDIGO]],[1]fornnecedor!$A:$G,7,0)</f>
        <v>THINNER DE LIMPEZA</v>
      </c>
    </row>
    <row r="673" spans="1:20" x14ac:dyDescent="0.3">
      <c r="A673" t="s">
        <v>5290</v>
      </c>
      <c r="B673">
        <v>10333</v>
      </c>
      <c r="C673" t="s">
        <v>4450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1107</v>
      </c>
      <c r="T673" t="str">
        <f>VLOOKUP(Tabela5[[#This Row],[CÓDIGO]],[1]fornnecedor!$A:$G,7,0)</f>
        <v>REMOVEDOR PASTOSO</v>
      </c>
    </row>
    <row r="674" spans="1:20" x14ac:dyDescent="0.3">
      <c r="A674" t="s">
        <v>5290</v>
      </c>
      <c r="B674">
        <v>10325</v>
      </c>
      <c r="C674" t="s">
        <v>3790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1107</v>
      </c>
      <c r="T674" t="str">
        <f>VLOOKUP(Tabela5[[#This Row],[CÓDIGO]],[1]fornnecedor!$A:$G,7,0)</f>
        <v>TINTAS LACA</v>
      </c>
    </row>
    <row r="675" spans="1:20" x14ac:dyDescent="0.3">
      <c r="A675" t="s">
        <v>5290</v>
      </c>
      <c r="B675">
        <v>10324</v>
      </c>
      <c r="C675" t="s">
        <v>4017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1107</v>
      </c>
      <c r="T675" t="str">
        <f>VLOOKUP(Tabela5[[#This Row],[CÓDIGO]],[1]fornnecedor!$A:$G,7,0)</f>
        <v>TINTAS LACA</v>
      </c>
    </row>
    <row r="676" spans="1:20" x14ac:dyDescent="0.3">
      <c r="A676" t="s">
        <v>5290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1107</v>
      </c>
      <c r="T676" t="str">
        <f>VLOOKUP(Tabela5[[#This Row],[CÓDIGO]],[1]fornnecedor!$A:$G,7,0)</f>
        <v>QUEROSENE</v>
      </c>
    </row>
    <row r="677" spans="1:20" x14ac:dyDescent="0.3">
      <c r="A677" t="s">
        <v>5290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1107</v>
      </c>
      <c r="T677" t="str">
        <f>VLOOKUP(Tabela5[[#This Row],[CÓDIGO]],[1]fornnecedor!$A:$G,7,0)</f>
        <v>PRIMER AUTOMOTIVO</v>
      </c>
    </row>
    <row r="678" spans="1:20" x14ac:dyDescent="0.3">
      <c r="A678" t="s">
        <v>5290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1107</v>
      </c>
      <c r="T678" t="str">
        <f>VLOOKUP(Tabela5[[#This Row],[CÓDIGO]],[1]fornnecedor!$A:$G,7,0)</f>
        <v>BATIDA DE PEDRA</v>
      </c>
    </row>
    <row r="679" spans="1:20" x14ac:dyDescent="0.3">
      <c r="A679" t="s">
        <v>5290</v>
      </c>
      <c r="B679">
        <v>10332</v>
      </c>
      <c r="C679" t="s">
        <v>4254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1107</v>
      </c>
      <c r="T679" t="str">
        <f>VLOOKUP(Tabela5[[#This Row],[CÓDIGO]],[1]fornnecedor!$A:$G,7,0)</f>
        <v>PRIMER AUTOMOTIVO</v>
      </c>
    </row>
    <row r="680" spans="1:20" x14ac:dyDescent="0.3">
      <c r="A680" t="s">
        <v>5290</v>
      </c>
      <c r="B680">
        <v>10337</v>
      </c>
      <c r="C680" t="s">
        <v>3249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1107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5290</v>
      </c>
      <c r="B681">
        <v>20267</v>
      </c>
      <c r="C681" t="s">
        <v>3787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1107</v>
      </c>
      <c r="T681" t="str">
        <f>VLOOKUP(Tabela5[[#This Row],[CÓDIGO]],[1]fornnecedor!$A:$G,7,0)</f>
        <v>ESMALTES</v>
      </c>
    </row>
    <row r="682" spans="1:20" x14ac:dyDescent="0.3">
      <c r="A682" t="s">
        <v>5290</v>
      </c>
      <c r="B682">
        <v>23840</v>
      </c>
      <c r="C682" t="s">
        <v>4974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1107</v>
      </c>
      <c r="T682" t="str">
        <f>VLOOKUP(Tabela5[[#This Row],[CÓDIGO]],[1]fornnecedor!$A:$G,7,0)</f>
        <v>ESMALTES</v>
      </c>
    </row>
    <row r="683" spans="1:20" x14ac:dyDescent="0.3">
      <c r="A683" t="s">
        <v>5290</v>
      </c>
      <c r="B683">
        <v>10318</v>
      </c>
      <c r="C683" t="s">
        <v>3375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1107</v>
      </c>
      <c r="T683" t="str">
        <f>VLOOKUP(Tabela5[[#This Row],[CÓDIGO]],[1]fornnecedor!$A:$G,7,0)</f>
        <v>BATIDA DE PEDRA</v>
      </c>
    </row>
    <row r="684" spans="1:20" x14ac:dyDescent="0.3">
      <c r="A684" t="s">
        <v>5290</v>
      </c>
      <c r="B684">
        <v>20025</v>
      </c>
      <c r="C684" t="s">
        <v>4790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1107</v>
      </c>
      <c r="T684" t="str">
        <f>VLOOKUP(Tabela5[[#This Row],[CÓDIGO]],[1]fornnecedor!$A:$G,7,0)</f>
        <v>PRIMER AUTOMOTIVO</v>
      </c>
    </row>
    <row r="685" spans="1:20" x14ac:dyDescent="0.3">
      <c r="A685" t="s">
        <v>5290</v>
      </c>
      <c r="B685">
        <v>23253</v>
      </c>
      <c r="C685" t="s">
        <v>4479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1107</v>
      </c>
      <c r="T685" t="str">
        <f>VLOOKUP(Tabela5[[#This Row],[CÓDIGO]],[1]fornnecedor!$A:$G,7,0)</f>
        <v>MASSA POLIÉSTER</v>
      </c>
    </row>
    <row r="686" spans="1:20" x14ac:dyDescent="0.3">
      <c r="A686" t="s">
        <v>5290</v>
      </c>
      <c r="B686">
        <v>20026</v>
      </c>
      <c r="C686" t="s">
        <v>4424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1107</v>
      </c>
      <c r="T686" t="str">
        <f>VLOOKUP(Tabela5[[#This Row],[CÓDIGO]],[1]fornnecedor!$A:$G,7,0)</f>
        <v>PRETO FOSCO VINÍLICO</v>
      </c>
    </row>
    <row r="687" spans="1:20" x14ac:dyDescent="0.3">
      <c r="A687" t="s">
        <v>5290</v>
      </c>
      <c r="B687">
        <v>20458</v>
      </c>
      <c r="C687" t="s">
        <v>3955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1107</v>
      </c>
      <c r="T687" t="str">
        <f>VLOOKUP(Tabela5[[#This Row],[CÓDIGO]],[1]fornnecedor!$A:$G,7,0)</f>
        <v>TINTAS POLIÉSTER</v>
      </c>
    </row>
    <row r="688" spans="1:20" x14ac:dyDescent="0.3">
      <c r="A688" t="s">
        <v>5290</v>
      </c>
      <c r="B688">
        <v>23861</v>
      </c>
      <c r="C688" t="s">
        <v>3214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1107</v>
      </c>
      <c r="T688" t="str">
        <f>VLOOKUP(Tabela5[[#This Row],[CÓDIGO]],[1]fornnecedor!$A:$G,7,0)</f>
        <v>ESMALTES</v>
      </c>
    </row>
    <row r="689" spans="1:20" x14ac:dyDescent="0.3">
      <c r="A689" t="s">
        <v>5289</v>
      </c>
      <c r="B689">
        <v>23278</v>
      </c>
      <c r="C689" t="s">
        <v>1139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1107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5286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1107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5286</v>
      </c>
      <c r="B691">
        <v>23415</v>
      </c>
      <c r="C691" t="s">
        <v>4421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1107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5286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1107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5286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1107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5286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1107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5286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1107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5286</v>
      </c>
      <c r="B696">
        <v>24297</v>
      </c>
      <c r="C696" t="s">
        <v>3389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1107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5286</v>
      </c>
      <c r="B697">
        <v>23445</v>
      </c>
      <c r="C697" t="s">
        <v>4413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1107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5286</v>
      </c>
      <c r="B698">
        <v>23479</v>
      </c>
      <c r="C698" t="s">
        <v>5031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1107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5286</v>
      </c>
      <c r="B699">
        <v>83787</v>
      </c>
      <c r="C699" t="s">
        <v>4350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1107</v>
      </c>
      <c r="T699" t="str">
        <f>VLOOKUP(Tabela5[[#This Row],[CÓDIGO]],[1]fornnecedor!$A:$G,7,0)</f>
        <v>BOINAS PARA POLIMENTO</v>
      </c>
    </row>
    <row r="700" spans="1:20" x14ac:dyDescent="0.3">
      <c r="A700" t="s">
        <v>5286</v>
      </c>
      <c r="B700">
        <v>23417</v>
      </c>
      <c r="C700" t="s">
        <v>4862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1107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5286</v>
      </c>
      <c r="B701">
        <v>23444</v>
      </c>
      <c r="C701" t="s">
        <v>3729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1107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5286</v>
      </c>
      <c r="B702">
        <v>164</v>
      </c>
      <c r="C702" t="s">
        <v>4297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1107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5286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1107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5286</v>
      </c>
      <c r="B704">
        <v>84402</v>
      </c>
      <c r="C704" t="s">
        <v>4772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1107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5286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1107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5286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1107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5286</v>
      </c>
      <c r="B707">
        <v>83870</v>
      </c>
      <c r="C707" t="s">
        <v>3949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1107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5286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1107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5286</v>
      </c>
      <c r="B709">
        <v>83801</v>
      </c>
      <c r="C709" t="s">
        <v>4345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1107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5286</v>
      </c>
      <c r="B710">
        <v>85590</v>
      </c>
      <c r="C710" t="s">
        <v>4678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1107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5286</v>
      </c>
      <c r="B711">
        <v>24292</v>
      </c>
      <c r="C711" t="s">
        <v>3901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1107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5286</v>
      </c>
      <c r="B712">
        <v>23442</v>
      </c>
      <c r="C712" t="s">
        <v>3269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1107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5286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1107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5286</v>
      </c>
      <c r="B714">
        <v>23414</v>
      </c>
      <c r="C714" t="s">
        <v>3400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1107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5286</v>
      </c>
      <c r="B715">
        <v>83872</v>
      </c>
      <c r="C715" t="s">
        <v>3115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1107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5286</v>
      </c>
      <c r="B716">
        <v>23435</v>
      </c>
      <c r="C716" t="s">
        <v>4712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1107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5286</v>
      </c>
      <c r="B717">
        <v>24227</v>
      </c>
      <c r="C717" t="s">
        <v>4540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1107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5286</v>
      </c>
      <c r="B718">
        <v>24332</v>
      </c>
      <c r="C718" t="s">
        <v>4461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1107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5286</v>
      </c>
      <c r="B719">
        <v>23436</v>
      </c>
      <c r="C719" t="s">
        <v>3747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1107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5286</v>
      </c>
      <c r="B720">
        <v>83788</v>
      </c>
      <c r="C720" t="s">
        <v>4278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1107</v>
      </c>
      <c r="T720" t="str">
        <f>VLOOKUP(Tabela5[[#This Row],[CÓDIGO]],[1]fornnecedor!$A:$G,7,0)</f>
        <v>BOINAS PARA POLIMENTO</v>
      </c>
    </row>
    <row r="721" spans="1:20" x14ac:dyDescent="0.3">
      <c r="A721" t="s">
        <v>5286</v>
      </c>
      <c r="B721">
        <v>23483</v>
      </c>
      <c r="C721" t="s">
        <v>3163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1107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5286</v>
      </c>
      <c r="B722">
        <v>85199</v>
      </c>
      <c r="C722" t="s">
        <v>3591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1107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5286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1107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5286</v>
      </c>
      <c r="B724">
        <v>83820</v>
      </c>
      <c r="C724" t="s">
        <v>4035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1107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5286</v>
      </c>
      <c r="B725">
        <v>85210</v>
      </c>
      <c r="C725" t="s">
        <v>3577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1107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5286</v>
      </c>
      <c r="B726">
        <v>23446</v>
      </c>
      <c r="C726" t="s">
        <v>4855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1107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5286</v>
      </c>
      <c r="B727">
        <v>85350</v>
      </c>
      <c r="C727" t="s">
        <v>3817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1107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5286</v>
      </c>
      <c r="B728">
        <v>24230</v>
      </c>
      <c r="C728" t="s">
        <v>3746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1107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5286</v>
      </c>
      <c r="B729">
        <v>24293</v>
      </c>
      <c r="C729" t="s">
        <v>3827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1107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5286</v>
      </c>
      <c r="B730">
        <v>23412</v>
      </c>
      <c r="C730" t="s">
        <v>3799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1107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5286</v>
      </c>
      <c r="B731">
        <v>83792</v>
      </c>
      <c r="C731" t="s">
        <v>3989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1107</v>
      </c>
      <c r="T731" t="str">
        <f>VLOOKUP(Tabela5[[#This Row],[CÓDIGO]],[1]fornnecedor!$A:$G,7,0)</f>
        <v>BOINAS PARA POLIMENTO</v>
      </c>
    </row>
    <row r="732" spans="1:20" x14ac:dyDescent="0.3">
      <c r="A732" t="s">
        <v>5286</v>
      </c>
      <c r="B732">
        <v>84873</v>
      </c>
      <c r="C732" t="s">
        <v>3425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1107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5286</v>
      </c>
      <c r="B733">
        <v>65</v>
      </c>
      <c r="C733" t="s">
        <v>4316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1107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5286</v>
      </c>
      <c r="B734">
        <v>84947</v>
      </c>
      <c r="C734" t="s">
        <v>4752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1107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5286</v>
      </c>
      <c r="B735">
        <v>83954</v>
      </c>
      <c r="C735" t="s">
        <v>4743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1107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5286</v>
      </c>
      <c r="B736">
        <v>84403</v>
      </c>
      <c r="C736" t="s">
        <v>3023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1107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5286</v>
      </c>
      <c r="B737">
        <v>23443</v>
      </c>
      <c r="C737" t="s">
        <v>3480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1107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5286</v>
      </c>
      <c r="B738">
        <v>83871</v>
      </c>
      <c r="C738" t="s">
        <v>4368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1107</v>
      </c>
      <c r="T738" t="str">
        <f>VLOOKUP(Tabela5[[#This Row],[CÓDIGO]],[1]fornnecedor!$A:$G,7,0)</f>
        <v>BOINAS PARA POLIMENTO</v>
      </c>
    </row>
    <row r="739" spans="1:20" x14ac:dyDescent="0.3">
      <c r="A739" t="s">
        <v>5286</v>
      </c>
      <c r="B739">
        <v>23440</v>
      </c>
      <c r="C739" t="s">
        <v>3428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1107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5286</v>
      </c>
      <c r="B740">
        <v>85247</v>
      </c>
      <c r="C740" t="s">
        <v>4066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1107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5286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1107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5286</v>
      </c>
      <c r="B742">
        <v>24233</v>
      </c>
      <c r="C742" t="s">
        <v>4911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1107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5286</v>
      </c>
      <c r="B743">
        <v>24299</v>
      </c>
      <c r="C743" t="s">
        <v>4706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1107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5286</v>
      </c>
      <c r="B744">
        <v>84400</v>
      </c>
      <c r="C744" t="s">
        <v>4564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1107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5286</v>
      </c>
      <c r="B745">
        <v>24228</v>
      </c>
      <c r="C745" t="s">
        <v>4561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1107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5286</v>
      </c>
      <c r="B746">
        <v>85209</v>
      </c>
      <c r="C746" t="s">
        <v>3225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1107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5286</v>
      </c>
      <c r="B747">
        <v>83873</v>
      </c>
      <c r="C747" t="s">
        <v>3455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1107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5286</v>
      </c>
      <c r="B748">
        <v>24264</v>
      </c>
      <c r="C748" t="s">
        <v>3957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1107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5286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1107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5286</v>
      </c>
      <c r="B750">
        <v>24386</v>
      </c>
      <c r="C750" t="s">
        <v>4686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1107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5286</v>
      </c>
      <c r="B751">
        <v>84872</v>
      </c>
      <c r="C751" t="s">
        <v>3413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1107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5286</v>
      </c>
      <c r="B752">
        <v>83789</v>
      </c>
      <c r="C752" t="s">
        <v>4020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1107</v>
      </c>
      <c r="T752" t="str">
        <f>VLOOKUP(Tabela5[[#This Row],[CÓDIGO]],[1]fornnecedor!$A:$G,7,0)</f>
        <v>BOINAS PARA POLIMENTO</v>
      </c>
    </row>
    <row r="753" spans="1:20" x14ac:dyDescent="0.3">
      <c r="A753" t="s">
        <v>5286</v>
      </c>
      <c r="B753">
        <v>86965</v>
      </c>
      <c r="C753" t="s">
        <v>4034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1107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5286</v>
      </c>
      <c r="B754">
        <v>23927</v>
      </c>
      <c r="C754" t="s">
        <v>4023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1107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5286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1107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5286</v>
      </c>
      <c r="B756">
        <v>23448</v>
      </c>
      <c r="C756" t="s">
        <v>4851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1107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5286</v>
      </c>
      <c r="B757">
        <v>86962</v>
      </c>
      <c r="C757" t="s">
        <v>4005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1107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5286</v>
      </c>
      <c r="B758">
        <v>87036</v>
      </c>
      <c r="C758" t="s">
        <v>3634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1107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5286</v>
      </c>
      <c r="B759">
        <v>84395</v>
      </c>
      <c r="C759" t="s">
        <v>4158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1107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5286</v>
      </c>
      <c r="B760">
        <v>84725</v>
      </c>
      <c r="C760" t="s">
        <v>4622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1107</v>
      </c>
      <c r="T760" t="str">
        <f>VLOOKUP(Tabela5[[#This Row],[CÓDIGO]],[1]fornnecedor!$A:$G,7,0)</f>
        <v>BOINAS PARA POLIMENTO</v>
      </c>
    </row>
    <row r="761" spans="1:20" x14ac:dyDescent="0.3">
      <c r="A761" t="s">
        <v>5286</v>
      </c>
      <c r="B761">
        <v>83790</v>
      </c>
      <c r="C761" t="s">
        <v>3766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1107</v>
      </c>
      <c r="T761" t="str">
        <f>VLOOKUP(Tabela5[[#This Row],[CÓDIGO]],[1]fornnecedor!$A:$G,7,0)</f>
        <v>BOINAS PARA POLIMENTO</v>
      </c>
    </row>
    <row r="762" spans="1:20" x14ac:dyDescent="0.3">
      <c r="A762" t="s">
        <v>5286</v>
      </c>
      <c r="B762">
        <v>84726</v>
      </c>
      <c r="C762" t="s">
        <v>4349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1107</v>
      </c>
      <c r="T762" t="str">
        <f>VLOOKUP(Tabela5[[#This Row],[CÓDIGO]],[1]fornnecedor!$A:$G,7,0)</f>
        <v>BOINAS PARA POLIMENTO</v>
      </c>
    </row>
    <row r="763" spans="1:20" x14ac:dyDescent="0.3">
      <c r="A763" t="s">
        <v>5286</v>
      </c>
      <c r="B763">
        <v>85352</v>
      </c>
      <c r="C763" t="s">
        <v>3926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1107</v>
      </c>
      <c r="T763" t="str">
        <f>VLOOKUP(Tabela5[[#This Row],[CÓDIGO]],[1]fornnecedor!$A:$G,7,0)</f>
        <v>BOINAS PARA POLIMENTO</v>
      </c>
    </row>
    <row r="764" spans="1:20" x14ac:dyDescent="0.3">
      <c r="A764" t="s">
        <v>5286</v>
      </c>
      <c r="B764">
        <v>23450</v>
      </c>
      <c r="C764" t="s">
        <v>5288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1107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5286</v>
      </c>
      <c r="B765">
        <v>84399</v>
      </c>
      <c r="C765" t="s">
        <v>4170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1107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5286</v>
      </c>
      <c r="B766">
        <v>85407</v>
      </c>
      <c r="C766" t="s">
        <v>4240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1107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5286</v>
      </c>
      <c r="B767">
        <v>85211</v>
      </c>
      <c r="C767" t="s">
        <v>3808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1107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5286</v>
      </c>
      <c r="B768">
        <v>85248</v>
      </c>
      <c r="C768" t="s">
        <v>4119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1107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5286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1107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5286</v>
      </c>
      <c r="B770">
        <v>83799</v>
      </c>
      <c r="C770" t="s">
        <v>4518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1107</v>
      </c>
      <c r="T770" t="str">
        <f>VLOOKUP(Tabela5[[#This Row],[CÓDIGO]],[1]fornnecedor!$A:$G,7,0)</f>
        <v>BOINAS PARA POLIMENTO</v>
      </c>
    </row>
    <row r="771" spans="1:20" x14ac:dyDescent="0.3">
      <c r="A771" t="s">
        <v>5286</v>
      </c>
      <c r="B771">
        <v>87021</v>
      </c>
      <c r="C771" t="s">
        <v>3776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1107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5286</v>
      </c>
      <c r="B772">
        <v>24266</v>
      </c>
      <c r="C772" t="s">
        <v>4100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1107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5286</v>
      </c>
      <c r="B773">
        <v>83864</v>
      </c>
      <c r="C773" t="s">
        <v>3086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1107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5286</v>
      </c>
      <c r="B774">
        <v>85589</v>
      </c>
      <c r="C774" t="s">
        <v>3111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1107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5286</v>
      </c>
      <c r="B775">
        <v>83785</v>
      </c>
      <c r="C775" t="s">
        <v>3936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1107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5286</v>
      </c>
      <c r="B776">
        <v>83793</v>
      </c>
      <c r="C776" t="s">
        <v>4687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1107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5286</v>
      </c>
      <c r="B777">
        <v>24226</v>
      </c>
      <c r="C777" t="s">
        <v>3830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1107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5286</v>
      </c>
      <c r="B778">
        <v>23474</v>
      </c>
      <c r="C778" t="s">
        <v>3851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1107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5286</v>
      </c>
      <c r="B779">
        <v>24294</v>
      </c>
      <c r="C779" t="s">
        <v>3420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1107</v>
      </c>
      <c r="T779" t="str">
        <f>VLOOKUP(Tabela5[[#This Row],[CÓDIGO]],[1]fornnecedor!$A:$G,7,0)</f>
        <v>BOINAS PARA POLIMENTO</v>
      </c>
    </row>
    <row r="780" spans="1:20" x14ac:dyDescent="0.3">
      <c r="A780" t="s">
        <v>5286</v>
      </c>
      <c r="B780">
        <v>24263</v>
      </c>
      <c r="C780" t="s">
        <v>3866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1107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5286</v>
      </c>
      <c r="B781">
        <v>83791</v>
      </c>
      <c r="C781" t="s">
        <v>4126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1107</v>
      </c>
      <c r="T781" t="str">
        <f>VLOOKUP(Tabela5[[#This Row],[CÓDIGO]],[1]fornnecedor!$A:$G,7,0)</f>
        <v>BOINAS PARA POLIMENTO</v>
      </c>
    </row>
    <row r="782" spans="1:20" x14ac:dyDescent="0.3">
      <c r="A782" t="s">
        <v>5286</v>
      </c>
      <c r="B782">
        <v>23482</v>
      </c>
      <c r="C782" t="s">
        <v>4341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1107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5286</v>
      </c>
      <c r="B783">
        <v>85200</v>
      </c>
      <c r="C783" t="s">
        <v>3671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1107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5286</v>
      </c>
      <c r="B784">
        <v>244</v>
      </c>
      <c r="C784" t="s">
        <v>3774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1107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5286</v>
      </c>
      <c r="B785">
        <v>84548</v>
      </c>
      <c r="C785" t="s">
        <v>3021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1107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5286</v>
      </c>
      <c r="B786">
        <v>85353</v>
      </c>
      <c r="C786" t="s">
        <v>4258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1107</v>
      </c>
      <c r="T786" t="str">
        <f>VLOOKUP(Tabela5[[#This Row],[CÓDIGO]],[1]fornnecedor!$A:$G,7,0)</f>
        <v>BOINAS PARA POLIMENTO</v>
      </c>
    </row>
    <row r="787" spans="1:20" x14ac:dyDescent="0.3">
      <c r="A787" t="s">
        <v>5286</v>
      </c>
      <c r="B787">
        <v>86985</v>
      </c>
      <c r="C787" t="s">
        <v>5287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1107</v>
      </c>
      <c r="T787" t="str">
        <f>VLOOKUP(Tabela5[[#This Row],[CÓDIGO]],[1]fornnecedor!$A:$G,7,0)</f>
        <v>BOINAS PARA POLIMENTO</v>
      </c>
    </row>
    <row r="788" spans="1:20" x14ac:dyDescent="0.3">
      <c r="A788" t="s">
        <v>5286</v>
      </c>
      <c r="B788">
        <v>87058</v>
      </c>
      <c r="C788" t="s">
        <v>2148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1107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5286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1107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5286</v>
      </c>
      <c r="B790">
        <v>24231</v>
      </c>
      <c r="C790" t="s">
        <v>3615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1107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5286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1107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5286</v>
      </c>
      <c r="B792">
        <v>24229</v>
      </c>
      <c r="C792" t="s">
        <v>3476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1107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5286</v>
      </c>
      <c r="B793">
        <v>84546</v>
      </c>
      <c r="C793" t="s">
        <v>3954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1107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5286</v>
      </c>
      <c r="B794">
        <v>83795</v>
      </c>
      <c r="C794" t="s">
        <v>3035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1107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5286</v>
      </c>
      <c r="B795">
        <v>85201</v>
      </c>
      <c r="C795" t="s">
        <v>3479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1107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5286</v>
      </c>
      <c r="B796">
        <v>23441</v>
      </c>
      <c r="C796" t="s">
        <v>2937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1107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5286</v>
      </c>
      <c r="B797">
        <v>85207</v>
      </c>
      <c r="C797" t="s">
        <v>3828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1107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5286</v>
      </c>
      <c r="B798">
        <v>23565</v>
      </c>
      <c r="C798" t="s">
        <v>3185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1107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5284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1107</v>
      </c>
      <c r="T799" t="str">
        <f>VLOOKUP(Tabela5[[#This Row],[CÓDIGO]],[1]fornnecedor!$A:$G,7,0)</f>
        <v>VEDADORES / SELANTES</v>
      </c>
    </row>
    <row r="800" spans="1:20" x14ac:dyDescent="0.3">
      <c r="A800" t="s">
        <v>5284</v>
      </c>
      <c r="B800">
        <v>22566</v>
      </c>
      <c r="C800" t="s">
        <v>5285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1107</v>
      </c>
      <c r="T800" t="str">
        <f>VLOOKUP(Tabela5[[#This Row],[CÓDIGO]],[1]fornnecedor!$A:$G,7,0)</f>
        <v>GRUPO CONVERSAO</v>
      </c>
    </row>
    <row r="801" spans="1:20" x14ac:dyDescent="0.3">
      <c r="A801" t="s">
        <v>5284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1107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5283</v>
      </c>
      <c r="B802">
        <v>23513</v>
      </c>
      <c r="C802" t="s">
        <v>1124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1107</v>
      </c>
      <c r="T802" t="str">
        <f>VLOOKUP(Tabela5[[#This Row],[CÓDIGO]],[1]fornnecedor!$A:$G,7,0)</f>
        <v>GRUPO CONVERSAO</v>
      </c>
    </row>
    <row r="803" spans="1:20" x14ac:dyDescent="0.3">
      <c r="A803" t="s">
        <v>5280</v>
      </c>
      <c r="B803">
        <v>23716</v>
      </c>
      <c r="C803" t="s">
        <v>5034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1107</v>
      </c>
      <c r="T803" t="str">
        <f>VLOOKUP(Tabela5[[#This Row],[CÓDIGO]],[1]fornnecedor!$A:$G,7,0)</f>
        <v>BOINAS PARA POLIMENTO</v>
      </c>
    </row>
    <row r="804" spans="1:20" x14ac:dyDescent="0.3">
      <c r="A804" t="s">
        <v>5280</v>
      </c>
      <c r="B804">
        <v>23715</v>
      </c>
      <c r="C804" t="s">
        <v>5013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1107</v>
      </c>
      <c r="T804" t="str">
        <f>VLOOKUP(Tabela5[[#This Row],[CÓDIGO]],[1]fornnecedor!$A:$G,7,0)</f>
        <v>BOINAS PARA POLIMENTO</v>
      </c>
    </row>
    <row r="805" spans="1:20" x14ac:dyDescent="0.3">
      <c r="A805" t="s">
        <v>5280</v>
      </c>
      <c r="B805">
        <v>23714</v>
      </c>
      <c r="C805" t="s">
        <v>5084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1107</v>
      </c>
      <c r="T805" t="str">
        <f>VLOOKUP(Tabela5[[#This Row],[CÓDIGO]],[1]fornnecedor!$A:$G,7,0)</f>
        <v>BOINAS PARA POLIMENTO</v>
      </c>
    </row>
    <row r="806" spans="1:20" x14ac:dyDescent="0.3">
      <c r="A806" t="s">
        <v>5280</v>
      </c>
      <c r="B806">
        <v>23713</v>
      </c>
      <c r="C806" t="s">
        <v>5062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1107</v>
      </c>
      <c r="T806" t="str">
        <f>VLOOKUP(Tabela5[[#This Row],[CÓDIGO]],[1]fornnecedor!$A:$G,7,0)</f>
        <v>BOINAS PARA POLIMENTO</v>
      </c>
    </row>
    <row r="807" spans="1:20" x14ac:dyDescent="0.3">
      <c r="A807" t="s">
        <v>5280</v>
      </c>
      <c r="B807">
        <v>23710</v>
      </c>
      <c r="C807" t="s">
        <v>5282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1107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5280</v>
      </c>
      <c r="B808">
        <v>23709</v>
      </c>
      <c r="C808" t="s">
        <v>4307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1107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5280</v>
      </c>
      <c r="B809">
        <v>85703</v>
      </c>
      <c r="C809" t="s">
        <v>5281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1107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5280</v>
      </c>
      <c r="B810">
        <v>23712</v>
      </c>
      <c r="C810" t="s">
        <v>4875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1107</v>
      </c>
      <c r="T810" t="str">
        <f>VLOOKUP(Tabela5[[#This Row],[CÓDIGO]],[1]fornnecedor!$A:$G,7,0)</f>
        <v>BOINAS PARA POLIMENTO</v>
      </c>
    </row>
    <row r="811" spans="1:20" x14ac:dyDescent="0.3">
      <c r="A811" t="s">
        <v>5273</v>
      </c>
      <c r="B811">
        <v>84453</v>
      </c>
      <c r="C811" t="s">
        <v>5279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1107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5273</v>
      </c>
      <c r="B812">
        <v>21135</v>
      </c>
      <c r="C812" t="s">
        <v>5278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1107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5273</v>
      </c>
      <c r="B813">
        <v>86949</v>
      </c>
      <c r="C813" t="s">
        <v>5277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1107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5273</v>
      </c>
      <c r="B814">
        <v>86946</v>
      </c>
      <c r="C814" t="s">
        <v>5276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1107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5273</v>
      </c>
      <c r="B815">
        <v>23773</v>
      </c>
      <c r="C815" t="s">
        <v>5275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1107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5273</v>
      </c>
      <c r="B816">
        <v>23774</v>
      </c>
      <c r="C816" t="s">
        <v>5274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1107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5273</v>
      </c>
      <c r="B817">
        <v>86947</v>
      </c>
      <c r="C817" t="s">
        <v>5272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1107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5271</v>
      </c>
      <c r="B818">
        <v>22528</v>
      </c>
      <c r="C818" t="s">
        <v>4878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1107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5271</v>
      </c>
      <c r="B819">
        <v>24300</v>
      </c>
      <c r="C819" t="s">
        <v>5134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5249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1107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5271</v>
      </c>
      <c r="B820">
        <v>24327</v>
      </c>
      <c r="C820" t="s">
        <v>3356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1107</v>
      </c>
      <c r="T820" t="str">
        <f>VLOOKUP(Tabela5[[#This Row],[CÓDIGO]],[1]fornnecedor!$A:$G,7,0)</f>
        <v>FERRUGEM</v>
      </c>
    </row>
    <row r="821" spans="1:20" x14ac:dyDescent="0.3">
      <c r="A821" t="s">
        <v>5270</v>
      </c>
      <c r="B821">
        <v>24067</v>
      </c>
      <c r="C821" t="s">
        <v>4800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1107</v>
      </c>
      <c r="T821" t="str">
        <f>VLOOKUP(Tabela5[[#This Row],[CÓDIGO]],[1]fornnecedor!$A:$G,7,0)</f>
        <v>VERNIZ AUTOMOTIVO</v>
      </c>
    </row>
    <row r="822" spans="1:20" x14ac:dyDescent="0.3">
      <c r="A822" t="s">
        <v>5270</v>
      </c>
      <c r="B822">
        <v>24116</v>
      </c>
      <c r="C822" t="s">
        <v>4134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1107</v>
      </c>
      <c r="T822" t="str">
        <f>VLOOKUP(Tabela5[[#This Row],[CÓDIGO]],[1]fornnecedor!$A:$G,7,0)</f>
        <v>BASES POLIÉSTER</v>
      </c>
    </row>
    <row r="823" spans="1:20" x14ac:dyDescent="0.3">
      <c r="A823" t="s">
        <v>5270</v>
      </c>
      <c r="B823">
        <v>214</v>
      </c>
      <c r="C823" t="s">
        <v>3947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1107</v>
      </c>
      <c r="T823" t="str">
        <f>VLOOKUP(Tabela5[[#This Row],[CÓDIGO]],[1]fornnecedor!$A:$G,7,0)</f>
        <v>BASES PU</v>
      </c>
    </row>
    <row r="824" spans="1:20" x14ac:dyDescent="0.3">
      <c r="A824" t="s">
        <v>5270</v>
      </c>
      <c r="B824">
        <v>211</v>
      </c>
      <c r="C824" t="s">
        <v>2807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1107</v>
      </c>
      <c r="T824" t="str">
        <f>VLOOKUP(Tabela5[[#This Row],[CÓDIGO]],[1]fornnecedor!$A:$G,7,0)</f>
        <v>BASES PU</v>
      </c>
    </row>
    <row r="825" spans="1:20" x14ac:dyDescent="0.3">
      <c r="A825" t="s">
        <v>5270</v>
      </c>
      <c r="B825">
        <v>24063</v>
      </c>
      <c r="C825" t="s">
        <v>4745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1107</v>
      </c>
      <c r="T825" t="str">
        <f>VLOOKUP(Tabela5[[#This Row],[CÓDIGO]],[1]fornnecedor!$A:$G,7,0)</f>
        <v>VERNIZ AUTOMOTIVO</v>
      </c>
    </row>
    <row r="826" spans="1:20" x14ac:dyDescent="0.3">
      <c r="A826" t="s">
        <v>5270</v>
      </c>
      <c r="B826">
        <v>24139</v>
      </c>
      <c r="C826" t="s">
        <v>4101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1107</v>
      </c>
      <c r="T826" t="str">
        <f>VLOOKUP(Tabela5[[#This Row],[CÓDIGO]],[1]fornnecedor!$A:$G,7,0)</f>
        <v>TINTAS PU</v>
      </c>
    </row>
    <row r="827" spans="1:20" x14ac:dyDescent="0.3">
      <c r="A827" t="s">
        <v>5270</v>
      </c>
      <c r="B827">
        <v>83918</v>
      </c>
      <c r="C827" t="s">
        <v>3463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1107</v>
      </c>
      <c r="T827" t="str">
        <f>VLOOKUP(Tabela5[[#This Row],[CÓDIGO]],[1]fornnecedor!$A:$G,7,0)</f>
        <v>TINTAS POLIÉSTER</v>
      </c>
    </row>
    <row r="828" spans="1:20" x14ac:dyDescent="0.3">
      <c r="A828" t="s">
        <v>5270</v>
      </c>
      <c r="B828">
        <v>24414</v>
      </c>
      <c r="C828" t="s">
        <v>3156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1107</v>
      </c>
      <c r="T828" t="str">
        <f>VLOOKUP(Tabela5[[#This Row],[CÓDIGO]],[1]fornnecedor!$A:$G,7,0)</f>
        <v>TINTAS POLIÉSTER</v>
      </c>
    </row>
    <row r="829" spans="1:20" x14ac:dyDescent="0.3">
      <c r="A829" t="s">
        <v>5270</v>
      </c>
      <c r="B829">
        <v>24161</v>
      </c>
      <c r="C829" t="s">
        <v>3641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1107</v>
      </c>
      <c r="T829" t="str">
        <f>VLOOKUP(Tabela5[[#This Row],[CÓDIGO]],[1]fornnecedor!$A:$G,7,0)</f>
        <v>TINTAS POLIÉSTER</v>
      </c>
    </row>
    <row r="830" spans="1:20" x14ac:dyDescent="0.3">
      <c r="A830" t="s">
        <v>5270</v>
      </c>
      <c r="B830">
        <v>24010</v>
      </c>
      <c r="C830" t="s">
        <v>3566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1107</v>
      </c>
      <c r="T830" t="str">
        <f>VLOOKUP(Tabela5[[#This Row],[CÓDIGO]],[1]fornnecedor!$A:$G,7,0)</f>
        <v>TINTAS POLIÉSTER</v>
      </c>
    </row>
    <row r="831" spans="1:20" x14ac:dyDescent="0.3">
      <c r="A831" t="s">
        <v>5270</v>
      </c>
      <c r="B831">
        <v>23912</v>
      </c>
      <c r="C831" t="s">
        <v>4548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1107</v>
      </c>
      <c r="T831" t="str">
        <f>VLOOKUP(Tabela5[[#This Row],[CÓDIGO]],[1]fornnecedor!$A:$G,7,0)</f>
        <v>ESMALTES</v>
      </c>
    </row>
    <row r="832" spans="1:20" x14ac:dyDescent="0.3">
      <c r="A832" t="s">
        <v>5270</v>
      </c>
      <c r="B832">
        <v>24036</v>
      </c>
      <c r="C832" t="s">
        <v>2941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1107</v>
      </c>
      <c r="T832" t="str">
        <f>VLOOKUP(Tabela5[[#This Row],[CÓDIGO]],[1]fornnecedor!$A:$G,7,0)</f>
        <v>TINTAS PU</v>
      </c>
    </row>
    <row r="833" spans="1:20" x14ac:dyDescent="0.3">
      <c r="A833" t="s">
        <v>5270</v>
      </c>
      <c r="B833">
        <v>23998</v>
      </c>
      <c r="C833" t="s">
        <v>3893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1107</v>
      </c>
      <c r="T833" t="str">
        <f>VLOOKUP(Tabela5[[#This Row],[CÓDIGO]],[1]fornnecedor!$A:$G,7,0)</f>
        <v>TINTAS POLIÉSTER</v>
      </c>
    </row>
    <row r="834" spans="1:20" x14ac:dyDescent="0.3">
      <c r="A834" t="s">
        <v>5270</v>
      </c>
      <c r="B834">
        <v>24198</v>
      </c>
      <c r="C834" t="s">
        <v>5206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1107</v>
      </c>
      <c r="T834" t="str">
        <f>VLOOKUP(Tabela5[[#This Row],[CÓDIGO]],[1]fornnecedor!$A:$G,7,0)</f>
        <v>CATALISADORES INDIVIDUAS</v>
      </c>
    </row>
    <row r="835" spans="1:20" x14ac:dyDescent="0.3">
      <c r="A835" t="s">
        <v>5270</v>
      </c>
      <c r="B835">
        <v>113</v>
      </c>
      <c r="C835" t="s">
        <v>3900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1107</v>
      </c>
      <c r="T835" t="str">
        <f>VLOOKUP(Tabela5[[#This Row],[CÓDIGO]],[1]fornnecedor!$A:$G,7,0)</f>
        <v>TINTAS PU</v>
      </c>
    </row>
    <row r="836" spans="1:20" x14ac:dyDescent="0.3">
      <c r="A836" t="s">
        <v>5270</v>
      </c>
      <c r="B836">
        <v>24026</v>
      </c>
      <c r="C836" t="s">
        <v>2804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1107</v>
      </c>
      <c r="T836" t="str">
        <f>VLOOKUP(Tabela5[[#This Row],[CÓDIGO]],[1]fornnecedor!$A:$G,7,0)</f>
        <v>TINTAS POLIÉSTER</v>
      </c>
    </row>
    <row r="837" spans="1:20" x14ac:dyDescent="0.3">
      <c r="A837" t="s">
        <v>5270</v>
      </c>
      <c r="B837">
        <v>24124</v>
      </c>
      <c r="C837" t="s">
        <v>3560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1107</v>
      </c>
      <c r="T837" t="str">
        <f>VLOOKUP(Tabela5[[#This Row],[CÓDIGO]],[1]fornnecedor!$A:$G,7,0)</f>
        <v>TINTAS POLIÉSTER</v>
      </c>
    </row>
    <row r="838" spans="1:20" x14ac:dyDescent="0.3">
      <c r="A838" t="s">
        <v>5270</v>
      </c>
      <c r="B838">
        <v>24007</v>
      </c>
      <c r="C838" t="s">
        <v>3242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1107</v>
      </c>
      <c r="T838" t="str">
        <f>VLOOKUP(Tabela5[[#This Row],[CÓDIGO]],[1]fornnecedor!$A:$G,7,0)</f>
        <v>TINTAS POLIÉSTER</v>
      </c>
    </row>
    <row r="839" spans="1:20" x14ac:dyDescent="0.3">
      <c r="A839" t="s">
        <v>5270</v>
      </c>
      <c r="B839">
        <v>24017</v>
      </c>
      <c r="C839" t="s">
        <v>1115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1107</v>
      </c>
      <c r="T839" t="str">
        <f>VLOOKUP(Tabela5[[#This Row],[CÓDIGO]],[1]fornnecedor!$A:$G,7,0)</f>
        <v>TINTAS POLIÉSTER</v>
      </c>
    </row>
    <row r="840" spans="1:20" x14ac:dyDescent="0.3">
      <c r="A840" t="s">
        <v>5270</v>
      </c>
      <c r="B840">
        <v>24038</v>
      </c>
      <c r="C840" t="s">
        <v>2803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1107</v>
      </c>
      <c r="T840" t="str">
        <f>VLOOKUP(Tabela5[[#This Row],[CÓDIGO]],[1]fornnecedor!$A:$G,7,0)</f>
        <v>TINTAS POLIÉSTER</v>
      </c>
    </row>
    <row r="841" spans="1:20" x14ac:dyDescent="0.3">
      <c r="A841" t="s">
        <v>5270</v>
      </c>
      <c r="B841">
        <v>24018</v>
      </c>
      <c r="C841" t="s">
        <v>3491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1107</v>
      </c>
      <c r="T841" t="str">
        <f>VLOOKUP(Tabela5[[#This Row],[CÓDIGO]],[1]fornnecedor!$A:$G,7,0)</f>
        <v>TINTAS POLIÉSTER</v>
      </c>
    </row>
    <row r="842" spans="1:20" x14ac:dyDescent="0.3">
      <c r="A842" t="s">
        <v>5270</v>
      </c>
      <c r="B842">
        <v>83920</v>
      </c>
      <c r="C842" t="s">
        <v>3862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1107</v>
      </c>
      <c r="T842" t="str">
        <f>VLOOKUP(Tabela5[[#This Row],[CÓDIGO]],[1]fornnecedor!$A:$G,7,0)</f>
        <v>TINTAS POLIÉSTER</v>
      </c>
    </row>
    <row r="843" spans="1:20" x14ac:dyDescent="0.3">
      <c r="A843" t="s">
        <v>5270</v>
      </c>
      <c r="B843">
        <v>24134</v>
      </c>
      <c r="C843" t="s">
        <v>4030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1107</v>
      </c>
      <c r="T843" t="str">
        <f>VLOOKUP(Tabela5[[#This Row],[CÓDIGO]],[1]fornnecedor!$A:$G,7,0)</f>
        <v>TINTAS POLIÉSTER</v>
      </c>
    </row>
    <row r="844" spans="1:20" x14ac:dyDescent="0.3">
      <c r="A844" t="s">
        <v>5270</v>
      </c>
      <c r="B844">
        <v>24031</v>
      </c>
      <c r="C844" t="s">
        <v>3384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1107</v>
      </c>
      <c r="T844" t="str">
        <f>VLOOKUP(Tabela5[[#This Row],[CÓDIGO]],[1]fornnecedor!$A:$G,7,0)</f>
        <v>TINTAS POLIÉSTER</v>
      </c>
    </row>
    <row r="845" spans="1:20" x14ac:dyDescent="0.3">
      <c r="A845" t="s">
        <v>5270</v>
      </c>
      <c r="B845">
        <v>24144</v>
      </c>
      <c r="C845" t="s">
        <v>4159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1107</v>
      </c>
      <c r="T845" t="str">
        <f>VLOOKUP(Tabela5[[#This Row],[CÓDIGO]],[1]fornnecedor!$A:$G,7,0)</f>
        <v>TINTAS PU</v>
      </c>
    </row>
    <row r="846" spans="1:20" x14ac:dyDescent="0.3">
      <c r="A846" t="s">
        <v>5270</v>
      </c>
      <c r="B846">
        <v>24162</v>
      </c>
      <c r="C846" t="s">
        <v>4340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1107</v>
      </c>
      <c r="T846" t="str">
        <f>VLOOKUP(Tabela5[[#This Row],[CÓDIGO]],[1]fornnecedor!$A:$G,7,0)</f>
        <v>TINTAS POLIÉSTER</v>
      </c>
    </row>
    <row r="847" spans="1:20" x14ac:dyDescent="0.3">
      <c r="A847" t="s">
        <v>5270</v>
      </c>
      <c r="B847">
        <v>24043</v>
      </c>
      <c r="C847" t="s">
        <v>3210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1107</v>
      </c>
      <c r="T847" t="str">
        <f>VLOOKUP(Tabela5[[#This Row],[CÓDIGO]],[1]fornnecedor!$A:$G,7,0)</f>
        <v>TINTAS POLIÉSTER</v>
      </c>
    </row>
    <row r="848" spans="1:20" x14ac:dyDescent="0.3">
      <c r="A848" t="s">
        <v>5270</v>
      </c>
      <c r="B848">
        <v>24044</v>
      </c>
      <c r="C848" t="s">
        <v>1125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1107</v>
      </c>
      <c r="T848" t="str">
        <f>VLOOKUP(Tabela5[[#This Row],[CÓDIGO]],[1]fornnecedor!$A:$G,7,0)</f>
        <v>TINTAS POLIÉSTER</v>
      </c>
    </row>
    <row r="849" spans="1:20" x14ac:dyDescent="0.3">
      <c r="A849" t="s">
        <v>5270</v>
      </c>
      <c r="B849">
        <v>24157</v>
      </c>
      <c r="C849" t="s">
        <v>3095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1107</v>
      </c>
      <c r="T849" t="str">
        <f>VLOOKUP(Tabela5[[#This Row],[CÓDIGO]],[1]fornnecedor!$A:$G,7,0)</f>
        <v>TINTAS POLIÉSTER</v>
      </c>
    </row>
    <row r="850" spans="1:20" x14ac:dyDescent="0.3">
      <c r="A850" t="s">
        <v>5270</v>
      </c>
      <c r="B850">
        <v>24150</v>
      </c>
      <c r="C850" t="s">
        <v>3598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1107</v>
      </c>
      <c r="T850" t="str">
        <f>VLOOKUP(Tabela5[[#This Row],[CÓDIGO]],[1]fornnecedor!$A:$G,7,0)</f>
        <v>TINTAS POLIÉSTER</v>
      </c>
    </row>
    <row r="851" spans="1:20" x14ac:dyDescent="0.3">
      <c r="A851" t="s">
        <v>5270</v>
      </c>
      <c r="B851">
        <v>24041</v>
      </c>
      <c r="C851" t="s">
        <v>3406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1107</v>
      </c>
      <c r="T851" t="str">
        <f>VLOOKUP(Tabela5[[#This Row],[CÓDIGO]],[1]fornnecedor!$A:$G,7,0)</f>
        <v>TINTAS POLIÉSTER</v>
      </c>
    </row>
    <row r="852" spans="1:20" x14ac:dyDescent="0.3">
      <c r="A852" t="s">
        <v>5270</v>
      </c>
      <c r="B852">
        <v>24001</v>
      </c>
      <c r="C852" t="s">
        <v>3029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1107</v>
      </c>
      <c r="T852" t="str">
        <f>VLOOKUP(Tabela5[[#This Row],[CÓDIGO]],[1]fornnecedor!$A:$G,7,0)</f>
        <v>TINTAS POLIÉSTER</v>
      </c>
    </row>
    <row r="853" spans="1:20" x14ac:dyDescent="0.3">
      <c r="A853" t="s">
        <v>5270</v>
      </c>
      <c r="B853">
        <v>24004</v>
      </c>
      <c r="C853" t="s">
        <v>4291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1107</v>
      </c>
      <c r="T853" t="str">
        <f>VLOOKUP(Tabela5[[#This Row],[CÓDIGO]],[1]fornnecedor!$A:$G,7,0)</f>
        <v>TINTAS POLIÉSTER</v>
      </c>
    </row>
    <row r="854" spans="1:20" x14ac:dyDescent="0.3">
      <c r="A854" t="s">
        <v>5270</v>
      </c>
      <c r="B854">
        <v>24064</v>
      </c>
      <c r="C854" t="s">
        <v>4774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1107</v>
      </c>
      <c r="T854" t="str">
        <f>VLOOKUP(Tabela5[[#This Row],[CÓDIGO]],[1]fornnecedor!$A:$G,7,0)</f>
        <v>VERNIZ AUTOMOTIVO</v>
      </c>
    </row>
    <row r="855" spans="1:20" x14ac:dyDescent="0.3">
      <c r="A855" t="s">
        <v>5270</v>
      </c>
      <c r="B855">
        <v>24152</v>
      </c>
      <c r="C855" t="s">
        <v>3282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1107</v>
      </c>
      <c r="T855" t="str">
        <f>VLOOKUP(Tabela5[[#This Row],[CÓDIGO]],[1]fornnecedor!$A:$G,7,0)</f>
        <v>TINTAS PU</v>
      </c>
    </row>
    <row r="856" spans="1:20" x14ac:dyDescent="0.3">
      <c r="A856" t="s">
        <v>5269</v>
      </c>
      <c r="B856">
        <v>20005</v>
      </c>
      <c r="C856" t="s">
        <v>1114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1107</v>
      </c>
      <c r="T856" t="str">
        <f>VLOOKUP(Tabela5[[#This Row],[CÓDIGO]],[1]fornnecedor!$A:$G,7,0)</f>
        <v>TINTA DE LABORATÓRIO</v>
      </c>
    </row>
    <row r="857" spans="1:20" x14ac:dyDescent="0.3">
      <c r="A857" t="s">
        <v>5269</v>
      </c>
      <c r="B857">
        <v>86542</v>
      </c>
      <c r="C857" t="s">
        <v>5187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1107</v>
      </c>
      <c r="T857" t="str">
        <f>VLOOKUP(Tabela5[[#This Row],[CÓDIGO]],[1]fornnecedor!$A:$G,7,0)</f>
        <v>MASSA CORRIDA / ACRÍLICA</v>
      </c>
    </row>
    <row r="858" spans="1:20" x14ac:dyDescent="0.3">
      <c r="A858" t="s">
        <v>5269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1107</v>
      </c>
      <c r="T858" t="str">
        <f>VLOOKUP(Tabela5[[#This Row],[CÓDIGO]],[1]fornnecedor!$A:$G,7,0)</f>
        <v>TINTA PAREDE</v>
      </c>
    </row>
    <row r="859" spans="1:20" x14ac:dyDescent="0.3">
      <c r="A859" t="s">
        <v>5269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1107</v>
      </c>
      <c r="T859" t="str">
        <f>VLOOKUP(Tabela5[[#This Row],[CÓDIGO]],[1]fornnecedor!$A:$G,7,0)</f>
        <v>TINTA PAREDE</v>
      </c>
    </row>
    <row r="860" spans="1:20" x14ac:dyDescent="0.3">
      <c r="A860" t="s">
        <v>5269</v>
      </c>
      <c r="B860">
        <v>86597</v>
      </c>
      <c r="C860" t="s">
        <v>4971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1107</v>
      </c>
      <c r="T860" t="str">
        <f>VLOOKUP(Tabela5[[#This Row],[CÓDIGO]],[1]fornnecedor!$A:$G,7,0)</f>
        <v>IMPERMEABILIZANTES</v>
      </c>
    </row>
    <row r="861" spans="1:20" x14ac:dyDescent="0.3">
      <c r="A861" t="s">
        <v>5269</v>
      </c>
      <c r="B861">
        <v>86842</v>
      </c>
      <c r="C861" t="s">
        <v>4458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1107</v>
      </c>
      <c r="T861" t="str">
        <f>VLOOKUP(Tabela5[[#This Row],[CÓDIGO]],[1]fornnecedor!$A:$G,7,0)</f>
        <v>IMPERMEABILIZANTES</v>
      </c>
    </row>
    <row r="862" spans="1:20" x14ac:dyDescent="0.3">
      <c r="A862" t="s">
        <v>5269</v>
      </c>
      <c r="B862">
        <v>85778</v>
      </c>
      <c r="C862" t="s">
        <v>4782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1107</v>
      </c>
      <c r="T862" t="str">
        <f>VLOOKUP(Tabela5[[#This Row],[CÓDIGO]],[1]fornnecedor!$A:$G,7,0)</f>
        <v>BASES IMOBILIÁRIAS</v>
      </c>
    </row>
    <row r="863" spans="1:20" x14ac:dyDescent="0.3">
      <c r="A863" t="s">
        <v>5269</v>
      </c>
      <c r="B863">
        <v>9925</v>
      </c>
      <c r="C863" t="s">
        <v>5193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1107</v>
      </c>
      <c r="T863" t="str">
        <f>VLOOKUP(Tabela5[[#This Row],[CÓDIGO]],[1]fornnecedor!$A:$G,7,0)</f>
        <v>BASES POLIÉSTER</v>
      </c>
    </row>
    <row r="864" spans="1:20" x14ac:dyDescent="0.3">
      <c r="A864" t="s">
        <v>5269</v>
      </c>
      <c r="B864">
        <v>85847</v>
      </c>
      <c r="C864" t="s">
        <v>4830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1107</v>
      </c>
      <c r="T864" t="str">
        <f>VLOOKUP(Tabela5[[#This Row],[CÓDIGO]],[1]fornnecedor!$A:$G,7,0)</f>
        <v>TINTA PAREDE</v>
      </c>
    </row>
    <row r="865" spans="1:20" x14ac:dyDescent="0.3">
      <c r="A865" t="s">
        <v>5269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1107</v>
      </c>
      <c r="T865" t="str">
        <f>VLOOKUP(Tabela5[[#This Row],[CÓDIGO]],[1]fornnecedor!$A:$G,7,0)</f>
        <v>TINTA PAREDE</v>
      </c>
    </row>
    <row r="866" spans="1:20" x14ac:dyDescent="0.3">
      <c r="A866" t="s">
        <v>5269</v>
      </c>
      <c r="B866">
        <v>86991</v>
      </c>
      <c r="C866" t="s">
        <v>4787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1107</v>
      </c>
      <c r="T866" t="str">
        <f>VLOOKUP(Tabela5[[#This Row],[CÓDIGO]],[1]fornnecedor!$A:$G,7,0)</f>
        <v>TINTA PAREDE</v>
      </c>
    </row>
    <row r="867" spans="1:20" x14ac:dyDescent="0.3">
      <c r="A867" t="s">
        <v>5269</v>
      </c>
      <c r="B867">
        <v>86149</v>
      </c>
      <c r="C867" t="s">
        <v>4888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1107</v>
      </c>
      <c r="T867" t="str">
        <f>VLOOKUP(Tabela5[[#This Row],[CÓDIGO]],[1]fornnecedor!$A:$G,7,0)</f>
        <v>LINHA MOVELEIRA</v>
      </c>
    </row>
    <row r="868" spans="1:20" x14ac:dyDescent="0.3">
      <c r="A868" t="s">
        <v>5269</v>
      </c>
      <c r="B868">
        <v>86192</v>
      </c>
      <c r="C868" t="s">
        <v>4883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1107</v>
      </c>
      <c r="T868" t="str">
        <f>VLOOKUP(Tabela5[[#This Row],[CÓDIGO]],[1]fornnecedor!$A:$G,7,0)</f>
        <v>BASES IMOBILIÁRIAS</v>
      </c>
    </row>
    <row r="869" spans="1:20" x14ac:dyDescent="0.3">
      <c r="A869" t="s">
        <v>5269</v>
      </c>
      <c r="B869">
        <v>86567</v>
      </c>
      <c r="C869" t="s">
        <v>4536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1107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5269</v>
      </c>
      <c r="B870">
        <v>86190</v>
      </c>
      <c r="C870" t="s">
        <v>4272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1107</v>
      </c>
      <c r="T870" t="str">
        <f>VLOOKUP(Tabela5[[#This Row],[CÓDIGO]],[1]fornnecedor!$A:$G,7,0)</f>
        <v>BASES IMOBILIÁRIAS</v>
      </c>
    </row>
    <row r="871" spans="1:20" x14ac:dyDescent="0.3">
      <c r="A871" t="s">
        <v>5269</v>
      </c>
      <c r="B871">
        <v>86075</v>
      </c>
      <c r="C871" t="s">
        <v>4327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1107</v>
      </c>
      <c r="T871" t="str">
        <f>VLOOKUP(Tabela5[[#This Row],[CÓDIGO]],[1]fornnecedor!$A:$G,7,0)</f>
        <v>ESMALTES</v>
      </c>
    </row>
    <row r="872" spans="1:20" x14ac:dyDescent="0.3">
      <c r="A872" t="s">
        <v>5269</v>
      </c>
      <c r="B872">
        <v>86197</v>
      </c>
      <c r="C872" t="s">
        <v>5190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1107</v>
      </c>
      <c r="T872" t="str">
        <f>VLOOKUP(Tabela5[[#This Row],[CÓDIGO]],[1]fornnecedor!$A:$G,7,0)</f>
        <v>TINTA PAREDE</v>
      </c>
    </row>
    <row r="873" spans="1:20" x14ac:dyDescent="0.3">
      <c r="A873" t="s">
        <v>5269</v>
      </c>
      <c r="B873">
        <v>21490</v>
      </c>
      <c r="C873" t="s">
        <v>3343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1107</v>
      </c>
      <c r="T873" t="str">
        <f>VLOOKUP(Tabela5[[#This Row],[CÓDIGO]],[1]fornnecedor!$A:$G,7,0)</f>
        <v>VERNIZ AUTOMOTIVO</v>
      </c>
    </row>
    <row r="874" spans="1:20" x14ac:dyDescent="0.3">
      <c r="A874" t="s">
        <v>5269</v>
      </c>
      <c r="B874">
        <v>85967</v>
      </c>
      <c r="C874" t="s">
        <v>4815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1107</v>
      </c>
      <c r="T874" t="str">
        <f>VLOOKUP(Tabela5[[#This Row],[CÓDIGO]],[1]fornnecedor!$A:$G,7,0)</f>
        <v>ESMALTES</v>
      </c>
    </row>
    <row r="875" spans="1:20" x14ac:dyDescent="0.3">
      <c r="A875" t="s">
        <v>5269</v>
      </c>
      <c r="B875">
        <v>86195</v>
      </c>
      <c r="C875" t="s">
        <v>4662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1107</v>
      </c>
      <c r="T875" t="str">
        <f>VLOOKUP(Tabela5[[#This Row],[CÓDIGO]],[1]fornnecedor!$A:$G,7,0)</f>
        <v>TINTA PAREDE</v>
      </c>
    </row>
    <row r="876" spans="1:20" x14ac:dyDescent="0.3">
      <c r="A876" t="s">
        <v>5269</v>
      </c>
      <c r="B876">
        <v>86570</v>
      </c>
      <c r="C876" t="s">
        <v>5119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1107</v>
      </c>
      <c r="T876" t="str">
        <f>VLOOKUP(Tabela5[[#This Row],[CÓDIGO]],[1]fornnecedor!$A:$G,7,0)</f>
        <v>BASES IMOBILIÁRIAS</v>
      </c>
    </row>
    <row r="877" spans="1:20" x14ac:dyDescent="0.3">
      <c r="A877" t="s">
        <v>5269</v>
      </c>
      <c r="B877">
        <v>86042</v>
      </c>
      <c r="C877" t="s">
        <v>2808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1107</v>
      </c>
      <c r="T877" t="str">
        <f>VLOOKUP(Tabela5[[#This Row],[CÓDIGO]],[1]fornnecedor!$A:$G,7,0)</f>
        <v>ESMALTES</v>
      </c>
    </row>
    <row r="878" spans="1:20" x14ac:dyDescent="0.3">
      <c r="A878" t="s">
        <v>5269</v>
      </c>
      <c r="B878">
        <v>9915</v>
      </c>
      <c r="C878" t="s">
        <v>4827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1107</v>
      </c>
      <c r="T878" t="str">
        <f>VLOOKUP(Tabela5[[#This Row],[CÓDIGO]],[1]fornnecedor!$A:$G,7,0)</f>
        <v>BASES POLIÉSTER</v>
      </c>
    </row>
    <row r="879" spans="1:20" x14ac:dyDescent="0.3">
      <c r="A879" t="s">
        <v>5269</v>
      </c>
      <c r="B879">
        <v>85922</v>
      </c>
      <c r="C879" t="s">
        <v>4179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1107</v>
      </c>
      <c r="T879" t="str">
        <f>VLOOKUP(Tabela5[[#This Row],[CÓDIGO]],[1]fornnecedor!$A:$G,7,0)</f>
        <v>ESMALTES</v>
      </c>
    </row>
    <row r="880" spans="1:20" x14ac:dyDescent="0.3">
      <c r="A880" t="s">
        <v>5269</v>
      </c>
      <c r="B880">
        <v>86615</v>
      </c>
      <c r="C880" t="s">
        <v>4924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1107</v>
      </c>
      <c r="T880" t="str">
        <f>VLOOKUP(Tabela5[[#This Row],[CÓDIGO]],[1]fornnecedor!$A:$G,7,0)</f>
        <v>TINTA PAREDE</v>
      </c>
    </row>
    <row r="881" spans="1:20" x14ac:dyDescent="0.3">
      <c r="A881" t="s">
        <v>5269</v>
      </c>
      <c r="B881">
        <v>86040</v>
      </c>
      <c r="C881" t="s">
        <v>4102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1107</v>
      </c>
      <c r="T881" t="str">
        <f>VLOOKUP(Tabela5[[#This Row],[CÓDIGO]],[1]fornnecedor!$A:$G,7,0)</f>
        <v>ESMALTES</v>
      </c>
    </row>
    <row r="882" spans="1:20" x14ac:dyDescent="0.3">
      <c r="A882" t="s">
        <v>5269</v>
      </c>
      <c r="B882">
        <v>85771</v>
      </c>
      <c r="C882" t="s">
        <v>4919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1107</v>
      </c>
      <c r="T882" t="str">
        <f>VLOOKUP(Tabela5[[#This Row],[CÓDIGO]],[1]fornnecedor!$A:$G,7,0)</f>
        <v>BASES IMOBILIÁRIAS</v>
      </c>
    </row>
    <row r="883" spans="1:20" x14ac:dyDescent="0.3">
      <c r="A883" t="s">
        <v>5269</v>
      </c>
      <c r="B883">
        <v>85782</v>
      </c>
      <c r="C883" t="s">
        <v>4839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1107</v>
      </c>
      <c r="T883" t="str">
        <f>VLOOKUP(Tabela5[[#This Row],[CÓDIGO]],[1]fornnecedor!$A:$G,7,0)</f>
        <v>TINTA PAREDE</v>
      </c>
    </row>
    <row r="884" spans="1:20" x14ac:dyDescent="0.3">
      <c r="A884" t="s">
        <v>5269</v>
      </c>
      <c r="B884">
        <v>85904</v>
      </c>
      <c r="C884" t="s">
        <v>4760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1107</v>
      </c>
      <c r="T884" t="str">
        <f>VLOOKUP(Tabela5[[#This Row],[CÓDIGO]],[1]fornnecedor!$A:$G,7,0)</f>
        <v>ESMALTES</v>
      </c>
    </row>
    <row r="885" spans="1:20" x14ac:dyDescent="0.3">
      <c r="A885" t="s">
        <v>5269</v>
      </c>
      <c r="B885">
        <v>86194</v>
      </c>
      <c r="C885" t="s">
        <v>4937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1107</v>
      </c>
      <c r="T885" t="str">
        <f>VLOOKUP(Tabela5[[#This Row],[CÓDIGO]],[1]fornnecedor!$A:$G,7,0)</f>
        <v>TINTA PAREDE</v>
      </c>
    </row>
    <row r="886" spans="1:20" x14ac:dyDescent="0.3">
      <c r="A886" t="s">
        <v>5269</v>
      </c>
      <c r="B886">
        <v>86215</v>
      </c>
      <c r="C886" t="s">
        <v>4204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1107</v>
      </c>
      <c r="T886" t="str">
        <f>VLOOKUP(Tabela5[[#This Row],[CÓDIGO]],[1]fornnecedor!$A:$G,7,0)</f>
        <v>BASES IMOBILIÁRIAS</v>
      </c>
    </row>
    <row r="887" spans="1:20" x14ac:dyDescent="0.3">
      <c r="A887" t="s">
        <v>5269</v>
      </c>
      <c r="B887">
        <v>86754</v>
      </c>
      <c r="C887" t="s">
        <v>3005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1107</v>
      </c>
      <c r="T887" t="str">
        <f>VLOOKUP(Tabela5[[#This Row],[CÓDIGO]],[1]fornnecedor!$A:$G,7,0)</f>
        <v>IMPERMEABILIZANTES</v>
      </c>
    </row>
    <row r="888" spans="1:20" x14ac:dyDescent="0.3">
      <c r="A888" t="s">
        <v>5269</v>
      </c>
      <c r="B888">
        <v>85776</v>
      </c>
      <c r="C888" t="s">
        <v>3872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1107</v>
      </c>
      <c r="T888" t="str">
        <f>VLOOKUP(Tabela5[[#This Row],[CÓDIGO]],[1]fornnecedor!$A:$G,7,0)</f>
        <v>BASES IMOBILIÁRIAS</v>
      </c>
    </row>
    <row r="889" spans="1:20" x14ac:dyDescent="0.3">
      <c r="A889" t="s">
        <v>5269</v>
      </c>
      <c r="B889">
        <v>86711</v>
      </c>
      <c r="C889" t="s">
        <v>4286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1107</v>
      </c>
      <c r="T889" t="str">
        <f>VLOOKUP(Tabela5[[#This Row],[CÓDIGO]],[1]fornnecedor!$A:$G,7,0)</f>
        <v>MASSA CORRIDA / ACRÍLICA</v>
      </c>
    </row>
    <row r="890" spans="1:20" x14ac:dyDescent="0.3">
      <c r="A890" t="s">
        <v>5269</v>
      </c>
      <c r="B890">
        <v>85843</v>
      </c>
      <c r="C890" t="s">
        <v>5057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1107</v>
      </c>
      <c r="T890" t="str">
        <f>VLOOKUP(Tabela5[[#This Row],[CÓDIGO]],[1]fornnecedor!$A:$G,7,0)</f>
        <v>TINTA PARA PISO</v>
      </c>
    </row>
    <row r="891" spans="1:20" x14ac:dyDescent="0.3">
      <c r="A891" t="s">
        <v>5269</v>
      </c>
      <c r="B891">
        <v>86627</v>
      </c>
      <c r="C891" t="s">
        <v>4557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1107</v>
      </c>
      <c r="T891" t="str">
        <f>VLOOKUP(Tabela5[[#This Row],[CÓDIGO]],[1]fornnecedor!$A:$G,7,0)</f>
        <v>TINTA PAREDE</v>
      </c>
    </row>
    <row r="892" spans="1:20" x14ac:dyDescent="0.3">
      <c r="A892" t="s">
        <v>5269</v>
      </c>
      <c r="B892">
        <v>85768</v>
      </c>
      <c r="C892" t="s">
        <v>4715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1107</v>
      </c>
      <c r="T892" t="str">
        <f>VLOOKUP(Tabela5[[#This Row],[CÓDIGO]],[1]fornnecedor!$A:$G,7,0)</f>
        <v>TINTA PAREDE</v>
      </c>
    </row>
    <row r="893" spans="1:20" x14ac:dyDescent="0.3">
      <c r="A893" t="s">
        <v>5269</v>
      </c>
      <c r="B893">
        <v>86571</v>
      </c>
      <c r="C893" t="s">
        <v>4554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1107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5269</v>
      </c>
      <c r="B894">
        <v>85907</v>
      </c>
      <c r="C894" t="s">
        <v>4325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1107</v>
      </c>
      <c r="T894" t="str">
        <f>VLOOKUP(Tabela5[[#This Row],[CÓDIGO]],[1]fornnecedor!$A:$G,7,0)</f>
        <v>ESMALTES</v>
      </c>
    </row>
    <row r="895" spans="1:20" x14ac:dyDescent="0.3">
      <c r="A895" t="s">
        <v>5269</v>
      </c>
      <c r="B895">
        <v>85905</v>
      </c>
      <c r="C895" t="s">
        <v>3635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1107</v>
      </c>
      <c r="T895" t="str">
        <f>VLOOKUP(Tabela5[[#This Row],[CÓDIGO]],[1]fornnecedor!$A:$G,7,0)</f>
        <v>ESMALTES</v>
      </c>
    </row>
    <row r="896" spans="1:20" x14ac:dyDescent="0.3">
      <c r="A896" t="s">
        <v>5269</v>
      </c>
      <c r="B896">
        <v>85773</v>
      </c>
      <c r="C896" t="s">
        <v>3510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1107</v>
      </c>
      <c r="T896" t="str">
        <f>VLOOKUP(Tabela5[[#This Row],[CÓDIGO]],[1]fornnecedor!$A:$G,7,0)</f>
        <v>TINTA PAREDE</v>
      </c>
    </row>
    <row r="897" spans="1:20" x14ac:dyDescent="0.3">
      <c r="A897" t="s">
        <v>5269</v>
      </c>
      <c r="B897">
        <v>85979</v>
      </c>
      <c r="C897" t="s">
        <v>4683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1107</v>
      </c>
      <c r="T897" t="str">
        <f>VLOOKUP(Tabela5[[#This Row],[CÓDIGO]],[1]fornnecedor!$A:$G,7,0)</f>
        <v>ESMALTES</v>
      </c>
    </row>
    <row r="898" spans="1:20" x14ac:dyDescent="0.3">
      <c r="A898" t="s">
        <v>5269</v>
      </c>
      <c r="B898">
        <v>85913</v>
      </c>
      <c r="C898" t="s">
        <v>4789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1107</v>
      </c>
      <c r="T898" t="str">
        <f>VLOOKUP(Tabela5[[#This Row],[CÓDIGO]],[1]fornnecedor!$A:$G,7,0)</f>
        <v>ESMALTES</v>
      </c>
    </row>
    <row r="899" spans="1:20" x14ac:dyDescent="0.3">
      <c r="A899" t="s">
        <v>5269</v>
      </c>
      <c r="B899">
        <v>85965</v>
      </c>
      <c r="C899" t="s">
        <v>3930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1107</v>
      </c>
      <c r="T899" t="str">
        <f>VLOOKUP(Tabela5[[#This Row],[CÓDIGO]],[1]fornnecedor!$A:$G,7,0)</f>
        <v>ESMALTES</v>
      </c>
    </row>
    <row r="900" spans="1:20" x14ac:dyDescent="0.3">
      <c r="A900" t="s">
        <v>5269</v>
      </c>
      <c r="B900">
        <v>86718</v>
      </c>
      <c r="C900" t="s">
        <v>4230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1107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5269</v>
      </c>
      <c r="B901">
        <v>86717</v>
      </c>
      <c r="C901" t="s">
        <v>4652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1107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5269</v>
      </c>
      <c r="B902">
        <v>86188</v>
      </c>
      <c r="C902" t="s">
        <v>1121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1107</v>
      </c>
      <c r="T902" t="str">
        <f>VLOOKUP(Tabela5[[#This Row],[CÓDIGO]],[1]fornnecedor!$A:$G,7,0)</f>
        <v>BASES IMOBILIÁRIAS</v>
      </c>
    </row>
    <row r="903" spans="1:20" x14ac:dyDescent="0.3">
      <c r="A903" t="s">
        <v>5269</v>
      </c>
      <c r="B903">
        <v>85910</v>
      </c>
      <c r="C903" t="s">
        <v>4511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1107</v>
      </c>
      <c r="T903" t="str">
        <f>VLOOKUP(Tabela5[[#This Row],[CÓDIGO]],[1]fornnecedor!$A:$G,7,0)</f>
        <v>ESMALTES</v>
      </c>
    </row>
    <row r="904" spans="1:20" x14ac:dyDescent="0.3">
      <c r="A904" t="s">
        <v>5269</v>
      </c>
      <c r="B904">
        <v>85938</v>
      </c>
      <c r="C904" t="s">
        <v>4248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1107</v>
      </c>
      <c r="T904" t="str">
        <f>VLOOKUP(Tabela5[[#This Row],[CÓDIGO]],[1]fornnecedor!$A:$G,7,0)</f>
        <v>ESMALTES</v>
      </c>
    </row>
    <row r="905" spans="1:20" x14ac:dyDescent="0.3">
      <c r="A905" t="s">
        <v>5269</v>
      </c>
      <c r="B905">
        <v>20232</v>
      </c>
      <c r="C905" t="s">
        <v>5166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1107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5269</v>
      </c>
      <c r="B906">
        <v>85930</v>
      </c>
      <c r="C906" t="s">
        <v>4550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1107</v>
      </c>
      <c r="T906" t="str">
        <f>VLOOKUP(Tabela5[[#This Row],[CÓDIGO]],[1]fornnecedor!$A:$G,7,0)</f>
        <v>ESMALTES</v>
      </c>
    </row>
    <row r="907" spans="1:20" x14ac:dyDescent="0.3">
      <c r="A907" t="s">
        <v>5269</v>
      </c>
      <c r="B907">
        <v>85834</v>
      </c>
      <c r="C907" t="s">
        <v>4503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1107</v>
      </c>
      <c r="T907" t="str">
        <f>VLOOKUP(Tabela5[[#This Row],[CÓDIGO]],[1]fornnecedor!$A:$G,7,0)</f>
        <v>TINTA PARA PISO</v>
      </c>
    </row>
    <row r="908" spans="1:20" x14ac:dyDescent="0.3">
      <c r="A908" t="s">
        <v>5269</v>
      </c>
      <c r="B908">
        <v>86058</v>
      </c>
      <c r="C908" t="s">
        <v>4978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1107</v>
      </c>
      <c r="T908" t="str">
        <f>VLOOKUP(Tabela5[[#This Row],[CÓDIGO]],[1]fornnecedor!$A:$G,7,0)</f>
        <v>ESMALTES</v>
      </c>
    </row>
    <row r="909" spans="1:20" x14ac:dyDescent="0.3">
      <c r="A909" t="s">
        <v>5269</v>
      </c>
      <c r="B909">
        <v>85947</v>
      </c>
      <c r="C909" t="s">
        <v>4753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1107</v>
      </c>
      <c r="T909" t="str">
        <f>VLOOKUP(Tabela5[[#This Row],[CÓDIGO]],[1]fornnecedor!$A:$G,7,0)</f>
        <v>ESMALTES</v>
      </c>
    </row>
    <row r="910" spans="1:20" x14ac:dyDescent="0.3">
      <c r="A910" t="s">
        <v>5269</v>
      </c>
      <c r="B910">
        <v>85986</v>
      </c>
      <c r="C910" t="s">
        <v>4690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1107</v>
      </c>
      <c r="T910" t="str">
        <f>VLOOKUP(Tabela5[[#This Row],[CÓDIGO]],[1]fornnecedor!$A:$G,7,0)</f>
        <v>ESMALTES</v>
      </c>
    </row>
    <row r="911" spans="1:20" x14ac:dyDescent="0.3">
      <c r="A911" t="s">
        <v>5269</v>
      </c>
      <c r="B911">
        <v>85975</v>
      </c>
      <c r="C911" t="s">
        <v>4786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1107</v>
      </c>
      <c r="T911" t="str">
        <f>VLOOKUP(Tabela5[[#This Row],[CÓDIGO]],[1]fornnecedor!$A:$G,7,0)</f>
        <v>ESMALTES</v>
      </c>
    </row>
    <row r="912" spans="1:20" x14ac:dyDescent="0.3">
      <c r="A912" t="s">
        <v>5269</v>
      </c>
      <c r="B912">
        <v>85887</v>
      </c>
      <c r="C912" t="s">
        <v>4901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1107</v>
      </c>
      <c r="T912" t="str">
        <f>VLOOKUP(Tabela5[[#This Row],[CÓDIGO]],[1]fornnecedor!$A:$G,7,0)</f>
        <v>SELADOR ACRÍLICO</v>
      </c>
    </row>
    <row r="913" spans="1:20" x14ac:dyDescent="0.3">
      <c r="A913" t="s">
        <v>5269</v>
      </c>
      <c r="B913">
        <v>86710</v>
      </c>
      <c r="C913" t="s">
        <v>4898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1107</v>
      </c>
      <c r="T913" t="str">
        <f>VLOOKUP(Tabela5[[#This Row],[CÓDIGO]],[1]fornnecedor!$A:$G,7,0)</f>
        <v>MASSA CORRIDA / ACRÍLICA</v>
      </c>
    </row>
    <row r="914" spans="1:20" x14ac:dyDescent="0.3">
      <c r="A914" t="s">
        <v>5269</v>
      </c>
      <c r="B914">
        <v>86604</v>
      </c>
      <c r="C914" t="s">
        <v>4324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1107</v>
      </c>
      <c r="T914" t="str">
        <f>VLOOKUP(Tabela5[[#This Row],[CÓDIGO]],[1]fornnecedor!$A:$G,7,0)</f>
        <v>IMPERMEABILIZANTES</v>
      </c>
    </row>
    <row r="915" spans="1:20" x14ac:dyDescent="0.3">
      <c r="A915" t="s">
        <v>5269</v>
      </c>
      <c r="B915">
        <v>20217</v>
      </c>
      <c r="C915" t="s">
        <v>4003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1107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5269</v>
      </c>
      <c r="B916">
        <v>85779</v>
      </c>
      <c r="C916" t="s">
        <v>3896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1107</v>
      </c>
      <c r="T916" t="str">
        <f>VLOOKUP(Tabela5[[#This Row],[CÓDIGO]],[1]fornnecedor!$A:$G,7,0)</f>
        <v>TINTA PAREDE</v>
      </c>
    </row>
    <row r="917" spans="1:20" x14ac:dyDescent="0.3">
      <c r="A917" t="s">
        <v>5269</v>
      </c>
      <c r="B917">
        <v>85970</v>
      </c>
      <c r="C917" t="s">
        <v>4370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1107</v>
      </c>
      <c r="T917" t="str">
        <f>VLOOKUP(Tabela5[[#This Row],[CÓDIGO]],[1]fornnecedor!$A:$G,7,0)</f>
        <v>ESMALTES</v>
      </c>
    </row>
    <row r="918" spans="1:20" x14ac:dyDescent="0.3">
      <c r="A918" t="s">
        <v>5269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1107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5269</v>
      </c>
      <c r="B919">
        <v>86107</v>
      </c>
      <c r="C919" t="s">
        <v>4114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1107</v>
      </c>
      <c r="T919" t="str">
        <f>VLOOKUP(Tabela5[[#This Row],[CÓDIGO]],[1]fornnecedor!$A:$G,7,0)</f>
        <v>LINHA MOVELEIRA</v>
      </c>
    </row>
    <row r="920" spans="1:20" x14ac:dyDescent="0.3">
      <c r="A920" t="s">
        <v>5269</v>
      </c>
      <c r="B920">
        <v>86623</v>
      </c>
      <c r="C920" t="s">
        <v>3772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1107</v>
      </c>
      <c r="T920" t="str">
        <f>VLOOKUP(Tabela5[[#This Row],[CÓDIGO]],[1]fornnecedor!$A:$G,7,0)</f>
        <v>TINTA PAREDE</v>
      </c>
    </row>
    <row r="921" spans="1:20" x14ac:dyDescent="0.3">
      <c r="A921" t="s">
        <v>5269</v>
      </c>
      <c r="B921">
        <v>85832</v>
      </c>
      <c r="C921" t="s">
        <v>4242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1107</v>
      </c>
      <c r="T921" t="str">
        <f>VLOOKUP(Tabela5[[#This Row],[CÓDIGO]],[1]fornnecedor!$A:$G,7,0)</f>
        <v>TINTA PARA PISO</v>
      </c>
    </row>
    <row r="922" spans="1:20" x14ac:dyDescent="0.3">
      <c r="A922" t="s">
        <v>5269</v>
      </c>
      <c r="B922">
        <v>85836</v>
      </c>
      <c r="C922" t="s">
        <v>3860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1107</v>
      </c>
      <c r="T922" t="str">
        <f>VLOOKUP(Tabela5[[#This Row],[CÓDIGO]],[1]fornnecedor!$A:$G,7,0)</f>
        <v>TINTA PARA PISO</v>
      </c>
    </row>
    <row r="923" spans="1:20" x14ac:dyDescent="0.3">
      <c r="A923" t="s">
        <v>5269</v>
      </c>
      <c r="B923">
        <v>85838</v>
      </c>
      <c r="C923" t="s">
        <v>3663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1107</v>
      </c>
      <c r="T923" t="str">
        <f>VLOOKUP(Tabela5[[#This Row],[CÓDIGO]],[1]fornnecedor!$A:$G,7,0)</f>
        <v>TINTA PARA PISO</v>
      </c>
    </row>
    <row r="924" spans="1:20" x14ac:dyDescent="0.3">
      <c r="A924" t="s">
        <v>5269</v>
      </c>
      <c r="B924">
        <v>85846</v>
      </c>
      <c r="C924" t="s">
        <v>4636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1107</v>
      </c>
      <c r="T924" t="str">
        <f>VLOOKUP(Tabela5[[#This Row],[CÓDIGO]],[1]fornnecedor!$A:$G,7,0)</f>
        <v>TINTA PAREDE</v>
      </c>
    </row>
    <row r="925" spans="1:20" x14ac:dyDescent="0.3">
      <c r="A925" t="s">
        <v>5269</v>
      </c>
      <c r="B925">
        <v>83835</v>
      </c>
      <c r="C925" t="s">
        <v>2044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1107</v>
      </c>
      <c r="T925" t="str">
        <f>VLOOKUP(Tabela5[[#This Row],[CÓDIGO]],[1]fornnecedor!$A:$G,7,0)</f>
        <v>CATALISADORES INDIVIDUAS</v>
      </c>
    </row>
    <row r="926" spans="1:20" x14ac:dyDescent="0.3">
      <c r="A926" t="s">
        <v>5269</v>
      </c>
      <c r="B926">
        <v>86059</v>
      </c>
      <c r="C926" t="s">
        <v>3966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1107</v>
      </c>
      <c r="T926" t="str">
        <f>VLOOKUP(Tabela5[[#This Row],[CÓDIGO]],[1]fornnecedor!$A:$G,7,0)</f>
        <v>ESMALTES</v>
      </c>
    </row>
    <row r="927" spans="1:20" x14ac:dyDescent="0.3">
      <c r="A927" t="s">
        <v>5269</v>
      </c>
      <c r="B927">
        <v>86210</v>
      </c>
      <c r="C927" t="s">
        <v>3567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1107</v>
      </c>
      <c r="T927" t="str">
        <f>VLOOKUP(Tabela5[[#This Row],[CÓDIGO]],[1]fornnecedor!$A:$G,7,0)</f>
        <v>BASES IMOBILIÁRIAS</v>
      </c>
    </row>
    <row r="928" spans="1:20" x14ac:dyDescent="0.3">
      <c r="A928" t="s">
        <v>5269</v>
      </c>
      <c r="B928">
        <v>85911</v>
      </c>
      <c r="C928" t="s">
        <v>3795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1107</v>
      </c>
      <c r="T928" t="str">
        <f>VLOOKUP(Tabela5[[#This Row],[CÓDIGO]],[1]fornnecedor!$A:$G,7,0)</f>
        <v>ESMALTES</v>
      </c>
    </row>
    <row r="929" spans="1:20" x14ac:dyDescent="0.3">
      <c r="A929" t="s">
        <v>5269</v>
      </c>
      <c r="B929">
        <v>85923</v>
      </c>
      <c r="C929" t="s">
        <v>4309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1107</v>
      </c>
      <c r="T929" t="str">
        <f>VLOOKUP(Tabela5[[#This Row],[CÓDIGO]],[1]fornnecedor!$A:$G,7,0)</f>
        <v>ESMALTES</v>
      </c>
    </row>
    <row r="930" spans="1:20" x14ac:dyDescent="0.3">
      <c r="A930" t="s">
        <v>5269</v>
      </c>
      <c r="B930">
        <v>86115</v>
      </c>
      <c r="C930" t="s">
        <v>3487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1107</v>
      </c>
      <c r="T930" t="str">
        <f>VLOOKUP(Tabela5[[#This Row],[CÓDIGO]],[1]fornnecedor!$A:$G,7,0)</f>
        <v>LINHA MOVELEIRA</v>
      </c>
    </row>
    <row r="931" spans="1:20" x14ac:dyDescent="0.3">
      <c r="A931" t="s">
        <v>5269</v>
      </c>
      <c r="B931">
        <v>86076</v>
      </c>
      <c r="C931" t="s">
        <v>3450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1107</v>
      </c>
      <c r="T931" t="str">
        <f>VLOOKUP(Tabela5[[#This Row],[CÓDIGO]],[1]fornnecedor!$A:$G,7,0)</f>
        <v>ESMALTES</v>
      </c>
    </row>
    <row r="932" spans="1:20" x14ac:dyDescent="0.3">
      <c r="A932" t="s">
        <v>5269</v>
      </c>
      <c r="B932">
        <v>85874</v>
      </c>
      <c r="C932" t="s">
        <v>4505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1107</v>
      </c>
      <c r="T932" t="str">
        <f>VLOOKUP(Tabela5[[#This Row],[CÓDIGO]],[1]fornnecedor!$A:$G,7,0)</f>
        <v>MASSA CORRIDA / ACRÍLICA</v>
      </c>
    </row>
    <row r="933" spans="1:20" x14ac:dyDescent="0.3">
      <c r="A933" t="s">
        <v>5269</v>
      </c>
      <c r="B933">
        <v>86790</v>
      </c>
      <c r="C933" t="s">
        <v>3252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1107</v>
      </c>
      <c r="T933" t="str">
        <f>VLOOKUP(Tabela5[[#This Row],[CÓDIGO]],[1]fornnecedor!$A:$G,7,0)</f>
        <v>IMPERMEABILIZANTES</v>
      </c>
    </row>
    <row r="934" spans="1:20" x14ac:dyDescent="0.3">
      <c r="A934" t="s">
        <v>5269</v>
      </c>
      <c r="B934">
        <v>85873</v>
      </c>
      <c r="C934" t="s">
        <v>4081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1107</v>
      </c>
      <c r="T934" t="str">
        <f>VLOOKUP(Tabela5[[#This Row],[CÓDIGO]],[1]fornnecedor!$A:$G,7,0)</f>
        <v>MASSA CORRIDA / ACRÍLICA</v>
      </c>
    </row>
    <row r="935" spans="1:20" x14ac:dyDescent="0.3">
      <c r="A935" t="s">
        <v>5269</v>
      </c>
      <c r="B935">
        <v>85914</v>
      </c>
      <c r="C935" t="s">
        <v>3453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1107</v>
      </c>
      <c r="T935" t="str">
        <f>VLOOKUP(Tabela5[[#This Row],[CÓDIGO]],[1]fornnecedor!$A:$G,7,0)</f>
        <v>ESMALTES</v>
      </c>
    </row>
    <row r="936" spans="1:20" x14ac:dyDescent="0.3">
      <c r="A936" t="s">
        <v>5269</v>
      </c>
      <c r="B936">
        <v>86598</v>
      </c>
      <c r="C936" t="s">
        <v>5178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1107</v>
      </c>
      <c r="T936" t="str">
        <f>VLOOKUP(Tabela5[[#This Row],[CÓDIGO]],[1]fornnecedor!$A:$G,7,0)</f>
        <v>TINTA PAREDE</v>
      </c>
    </row>
    <row r="937" spans="1:20" x14ac:dyDescent="0.3">
      <c r="A937" t="s">
        <v>5268</v>
      </c>
      <c r="B937">
        <v>24241</v>
      </c>
      <c r="C937" t="s">
        <v>5201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1107</v>
      </c>
      <c r="T937" t="str">
        <f>VLOOKUP(Tabela5[[#This Row],[CÓDIGO]],[1]fornnecedor!$A:$G,7,0)</f>
        <v>FITA AUTOMOTIVA</v>
      </c>
    </row>
    <row r="938" spans="1:20" x14ac:dyDescent="0.3">
      <c r="A938" t="s">
        <v>5268</v>
      </c>
      <c r="B938">
        <v>24240</v>
      </c>
      <c r="C938" t="s">
        <v>5209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1107</v>
      </c>
      <c r="T938" t="str">
        <f>VLOOKUP(Tabela5[[#This Row],[CÓDIGO]],[1]fornnecedor!$A:$G,7,0)</f>
        <v>FITA AUTOMOTIVA</v>
      </c>
    </row>
    <row r="939" spans="1:20" x14ac:dyDescent="0.3">
      <c r="A939" t="s">
        <v>5268</v>
      </c>
      <c r="B939">
        <v>84928</v>
      </c>
      <c r="C939" t="s">
        <v>4850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1107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5268</v>
      </c>
      <c r="B940">
        <v>85616</v>
      </c>
      <c r="C940" t="s">
        <v>5008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1107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5268</v>
      </c>
      <c r="B941">
        <v>84411</v>
      </c>
      <c r="C941" t="s">
        <v>4717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1107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5268</v>
      </c>
      <c r="B942">
        <v>85621</v>
      </c>
      <c r="C942" t="s">
        <v>4629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1107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5268</v>
      </c>
      <c r="B943">
        <v>85620</v>
      </c>
      <c r="C943" t="s">
        <v>3842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1107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5268</v>
      </c>
      <c r="B944">
        <v>85619</v>
      </c>
      <c r="C944" t="s">
        <v>3584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1107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5264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1107</v>
      </c>
      <c r="T945" t="str">
        <f>VLOOKUP(Tabela5[[#This Row],[CÓDIGO]],[1]fornnecedor!$A:$G,7,0)</f>
        <v>THINNER DE LIMPEZA</v>
      </c>
    </row>
    <row r="946" spans="1:20" x14ac:dyDescent="0.3">
      <c r="A946" t="s">
        <v>5264</v>
      </c>
      <c r="B946">
        <v>85135</v>
      </c>
      <c r="C946" t="s">
        <v>5267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1107</v>
      </c>
      <c r="T946" t="str">
        <f>VLOOKUP(Tabela5[[#This Row],[CÓDIGO]],[1]fornnecedor!$A:$G,7,0)</f>
        <v>TINTA DE LABORATÓRIO</v>
      </c>
    </row>
    <row r="947" spans="1:20" x14ac:dyDescent="0.3">
      <c r="A947" t="s">
        <v>5264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1107</v>
      </c>
      <c r="T947" t="str">
        <f>VLOOKUP(Tabela5[[#This Row],[CÓDIGO]],[1]fornnecedor!$A:$G,7,0)</f>
        <v>EPOXI</v>
      </c>
    </row>
    <row r="948" spans="1:20" x14ac:dyDescent="0.3">
      <c r="A948" t="s">
        <v>5264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1107</v>
      </c>
      <c r="T948" t="str">
        <f>VLOOKUP(Tabela5[[#This Row],[CÓDIGO]],[1]fornnecedor!$A:$G,7,0)</f>
        <v>THINNER DE LIMPEZA</v>
      </c>
    </row>
    <row r="949" spans="1:20" x14ac:dyDescent="0.3">
      <c r="A949" t="s">
        <v>5264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1107</v>
      </c>
      <c r="T949" t="str">
        <f>VLOOKUP(Tabela5[[#This Row],[CÓDIGO]],[1]fornnecedor!$A:$G,7,0)</f>
        <v>TINTAS LACA</v>
      </c>
    </row>
    <row r="950" spans="1:20" x14ac:dyDescent="0.3">
      <c r="A950" t="s">
        <v>5264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1107</v>
      </c>
      <c r="T950" t="str">
        <f>VLOOKUP(Tabela5[[#This Row],[CÓDIGO]],[1]fornnecedor!$A:$G,7,0)</f>
        <v>EPOXI</v>
      </c>
    </row>
    <row r="951" spans="1:20" x14ac:dyDescent="0.3">
      <c r="A951" t="s">
        <v>5264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1107</v>
      </c>
      <c r="T951" t="str">
        <f>VLOOKUP(Tabela5[[#This Row],[CÓDIGO]],[1]fornnecedor!$A:$G,7,0)</f>
        <v>EPOXI</v>
      </c>
    </row>
    <row r="952" spans="1:20" x14ac:dyDescent="0.3">
      <c r="A952" t="s">
        <v>5264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1107</v>
      </c>
      <c r="T952" t="str">
        <f>VLOOKUP(Tabela5[[#This Row],[CÓDIGO]],[1]fornnecedor!$A:$G,7,0)</f>
        <v>MASSA CORRIDA / ACRÍLICA</v>
      </c>
    </row>
    <row r="953" spans="1:20" x14ac:dyDescent="0.3">
      <c r="A953" t="s">
        <v>5264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1107</v>
      </c>
      <c r="T953" t="str">
        <f>VLOOKUP(Tabela5[[#This Row],[CÓDIGO]],[1]fornnecedor!$A:$G,7,0)</f>
        <v>THINNER DE LIMPEZA</v>
      </c>
    </row>
    <row r="954" spans="1:20" x14ac:dyDescent="0.3">
      <c r="A954" t="s">
        <v>5264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1107</v>
      </c>
      <c r="T954" t="str">
        <f>VLOOKUP(Tabela5[[#This Row],[CÓDIGO]],[1]fornnecedor!$A:$G,7,0)</f>
        <v>CATALISADORES INDIVIDUAIS</v>
      </c>
    </row>
    <row r="955" spans="1:20" x14ac:dyDescent="0.3">
      <c r="A955" t="s">
        <v>5264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1107</v>
      </c>
      <c r="T955" t="str">
        <f>VLOOKUP(Tabela5[[#This Row],[CÓDIGO]],[1]fornnecedor!$A:$G,7,0)</f>
        <v>DILUENTE</v>
      </c>
    </row>
    <row r="956" spans="1:20" x14ac:dyDescent="0.3">
      <c r="A956" t="s">
        <v>5264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1107</v>
      </c>
      <c r="T956" t="str">
        <f>VLOOKUP(Tabela5[[#This Row],[CÓDIGO]],[1]fornnecedor!$A:$G,7,0)</f>
        <v>EPOXI</v>
      </c>
    </row>
    <row r="957" spans="1:20" x14ac:dyDescent="0.3">
      <c r="A957" t="s">
        <v>5264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1107</v>
      </c>
      <c r="T957" t="str">
        <f>VLOOKUP(Tabela5[[#This Row],[CÓDIGO]],[1]fornnecedor!$A:$G,7,0)</f>
        <v>EPOXI</v>
      </c>
    </row>
    <row r="958" spans="1:20" x14ac:dyDescent="0.3">
      <c r="A958" t="s">
        <v>5264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1107</v>
      </c>
      <c r="T958" t="str">
        <f>VLOOKUP(Tabela5[[#This Row],[CÓDIGO]],[1]fornnecedor!$A:$G,7,0)</f>
        <v>EPOXI</v>
      </c>
    </row>
    <row r="959" spans="1:20" x14ac:dyDescent="0.3">
      <c r="A959" t="s">
        <v>5264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1107</v>
      </c>
      <c r="T959" t="str">
        <f>VLOOKUP(Tabela5[[#This Row],[CÓDIGO]],[1]fornnecedor!$A:$G,7,0)</f>
        <v>ESMALTES</v>
      </c>
    </row>
    <row r="960" spans="1:20" x14ac:dyDescent="0.3">
      <c r="A960" t="s">
        <v>5264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1107</v>
      </c>
      <c r="T960" t="str">
        <f>VLOOKUP(Tabela5[[#This Row],[CÓDIGO]],[1]fornnecedor!$A:$G,7,0)</f>
        <v>EPOXI</v>
      </c>
    </row>
    <row r="961" spans="1:20" x14ac:dyDescent="0.3">
      <c r="A961" t="s">
        <v>5264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1107</v>
      </c>
      <c r="T961" t="str">
        <f>VLOOKUP(Tabela5[[#This Row],[CÓDIGO]],[1]fornnecedor!$A:$G,7,0)</f>
        <v>DILUENTE</v>
      </c>
    </row>
    <row r="962" spans="1:20" x14ac:dyDescent="0.3">
      <c r="A962" t="s">
        <v>5264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1107</v>
      </c>
      <c r="T962" t="str">
        <f>VLOOKUP(Tabela5[[#This Row],[CÓDIGO]],[1]fornnecedor!$A:$G,7,0)</f>
        <v>DILUENTE</v>
      </c>
    </row>
    <row r="963" spans="1:20" x14ac:dyDescent="0.3">
      <c r="A963" t="s">
        <v>5264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1107</v>
      </c>
      <c r="T963" t="str">
        <f>VLOOKUP(Tabela5[[#This Row],[CÓDIGO]],[1]fornnecedor!$A:$G,7,0)</f>
        <v>VEDADORES / SELANTES</v>
      </c>
    </row>
    <row r="964" spans="1:20" x14ac:dyDescent="0.3">
      <c r="A964" t="s">
        <v>5264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1107</v>
      </c>
      <c r="T964" t="str">
        <f>VLOOKUP(Tabela5[[#This Row],[CÓDIGO]],[1]fornnecedor!$A:$G,7,0)</f>
        <v>ESMALTES</v>
      </c>
    </row>
    <row r="965" spans="1:20" x14ac:dyDescent="0.3">
      <c r="A965" t="s">
        <v>5264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1107</v>
      </c>
      <c r="T965" t="str">
        <f>VLOOKUP(Tabela5[[#This Row],[CÓDIGO]],[1]fornnecedor!$A:$G,7,0)</f>
        <v>ESMALTES</v>
      </c>
    </row>
    <row r="966" spans="1:20" x14ac:dyDescent="0.3">
      <c r="A966" t="s">
        <v>5264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1107</v>
      </c>
      <c r="T966" t="str">
        <f>VLOOKUP(Tabela5[[#This Row],[CÓDIGO]],[1]fornnecedor!$A:$G,7,0)</f>
        <v>EPOXI</v>
      </c>
    </row>
    <row r="967" spans="1:20" x14ac:dyDescent="0.3">
      <c r="A967" t="s">
        <v>5264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1107</v>
      </c>
      <c r="T967" t="str">
        <f>VLOOKUP(Tabela5[[#This Row],[CÓDIGO]],[1]fornnecedor!$A:$G,7,0)</f>
        <v>TINTA PARA PISO</v>
      </c>
    </row>
    <row r="968" spans="1:20" x14ac:dyDescent="0.3">
      <c r="A968" t="s">
        <v>5264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1107</v>
      </c>
      <c r="T968" t="str">
        <f>VLOOKUP(Tabela5[[#This Row],[CÓDIGO]],[1]fornnecedor!$A:$G,7,0)</f>
        <v>EPOXI</v>
      </c>
    </row>
    <row r="969" spans="1:20" x14ac:dyDescent="0.3">
      <c r="A969" t="s">
        <v>5264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1107</v>
      </c>
      <c r="T969" t="str">
        <f>VLOOKUP(Tabela5[[#This Row],[CÓDIGO]],[1]fornnecedor!$A:$G,7,0)</f>
        <v>TINTA PARA PISO</v>
      </c>
    </row>
    <row r="970" spans="1:20" x14ac:dyDescent="0.3">
      <c r="A970" t="s">
        <v>5264</v>
      </c>
      <c r="B970">
        <v>84566</v>
      </c>
      <c r="C970" t="s">
        <v>3682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1107</v>
      </c>
      <c r="T970" t="str">
        <f>VLOOKUP(Tabela5[[#This Row],[CÓDIGO]],[1]fornnecedor!$A:$G,7,0)</f>
        <v>TINTA PARA PISO</v>
      </c>
    </row>
    <row r="971" spans="1:20" x14ac:dyDescent="0.3">
      <c r="A971" t="s">
        <v>5264</v>
      </c>
      <c r="B971">
        <v>84116</v>
      </c>
      <c r="C971" t="s">
        <v>5049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1107</v>
      </c>
      <c r="T971" t="str">
        <f>VLOOKUP(Tabela5[[#This Row],[CÓDIGO]],[1]fornnecedor!$A:$G,7,0)</f>
        <v>EPOXI</v>
      </c>
    </row>
    <row r="972" spans="1:20" x14ac:dyDescent="0.3">
      <c r="A972" t="s">
        <v>5264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1107</v>
      </c>
      <c r="T972" t="str">
        <f>VLOOKUP(Tabela5[[#This Row],[CÓDIGO]],[1]fornnecedor!$A:$G,7,0)</f>
        <v>KIT BRASCORTEN</v>
      </c>
    </row>
    <row r="973" spans="1:20" x14ac:dyDescent="0.3">
      <c r="A973" t="s">
        <v>5264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1107</v>
      </c>
      <c r="T973" t="str">
        <f>VLOOKUP(Tabela5[[#This Row],[CÓDIGO]],[1]fornnecedor!$A:$G,7,0)</f>
        <v>DILUENTE</v>
      </c>
    </row>
    <row r="974" spans="1:20" x14ac:dyDescent="0.3">
      <c r="A974" t="s">
        <v>5264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1107</v>
      </c>
      <c r="T974" t="str">
        <f>VLOOKUP(Tabela5[[#This Row],[CÓDIGO]],[1]fornnecedor!$A:$G,7,0)</f>
        <v>EPOXI</v>
      </c>
    </row>
    <row r="975" spans="1:20" x14ac:dyDescent="0.3">
      <c r="A975" t="s">
        <v>5264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1107</v>
      </c>
      <c r="T975" t="str">
        <f>VLOOKUP(Tabela5[[#This Row],[CÓDIGO]],[1]fornnecedor!$A:$G,7,0)</f>
        <v>EPOXI</v>
      </c>
    </row>
    <row r="976" spans="1:20" x14ac:dyDescent="0.3">
      <c r="A976" t="s">
        <v>5264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1107</v>
      </c>
      <c r="T976" t="str">
        <f>VLOOKUP(Tabela5[[#This Row],[CÓDIGO]],[1]fornnecedor!$A:$G,7,0)</f>
        <v>TINTAS LACA</v>
      </c>
    </row>
    <row r="977" spans="1:20" x14ac:dyDescent="0.3">
      <c r="A977" t="s">
        <v>5264</v>
      </c>
      <c r="B977">
        <v>84902</v>
      </c>
      <c r="C977" t="s">
        <v>4559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1107</v>
      </c>
      <c r="T977" t="str">
        <f>VLOOKUP(Tabela5[[#This Row],[CÓDIGO]],[1]fornnecedor!$A:$G,7,0)</f>
        <v>EPOXI</v>
      </c>
    </row>
    <row r="978" spans="1:20" x14ac:dyDescent="0.3">
      <c r="A978" t="s">
        <v>5264</v>
      </c>
      <c r="B978">
        <v>84498</v>
      </c>
      <c r="C978" t="s">
        <v>4591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1107</v>
      </c>
      <c r="T978" t="str">
        <f>VLOOKUP(Tabela5[[#This Row],[CÓDIGO]],[1]fornnecedor!$A:$G,7,0)</f>
        <v>ESMALTES</v>
      </c>
    </row>
    <row r="979" spans="1:20" x14ac:dyDescent="0.3">
      <c r="A979" t="s">
        <v>5264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1107</v>
      </c>
      <c r="T979" t="str">
        <f>VLOOKUP(Tabela5[[#This Row],[CÓDIGO]],[1]fornnecedor!$A:$G,7,0)</f>
        <v>THINNER DE LIMPEZA</v>
      </c>
    </row>
    <row r="980" spans="1:20" x14ac:dyDescent="0.3">
      <c r="A980" t="s">
        <v>5264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1107</v>
      </c>
      <c r="T980" t="str">
        <f>VLOOKUP(Tabela5[[#This Row],[CÓDIGO]],[1]fornnecedor!$A:$G,7,0)</f>
        <v>DILUENTE</v>
      </c>
    </row>
    <row r="981" spans="1:20" x14ac:dyDescent="0.3">
      <c r="A981" t="s">
        <v>5264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1107</v>
      </c>
      <c r="T981" t="str">
        <f>VLOOKUP(Tabela5[[#This Row],[CÓDIGO]],[1]fornnecedor!$A:$G,7,0)</f>
        <v>DILUENTE</v>
      </c>
    </row>
    <row r="982" spans="1:20" x14ac:dyDescent="0.3">
      <c r="A982" t="s">
        <v>5264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1107</v>
      </c>
      <c r="T982" t="str">
        <f>VLOOKUP(Tabela5[[#This Row],[CÓDIGO]],[1]fornnecedor!$A:$G,7,0)</f>
        <v>ESMALTES</v>
      </c>
    </row>
    <row r="983" spans="1:20" x14ac:dyDescent="0.3">
      <c r="A983" t="s">
        <v>5264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1107</v>
      </c>
      <c r="T983" t="str">
        <f>VLOOKUP(Tabela5[[#This Row],[CÓDIGO]],[1]fornnecedor!$A:$G,7,0)</f>
        <v>IMPERMEABILIZANTES</v>
      </c>
    </row>
    <row r="984" spans="1:20" x14ac:dyDescent="0.3">
      <c r="A984" t="s">
        <v>5264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1107</v>
      </c>
      <c r="T984" t="str">
        <f>VLOOKUP(Tabela5[[#This Row],[CÓDIGO]],[1]fornnecedor!$A:$G,7,0)</f>
        <v>TINTA PARA PISO</v>
      </c>
    </row>
    <row r="985" spans="1:20" x14ac:dyDescent="0.3">
      <c r="A985" t="s">
        <v>5264</v>
      </c>
      <c r="B985">
        <v>84897</v>
      </c>
      <c r="C985" t="s">
        <v>4856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1107</v>
      </c>
      <c r="T985" t="str">
        <f>VLOOKUP(Tabela5[[#This Row],[CÓDIGO]],[1]fornnecedor!$A:$G,7,0)</f>
        <v>EPOXI</v>
      </c>
    </row>
    <row r="986" spans="1:20" x14ac:dyDescent="0.3">
      <c r="A986" t="s">
        <v>5264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1107</v>
      </c>
      <c r="T986" t="str">
        <f>VLOOKUP(Tabela5[[#This Row],[CÓDIGO]],[1]fornnecedor!$A:$G,7,0)</f>
        <v>TINTA PAREDE</v>
      </c>
    </row>
    <row r="987" spans="1:20" x14ac:dyDescent="0.3">
      <c r="A987" t="s">
        <v>5264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1107</v>
      </c>
      <c r="T987" t="str">
        <f>VLOOKUP(Tabela5[[#This Row],[CÓDIGO]],[1]fornnecedor!$A:$G,7,0)</f>
        <v>ESMALTES</v>
      </c>
    </row>
    <row r="988" spans="1:20" x14ac:dyDescent="0.3">
      <c r="A988" t="s">
        <v>5264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1107</v>
      </c>
      <c r="T988" t="str">
        <f>VLOOKUP(Tabela5[[#This Row],[CÓDIGO]],[1]fornnecedor!$A:$G,7,0)</f>
        <v>PRETO FOSCO VINÍLICO</v>
      </c>
    </row>
    <row r="989" spans="1:20" x14ac:dyDescent="0.3">
      <c r="A989" t="s">
        <v>5264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1107</v>
      </c>
      <c r="T989" t="str">
        <f>VLOOKUP(Tabela5[[#This Row],[CÓDIGO]],[1]fornnecedor!$A:$G,7,0)</f>
        <v>TINTA PARA PISO</v>
      </c>
    </row>
    <row r="990" spans="1:20" x14ac:dyDescent="0.3">
      <c r="A990" t="s">
        <v>5264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1107</v>
      </c>
      <c r="T990" t="str">
        <f>VLOOKUP(Tabela5[[#This Row],[CÓDIGO]],[1]fornnecedor!$A:$G,7,0)</f>
        <v>SELADOR ACRÍLICO</v>
      </c>
    </row>
    <row r="991" spans="1:20" x14ac:dyDescent="0.3">
      <c r="A991" t="s">
        <v>5264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1107</v>
      </c>
      <c r="T991" t="str">
        <f>VLOOKUP(Tabela5[[#This Row],[CÓDIGO]],[1]fornnecedor!$A:$G,7,0)</f>
        <v>ESMALTES</v>
      </c>
    </row>
    <row r="992" spans="1:20" x14ac:dyDescent="0.3">
      <c r="A992" t="s">
        <v>5264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1107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5264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1107</v>
      </c>
      <c r="T993" t="str">
        <f>VLOOKUP(Tabela5[[#This Row],[CÓDIGO]],[1]fornnecedor!$A:$G,7,0)</f>
        <v>TINTAS LACA</v>
      </c>
    </row>
    <row r="994" spans="1:20" x14ac:dyDescent="0.3">
      <c r="A994" t="s">
        <v>5264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1107</v>
      </c>
      <c r="T994" t="str">
        <f>VLOOKUP(Tabela5[[#This Row],[CÓDIGO]],[1]fornnecedor!$A:$G,7,0)</f>
        <v>TINTA PARA PISO</v>
      </c>
    </row>
    <row r="995" spans="1:20" x14ac:dyDescent="0.3">
      <c r="A995" t="s">
        <v>5264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1107</v>
      </c>
      <c r="T995" t="str">
        <f>VLOOKUP(Tabela5[[#This Row],[CÓDIGO]],[1]fornnecedor!$A:$G,7,0)</f>
        <v>ESMALTES</v>
      </c>
    </row>
    <row r="996" spans="1:20" x14ac:dyDescent="0.3">
      <c r="A996" t="s">
        <v>5264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1107</v>
      </c>
      <c r="T996" t="str">
        <f>VLOOKUP(Tabela5[[#This Row],[CÓDIGO]],[1]fornnecedor!$A:$G,7,0)</f>
        <v>ESMALTES</v>
      </c>
    </row>
    <row r="997" spans="1:20" x14ac:dyDescent="0.3">
      <c r="A997" t="s">
        <v>5264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1107</v>
      </c>
      <c r="T997" t="str">
        <f>VLOOKUP(Tabela5[[#This Row],[CÓDIGO]],[1]fornnecedor!$A:$G,7,0)</f>
        <v>ESMALTES</v>
      </c>
    </row>
    <row r="998" spans="1:20" x14ac:dyDescent="0.3">
      <c r="A998" t="s">
        <v>5264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1107</v>
      </c>
      <c r="T998" t="str">
        <f>VLOOKUP(Tabela5[[#This Row],[CÓDIGO]],[1]fornnecedor!$A:$G,7,0)</f>
        <v>EPOXI</v>
      </c>
    </row>
    <row r="999" spans="1:20" x14ac:dyDescent="0.3">
      <c r="A999" t="s">
        <v>5264</v>
      </c>
      <c r="B999">
        <v>84948</v>
      </c>
      <c r="C999" t="s">
        <v>4587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1107</v>
      </c>
      <c r="T999" t="str">
        <f>VLOOKUP(Tabela5[[#This Row],[CÓDIGO]],[1]fornnecedor!$A:$G,7,0)</f>
        <v>EPOXI</v>
      </c>
    </row>
    <row r="1000" spans="1:20" x14ac:dyDescent="0.3">
      <c r="A1000" t="s">
        <v>5264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1107</v>
      </c>
      <c r="T1000" t="str">
        <f>VLOOKUP(Tabela5[[#This Row],[CÓDIGO]],[1]fornnecedor!$A:$G,7,0)</f>
        <v>SELADOR ACRÍLICO</v>
      </c>
    </row>
    <row r="1001" spans="1:20" x14ac:dyDescent="0.3">
      <c r="A1001" t="s">
        <v>5264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1107</v>
      </c>
      <c r="T1001" t="str">
        <f>VLOOKUP(Tabela5[[#This Row],[CÓDIGO]],[1]fornnecedor!$A:$G,7,0)</f>
        <v>ESMALTES</v>
      </c>
    </row>
    <row r="1002" spans="1:20" x14ac:dyDescent="0.3">
      <c r="A1002" t="s">
        <v>5264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1107</v>
      </c>
      <c r="T1002" t="str">
        <f>VLOOKUP(Tabela5[[#This Row],[CÓDIGO]],[1]fornnecedor!$A:$G,7,0)</f>
        <v>AGUARRAS</v>
      </c>
    </row>
    <row r="1003" spans="1:20" x14ac:dyDescent="0.3">
      <c r="A1003" t="s">
        <v>5264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1107</v>
      </c>
      <c r="T1003" t="str">
        <f>VLOOKUP(Tabela5[[#This Row],[CÓDIGO]],[1]fornnecedor!$A:$G,7,0)</f>
        <v>TINTA PAREDE</v>
      </c>
    </row>
    <row r="1004" spans="1:20" x14ac:dyDescent="0.3">
      <c r="A1004" t="s">
        <v>5264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1107</v>
      </c>
      <c r="T1004" t="str">
        <f>VLOOKUP(Tabela5[[#This Row],[CÓDIGO]],[1]fornnecedor!$A:$G,7,0)</f>
        <v>ESMALTES</v>
      </c>
    </row>
    <row r="1005" spans="1:20" x14ac:dyDescent="0.3">
      <c r="A1005" t="s">
        <v>5264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1107</v>
      </c>
      <c r="T1005" t="str">
        <f>VLOOKUP(Tabela5[[#This Row],[CÓDIGO]],[1]fornnecedor!$A:$G,7,0)</f>
        <v>TINTAS LACA</v>
      </c>
    </row>
    <row r="1006" spans="1:20" x14ac:dyDescent="0.3">
      <c r="A1006" t="s">
        <v>5264</v>
      </c>
      <c r="B1006">
        <v>84032</v>
      </c>
      <c r="C1006" t="s">
        <v>4738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1107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5264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1107</v>
      </c>
      <c r="T1007" t="str">
        <f>VLOOKUP(Tabela5[[#This Row],[CÓDIGO]],[1]fornnecedor!$A:$G,7,0)</f>
        <v>QUEROSENE</v>
      </c>
    </row>
    <row r="1008" spans="1:20" x14ac:dyDescent="0.3">
      <c r="A1008" t="s">
        <v>5264</v>
      </c>
      <c r="B1008">
        <v>84200</v>
      </c>
      <c r="C1008" t="s">
        <v>5208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1107</v>
      </c>
      <c r="T1008" t="str">
        <f>VLOOKUP(Tabela5[[#This Row],[CÓDIGO]],[1]fornnecedor!$A:$G,7,0)</f>
        <v>EPOXI</v>
      </c>
    </row>
    <row r="1009" spans="1:20" x14ac:dyDescent="0.3">
      <c r="A1009" t="s">
        <v>5264</v>
      </c>
      <c r="B1009">
        <v>84249</v>
      </c>
      <c r="C1009" t="s">
        <v>5132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1107</v>
      </c>
      <c r="T1009" t="str">
        <f>VLOOKUP(Tabela5[[#This Row],[CÓDIGO]],[1]fornnecedor!$A:$G,7,0)</f>
        <v>TINTA PAREDE</v>
      </c>
    </row>
    <row r="1010" spans="1:20" x14ac:dyDescent="0.3">
      <c r="A1010" t="s">
        <v>5264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1107</v>
      </c>
      <c r="T1010" t="str">
        <f>VLOOKUP(Tabela5[[#This Row],[CÓDIGO]],[1]fornnecedor!$A:$G,7,0)</f>
        <v>TINTA EMBORRACHADA</v>
      </c>
    </row>
    <row r="1011" spans="1:20" x14ac:dyDescent="0.3">
      <c r="A1011" t="s">
        <v>5264</v>
      </c>
      <c r="B1011">
        <v>84247</v>
      </c>
      <c r="C1011" t="s">
        <v>4390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1107</v>
      </c>
      <c r="T1011" t="str">
        <f>VLOOKUP(Tabela5[[#This Row],[CÓDIGO]],[1]fornnecedor!$A:$G,7,0)</f>
        <v>IMPERMEABILIZANTES</v>
      </c>
    </row>
    <row r="1012" spans="1:20" x14ac:dyDescent="0.3">
      <c r="A1012" t="s">
        <v>5264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1107</v>
      </c>
      <c r="T1012" t="str">
        <f>VLOOKUP(Tabela5[[#This Row],[CÓDIGO]],[1]fornnecedor!$A:$G,7,0)</f>
        <v>ESMALTES</v>
      </c>
    </row>
    <row r="1013" spans="1:20" x14ac:dyDescent="0.3">
      <c r="A1013" t="s">
        <v>5264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1107</v>
      </c>
      <c r="T1013" t="str">
        <f>VLOOKUP(Tabela5[[#This Row],[CÓDIGO]],[1]fornnecedor!$A:$G,7,0)</f>
        <v>VERNIZ AUTOMOTIVO</v>
      </c>
    </row>
    <row r="1014" spans="1:20" x14ac:dyDescent="0.3">
      <c r="A1014" t="s">
        <v>5264</v>
      </c>
      <c r="B1014">
        <v>84215</v>
      </c>
      <c r="C1014" t="s">
        <v>3970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1107</v>
      </c>
      <c r="T1014" t="str">
        <f>VLOOKUP(Tabela5[[#This Row],[CÓDIGO]],[1]fornnecedor!$A:$G,7,0)</f>
        <v>ESMALTES</v>
      </c>
    </row>
    <row r="1015" spans="1:20" x14ac:dyDescent="0.3">
      <c r="A1015" t="s">
        <v>5264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1107</v>
      </c>
      <c r="T1015" t="str">
        <f>VLOOKUP(Tabela5[[#This Row],[CÓDIGO]],[1]fornnecedor!$A:$G,7,0)</f>
        <v>TINTA EMBORRACHADA</v>
      </c>
    </row>
    <row r="1016" spans="1:20" x14ac:dyDescent="0.3">
      <c r="A1016" t="s">
        <v>5264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1107</v>
      </c>
      <c r="T1016" t="str">
        <f>VLOOKUP(Tabela5[[#This Row],[CÓDIGO]],[1]fornnecedor!$A:$G,7,0)</f>
        <v>TINTA EMBORRACHADA</v>
      </c>
    </row>
    <row r="1017" spans="1:20" x14ac:dyDescent="0.3">
      <c r="A1017" t="s">
        <v>5264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1107</v>
      </c>
      <c r="T1017" t="str">
        <f>VLOOKUP(Tabela5[[#This Row],[CÓDIGO]],[1]fornnecedor!$A:$G,7,0)</f>
        <v>TINTAS LACA</v>
      </c>
    </row>
    <row r="1018" spans="1:20" x14ac:dyDescent="0.3">
      <c r="A1018" t="s">
        <v>5264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1107</v>
      </c>
      <c r="T1018" t="str">
        <f>VLOOKUP(Tabela5[[#This Row],[CÓDIGO]],[1]fornnecedor!$A:$G,7,0)</f>
        <v>TINTAS LACA</v>
      </c>
    </row>
    <row r="1019" spans="1:20" x14ac:dyDescent="0.3">
      <c r="A1019" t="s">
        <v>5264</v>
      </c>
      <c r="B1019">
        <v>85627</v>
      </c>
      <c r="C1019" t="s">
        <v>3682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1107</v>
      </c>
      <c r="T1019" t="str">
        <f>VLOOKUP(Tabela5[[#This Row],[CÓDIGO]],[1]fornnecedor!$A:$G,7,0)</f>
        <v>TINTA PARA PISO</v>
      </c>
    </row>
    <row r="1020" spans="1:20" x14ac:dyDescent="0.3">
      <c r="A1020" t="s">
        <v>5264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1107</v>
      </c>
      <c r="T1020" t="str">
        <f>VLOOKUP(Tabela5[[#This Row],[CÓDIGO]],[1]fornnecedor!$A:$G,7,0)</f>
        <v>ESMALTES</v>
      </c>
    </row>
    <row r="1021" spans="1:20" x14ac:dyDescent="0.3">
      <c r="A1021" t="s">
        <v>5264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1107</v>
      </c>
      <c r="T1021" t="str">
        <f>VLOOKUP(Tabela5[[#This Row],[CÓDIGO]],[1]fornnecedor!$A:$G,7,0)</f>
        <v>ESMALTES</v>
      </c>
    </row>
    <row r="1022" spans="1:20" x14ac:dyDescent="0.3">
      <c r="A1022" t="s">
        <v>5264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1107</v>
      </c>
      <c r="T1022" t="str">
        <f>VLOOKUP(Tabela5[[#This Row],[CÓDIGO]],[1]fornnecedor!$A:$G,7,0)</f>
        <v>AGUARRAS</v>
      </c>
    </row>
    <row r="1023" spans="1:20" x14ac:dyDescent="0.3">
      <c r="A1023" t="s">
        <v>5264</v>
      </c>
      <c r="B1023">
        <v>85163</v>
      </c>
      <c r="C1023" t="s">
        <v>4090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1107</v>
      </c>
      <c r="T1023" t="str">
        <f>VLOOKUP(Tabela5[[#This Row],[CÓDIGO]],[1]fornnecedor!$A:$G,7,0)</f>
        <v>VERNIZ AUTOMOTIVO</v>
      </c>
    </row>
    <row r="1024" spans="1:20" x14ac:dyDescent="0.3">
      <c r="A1024" t="s">
        <v>5264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1107</v>
      </c>
      <c r="T1024" t="str">
        <f>VLOOKUP(Tabela5[[#This Row],[CÓDIGO]],[1]fornnecedor!$A:$G,7,0)</f>
        <v>ESMALTES</v>
      </c>
    </row>
    <row r="1025" spans="1:20" x14ac:dyDescent="0.3">
      <c r="A1025" t="s">
        <v>5264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1107</v>
      </c>
      <c r="T1025" t="str">
        <f>VLOOKUP(Tabela5[[#This Row],[CÓDIGO]],[1]fornnecedor!$A:$G,7,0)</f>
        <v>TINTA EMBORRACHADA</v>
      </c>
    </row>
    <row r="1026" spans="1:20" x14ac:dyDescent="0.3">
      <c r="A1026" t="s">
        <v>5264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1107</v>
      </c>
      <c r="T1026" t="str">
        <f>VLOOKUP(Tabela5[[#This Row],[CÓDIGO]],[1]fornnecedor!$A:$G,7,0)</f>
        <v>EPOXI</v>
      </c>
    </row>
    <row r="1027" spans="1:20" x14ac:dyDescent="0.3">
      <c r="A1027" t="s">
        <v>5264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1107</v>
      </c>
      <c r="T1027" t="str">
        <f>VLOOKUP(Tabela5[[#This Row],[CÓDIGO]],[1]fornnecedor!$A:$G,7,0)</f>
        <v>KIT BRASCORTEN</v>
      </c>
    </row>
    <row r="1028" spans="1:20" x14ac:dyDescent="0.3">
      <c r="A1028" t="s">
        <v>5264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1107</v>
      </c>
      <c r="T1028" t="str">
        <f>VLOOKUP(Tabela5[[#This Row],[CÓDIGO]],[1]fornnecedor!$A:$G,7,0)</f>
        <v>ESMALTES</v>
      </c>
    </row>
    <row r="1029" spans="1:20" x14ac:dyDescent="0.3">
      <c r="A1029" t="s">
        <v>5264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1107</v>
      </c>
      <c r="T1029" t="str">
        <f>VLOOKUP(Tabela5[[#This Row],[CÓDIGO]],[1]fornnecedor!$A:$G,7,0)</f>
        <v>ESMALTES</v>
      </c>
    </row>
    <row r="1030" spans="1:20" x14ac:dyDescent="0.3">
      <c r="A1030" t="s">
        <v>5264</v>
      </c>
      <c r="B1030">
        <v>86951</v>
      </c>
      <c r="C1030" t="s">
        <v>4903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1107</v>
      </c>
      <c r="T1030" t="str">
        <f>VLOOKUP(Tabela5[[#This Row],[CÓDIGO]],[1]fornnecedor!$A:$G,7,0)</f>
        <v>ESMALTES</v>
      </c>
    </row>
    <row r="1031" spans="1:20" x14ac:dyDescent="0.3">
      <c r="A1031" t="s">
        <v>5264</v>
      </c>
      <c r="B1031">
        <v>84583</v>
      </c>
      <c r="C1031" t="s">
        <v>4595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1107</v>
      </c>
      <c r="T1031" t="str">
        <f>VLOOKUP(Tabela5[[#This Row],[CÓDIGO]],[1]fornnecedor!$A:$G,7,0)</f>
        <v>PIGMENTOS IMOBILIÁRIOS</v>
      </c>
    </row>
    <row r="1032" spans="1:20" x14ac:dyDescent="0.3">
      <c r="A1032" t="s">
        <v>5264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1107</v>
      </c>
      <c r="T1032" t="str">
        <f>VLOOKUP(Tabela5[[#This Row],[CÓDIGO]],[1]fornnecedor!$A:$G,7,0)</f>
        <v>TINTA PARA PISO</v>
      </c>
    </row>
    <row r="1033" spans="1:20" x14ac:dyDescent="0.3">
      <c r="A1033" t="s">
        <v>5264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1107</v>
      </c>
      <c r="T1033" t="str">
        <f>VLOOKUP(Tabela5[[#This Row],[CÓDIGO]],[1]fornnecedor!$A:$G,7,0)</f>
        <v>BASES IMOBILIÁRIAS</v>
      </c>
    </row>
    <row r="1034" spans="1:20" x14ac:dyDescent="0.3">
      <c r="A1034" t="s">
        <v>5264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1107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5264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1107</v>
      </c>
      <c r="T1035" t="str">
        <f>VLOOKUP(Tabela5[[#This Row],[CÓDIGO]],[1]fornnecedor!$A:$G,7,0)</f>
        <v>ESMALTES</v>
      </c>
    </row>
    <row r="1036" spans="1:20" x14ac:dyDescent="0.3">
      <c r="A1036" t="s">
        <v>5264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1107</v>
      </c>
      <c r="T1036" t="str">
        <f>VLOOKUP(Tabela5[[#This Row],[CÓDIGO]],[1]fornnecedor!$A:$G,7,0)</f>
        <v>PRETO FOSCO VINÍLICO</v>
      </c>
    </row>
    <row r="1037" spans="1:20" x14ac:dyDescent="0.3">
      <c r="A1037" t="s">
        <v>5264</v>
      </c>
      <c r="B1037">
        <v>84922</v>
      </c>
      <c r="C1037" t="s">
        <v>5144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1107</v>
      </c>
      <c r="T1037" t="str">
        <f>VLOOKUP(Tabela5[[#This Row],[CÓDIGO]],[1]fornnecedor!$A:$G,7,0)</f>
        <v>EPOXI</v>
      </c>
    </row>
    <row r="1038" spans="1:20" x14ac:dyDescent="0.3">
      <c r="A1038" t="s">
        <v>5264</v>
      </c>
      <c r="B1038">
        <v>84758</v>
      </c>
      <c r="C1038" t="s">
        <v>4482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1107</v>
      </c>
      <c r="T1038" t="str">
        <f>VLOOKUP(Tabela5[[#This Row],[CÓDIGO]],[1]fornnecedor!$A:$G,7,0)</f>
        <v>TINTA PAREDE</v>
      </c>
    </row>
    <row r="1039" spans="1:20" x14ac:dyDescent="0.3">
      <c r="A1039" t="s">
        <v>5264</v>
      </c>
      <c r="B1039">
        <v>84949</v>
      </c>
      <c r="C1039" t="s">
        <v>4080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1107</v>
      </c>
      <c r="T1039" t="str">
        <f>VLOOKUP(Tabela5[[#This Row],[CÓDIGO]],[1]fornnecedor!$A:$G,7,0)</f>
        <v>EPOXI</v>
      </c>
    </row>
    <row r="1040" spans="1:20" x14ac:dyDescent="0.3">
      <c r="A1040" t="s">
        <v>5264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1107</v>
      </c>
      <c r="T1040" t="str">
        <f>VLOOKUP(Tabela5[[#This Row],[CÓDIGO]],[1]fornnecedor!$A:$G,7,0)</f>
        <v>TINTA PARA PISO</v>
      </c>
    </row>
    <row r="1041" spans="1:20" x14ac:dyDescent="0.3">
      <c r="A1041" t="s">
        <v>5264</v>
      </c>
      <c r="B1041">
        <v>84025</v>
      </c>
      <c r="C1041" t="s">
        <v>5141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1107</v>
      </c>
      <c r="T1041" t="str">
        <f>VLOOKUP(Tabela5[[#This Row],[CÓDIGO]],[1]fornnecedor!$A:$G,7,0)</f>
        <v>EPOXI</v>
      </c>
    </row>
    <row r="1042" spans="1:20" x14ac:dyDescent="0.3">
      <c r="A1042" t="s">
        <v>5264</v>
      </c>
      <c r="B1042">
        <v>84744</v>
      </c>
      <c r="C1042" t="s">
        <v>4710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1107</v>
      </c>
      <c r="T1042" t="str">
        <f>VLOOKUP(Tabela5[[#This Row],[CÓDIGO]],[1]fornnecedor!$A:$G,7,0)</f>
        <v>TINTA PAREDE</v>
      </c>
    </row>
    <row r="1043" spans="1:20" x14ac:dyDescent="0.3">
      <c r="A1043" t="s">
        <v>5264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1107</v>
      </c>
      <c r="T1043" t="str">
        <f>VLOOKUP(Tabela5[[#This Row],[CÓDIGO]],[1]fornnecedor!$A:$G,7,0)</f>
        <v>BASES IMOBILIÁRIAS</v>
      </c>
    </row>
    <row r="1044" spans="1:20" x14ac:dyDescent="0.3">
      <c r="A1044" t="s">
        <v>5264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1107</v>
      </c>
      <c r="T1044" t="str">
        <f>VLOOKUP(Tabela5[[#This Row],[CÓDIGO]],[1]fornnecedor!$A:$G,7,0)</f>
        <v>EPOXI</v>
      </c>
    </row>
    <row r="1045" spans="1:20" x14ac:dyDescent="0.3">
      <c r="A1045" t="s">
        <v>5264</v>
      </c>
      <c r="B1045">
        <v>84950</v>
      </c>
      <c r="C1045" t="s">
        <v>3333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1107</v>
      </c>
      <c r="T1045" t="str">
        <f>VLOOKUP(Tabela5[[#This Row],[CÓDIGO]],[1]fornnecedor!$A:$G,7,0)</f>
        <v>EPOXI</v>
      </c>
    </row>
    <row r="1046" spans="1:20" x14ac:dyDescent="0.3">
      <c r="A1046" t="s">
        <v>5264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1107</v>
      </c>
      <c r="T1046" t="str">
        <f>VLOOKUP(Tabela5[[#This Row],[CÓDIGO]],[1]fornnecedor!$A:$G,7,0)</f>
        <v>REMOVEDOR PASTOSO</v>
      </c>
    </row>
    <row r="1047" spans="1:20" x14ac:dyDescent="0.3">
      <c r="A1047" t="s">
        <v>5264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1107</v>
      </c>
      <c r="T1047" t="str">
        <f>VLOOKUP(Tabela5[[#This Row],[CÓDIGO]],[1]fornnecedor!$A:$G,7,0)</f>
        <v>TINTA PAREDE</v>
      </c>
    </row>
    <row r="1048" spans="1:20" x14ac:dyDescent="0.3">
      <c r="A1048" t="s">
        <v>5264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1107</v>
      </c>
      <c r="T1048" t="str">
        <f>VLOOKUP(Tabela5[[#This Row],[CÓDIGO]],[1]fornnecedor!$A:$G,7,0)</f>
        <v>ESMALTES</v>
      </c>
    </row>
    <row r="1049" spans="1:20" x14ac:dyDescent="0.3">
      <c r="A1049" t="s">
        <v>5264</v>
      </c>
      <c r="B1049">
        <v>84896</v>
      </c>
      <c r="C1049" t="s">
        <v>5140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1107</v>
      </c>
      <c r="T1049" t="str">
        <f>VLOOKUP(Tabela5[[#This Row],[CÓDIGO]],[1]fornnecedor!$A:$G,7,0)</f>
        <v>EPOXI</v>
      </c>
    </row>
    <row r="1050" spans="1:20" x14ac:dyDescent="0.3">
      <c r="A1050" t="s">
        <v>5264</v>
      </c>
      <c r="B1050">
        <v>85094</v>
      </c>
      <c r="C1050" t="s">
        <v>5069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1107</v>
      </c>
      <c r="T1050" t="str">
        <f>VLOOKUP(Tabela5[[#This Row],[CÓDIGO]],[1]fornnecedor!$A:$G,7,0)</f>
        <v>TINTA PAREDE</v>
      </c>
    </row>
    <row r="1051" spans="1:20" x14ac:dyDescent="0.3">
      <c r="A1051" t="s">
        <v>5264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1107</v>
      </c>
      <c r="T1051" t="str">
        <f>VLOOKUP(Tabela5[[#This Row],[CÓDIGO]],[1]fornnecedor!$A:$G,7,0)</f>
        <v>ESMALTES</v>
      </c>
    </row>
    <row r="1052" spans="1:20" x14ac:dyDescent="0.3">
      <c r="A1052" t="s">
        <v>5264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1107</v>
      </c>
      <c r="T1052" t="str">
        <f>VLOOKUP(Tabela5[[#This Row],[CÓDIGO]],[1]fornnecedor!$A:$G,7,0)</f>
        <v>ESMALTES</v>
      </c>
    </row>
    <row r="1053" spans="1:20" x14ac:dyDescent="0.3">
      <c r="A1053" t="s">
        <v>5264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1107</v>
      </c>
      <c r="T1053" t="str">
        <f>VLOOKUP(Tabela5[[#This Row],[CÓDIGO]],[1]fornnecedor!$A:$G,7,0)</f>
        <v>ESMALTES</v>
      </c>
    </row>
    <row r="1054" spans="1:20" x14ac:dyDescent="0.3">
      <c r="A1054" t="s">
        <v>5264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1107</v>
      </c>
      <c r="T1054" t="str">
        <f>VLOOKUP(Tabela5[[#This Row],[CÓDIGO]],[1]fornnecedor!$A:$G,7,0)</f>
        <v>TINTA PARA PISO</v>
      </c>
    </row>
    <row r="1055" spans="1:20" x14ac:dyDescent="0.3">
      <c r="A1055" t="s">
        <v>5264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1107</v>
      </c>
      <c r="T1055" t="str">
        <f>VLOOKUP(Tabela5[[#This Row],[CÓDIGO]],[1]fornnecedor!$A:$G,7,0)</f>
        <v>ESMALTES</v>
      </c>
    </row>
    <row r="1056" spans="1:20" x14ac:dyDescent="0.3">
      <c r="A1056" t="s">
        <v>5264</v>
      </c>
      <c r="B1056">
        <v>84462</v>
      </c>
      <c r="C1056" t="s">
        <v>4699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1107</v>
      </c>
      <c r="T1056" t="str">
        <f>VLOOKUP(Tabela5[[#This Row],[CÓDIGO]],[1]fornnecedor!$A:$G,7,0)</f>
        <v>ESMALTES</v>
      </c>
    </row>
    <row r="1057" spans="1:20" x14ac:dyDescent="0.3">
      <c r="A1057" t="s">
        <v>5264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1107</v>
      </c>
      <c r="T1057" t="str">
        <f>VLOOKUP(Tabela5[[#This Row],[CÓDIGO]],[1]fornnecedor!$A:$G,7,0)</f>
        <v>REMOVEDOR PASTOSO</v>
      </c>
    </row>
    <row r="1058" spans="1:20" x14ac:dyDescent="0.3">
      <c r="A1058" t="s">
        <v>5264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1107</v>
      </c>
      <c r="T1058" t="str">
        <f>VLOOKUP(Tabela5[[#This Row],[CÓDIGO]],[1]fornnecedor!$A:$G,7,0)</f>
        <v>ESMALTES</v>
      </c>
    </row>
    <row r="1059" spans="1:20" x14ac:dyDescent="0.3">
      <c r="A1059" t="s">
        <v>5264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1107</v>
      </c>
      <c r="T1059" t="str">
        <f>VLOOKUP(Tabela5[[#This Row],[CÓDIGO]],[1]fornnecedor!$A:$G,7,0)</f>
        <v>ESMALTES</v>
      </c>
    </row>
    <row r="1060" spans="1:20" x14ac:dyDescent="0.3">
      <c r="A1060" t="s">
        <v>5264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1107</v>
      </c>
      <c r="T1060" t="str">
        <f>VLOOKUP(Tabela5[[#This Row],[CÓDIGO]],[1]fornnecedor!$A:$G,7,0)</f>
        <v>ESMALTES</v>
      </c>
    </row>
    <row r="1061" spans="1:20" x14ac:dyDescent="0.3">
      <c r="A1061" t="s">
        <v>5264</v>
      </c>
      <c r="B1061">
        <v>84589</v>
      </c>
      <c r="C1061" t="s">
        <v>5009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1107</v>
      </c>
      <c r="T1061" t="str">
        <f>VLOOKUP(Tabela5[[#This Row],[CÓDIGO]],[1]fornnecedor!$A:$G,7,0)</f>
        <v>PIGMENTOS IMOBILIÁRIOS</v>
      </c>
    </row>
    <row r="1062" spans="1:20" x14ac:dyDescent="0.3">
      <c r="A1062" t="s">
        <v>5264</v>
      </c>
      <c r="B1062">
        <v>84216</v>
      </c>
      <c r="C1062" t="s">
        <v>5077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1107</v>
      </c>
      <c r="T1062" t="str">
        <f>VLOOKUP(Tabela5[[#This Row],[CÓDIGO]],[1]fornnecedor!$A:$G,7,0)</f>
        <v>ESMALTES</v>
      </c>
    </row>
    <row r="1063" spans="1:20" x14ac:dyDescent="0.3">
      <c r="A1063" t="s">
        <v>5264</v>
      </c>
      <c r="B1063">
        <v>85083</v>
      </c>
      <c r="C1063" t="s">
        <v>3890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1107</v>
      </c>
      <c r="T1063" t="str">
        <f>VLOOKUP(Tabela5[[#This Row],[CÓDIGO]],[1]fornnecedor!$A:$G,7,0)</f>
        <v>ESMALTES</v>
      </c>
    </row>
    <row r="1064" spans="1:20" x14ac:dyDescent="0.3">
      <c r="A1064" t="s">
        <v>5264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1107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5264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1107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5264</v>
      </c>
      <c r="B1066">
        <v>84954</v>
      </c>
      <c r="C1066" t="s">
        <v>3664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1107</v>
      </c>
      <c r="T1066" t="str">
        <f>VLOOKUP(Tabela5[[#This Row],[CÓDIGO]],[1]fornnecedor!$A:$G,7,0)</f>
        <v>ESMALTES</v>
      </c>
    </row>
    <row r="1067" spans="1:20" x14ac:dyDescent="0.3">
      <c r="A1067" t="s">
        <v>5264</v>
      </c>
      <c r="B1067">
        <v>84494</v>
      </c>
      <c r="C1067" t="s">
        <v>4467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1107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5264</v>
      </c>
      <c r="B1068">
        <v>85009</v>
      </c>
      <c r="C1068" t="s">
        <v>3444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1107</v>
      </c>
      <c r="T1068" t="str">
        <f>VLOOKUP(Tabela5[[#This Row],[CÓDIGO]],[1]fornnecedor!$A:$G,7,0)</f>
        <v>ESMALTES</v>
      </c>
    </row>
    <row r="1069" spans="1:20" x14ac:dyDescent="0.3">
      <c r="A1069" t="s">
        <v>5264</v>
      </c>
      <c r="B1069">
        <v>84645</v>
      </c>
      <c r="C1069" t="s">
        <v>4032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1107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5264</v>
      </c>
      <c r="B1070">
        <v>84284</v>
      </c>
      <c r="C1070" t="s">
        <v>5018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1107</v>
      </c>
      <c r="T1070" t="str">
        <f>VLOOKUP(Tabela5[[#This Row],[CÓDIGO]],[1]fornnecedor!$A:$G,7,0)</f>
        <v>TINTA PAREDE</v>
      </c>
    </row>
    <row r="1071" spans="1:20" x14ac:dyDescent="0.3">
      <c r="A1071" t="s">
        <v>5264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1107</v>
      </c>
      <c r="T1071" t="str">
        <f>VLOOKUP(Tabela5[[#This Row],[CÓDIGO]],[1]fornnecedor!$A:$G,7,0)</f>
        <v>TINTA PAREDE</v>
      </c>
    </row>
    <row r="1072" spans="1:20" x14ac:dyDescent="0.3">
      <c r="A1072" t="s">
        <v>5264</v>
      </c>
      <c r="B1072">
        <v>84799</v>
      </c>
      <c r="C1072" t="s">
        <v>4986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1107</v>
      </c>
      <c r="T1072" t="str">
        <f>VLOOKUP(Tabela5[[#This Row],[CÓDIGO]],[1]fornnecedor!$A:$G,7,0)</f>
        <v>ESMALTES</v>
      </c>
    </row>
    <row r="1073" spans="1:20" x14ac:dyDescent="0.3">
      <c r="A1073" t="s">
        <v>5264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1107</v>
      </c>
      <c r="T1073" t="str">
        <f>VLOOKUP(Tabela5[[#This Row],[CÓDIGO]],[1]fornnecedor!$A:$G,7,0)</f>
        <v>ESMALTES</v>
      </c>
    </row>
    <row r="1074" spans="1:20" x14ac:dyDescent="0.3">
      <c r="A1074" t="s">
        <v>5264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1107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5264</v>
      </c>
      <c r="B1075">
        <v>84338</v>
      </c>
      <c r="C1075" t="s">
        <v>4758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1107</v>
      </c>
      <c r="T1075" t="str">
        <f>VLOOKUP(Tabela5[[#This Row],[CÓDIGO]],[1]fornnecedor!$A:$G,7,0)</f>
        <v>ESMALTES</v>
      </c>
    </row>
    <row r="1076" spans="1:20" x14ac:dyDescent="0.3">
      <c r="A1076" t="s">
        <v>5264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1107</v>
      </c>
      <c r="T1076" t="str">
        <f>VLOOKUP(Tabela5[[#This Row],[CÓDIGO]],[1]fornnecedor!$A:$G,7,0)</f>
        <v>TINTAS LACA</v>
      </c>
    </row>
    <row r="1077" spans="1:20" x14ac:dyDescent="0.3">
      <c r="A1077" t="s">
        <v>5264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1107</v>
      </c>
      <c r="T1077" t="str">
        <f>VLOOKUP(Tabela5[[#This Row],[CÓDIGO]],[1]fornnecedor!$A:$G,7,0)</f>
        <v>TINTA PARA PISO</v>
      </c>
    </row>
    <row r="1078" spans="1:20" x14ac:dyDescent="0.3">
      <c r="A1078" t="s">
        <v>5264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1107</v>
      </c>
      <c r="T1078" t="str">
        <f>VLOOKUP(Tabela5[[#This Row],[CÓDIGO]],[1]fornnecedor!$A:$G,7,0)</f>
        <v>TINTA PAREDE</v>
      </c>
    </row>
    <row r="1079" spans="1:20" x14ac:dyDescent="0.3">
      <c r="A1079" t="s">
        <v>5264</v>
      </c>
      <c r="B1079">
        <v>84219</v>
      </c>
      <c r="C1079" t="s">
        <v>3870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1107</v>
      </c>
      <c r="T1079" t="str">
        <f>VLOOKUP(Tabela5[[#This Row],[CÓDIGO]],[1]fornnecedor!$A:$G,7,0)</f>
        <v>ESMALTES</v>
      </c>
    </row>
    <row r="1080" spans="1:20" x14ac:dyDescent="0.3">
      <c r="A1080" t="s">
        <v>5264</v>
      </c>
      <c r="B1080">
        <v>85078</v>
      </c>
      <c r="C1080" t="s">
        <v>3777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1107</v>
      </c>
      <c r="T1080" t="str">
        <f>VLOOKUP(Tabela5[[#This Row],[CÓDIGO]],[1]fornnecedor!$A:$G,7,0)</f>
        <v>TINTAS LACA</v>
      </c>
    </row>
    <row r="1081" spans="1:20" x14ac:dyDescent="0.3">
      <c r="A1081" t="s">
        <v>5264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1107</v>
      </c>
      <c r="T1081" t="str">
        <f>VLOOKUP(Tabela5[[#This Row],[CÓDIGO]],[1]fornnecedor!$A:$G,7,0)</f>
        <v>ESMALTES</v>
      </c>
    </row>
    <row r="1082" spans="1:20" x14ac:dyDescent="0.3">
      <c r="A1082" t="s">
        <v>5264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1107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5264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1107</v>
      </c>
      <c r="T1083" t="str">
        <f>VLOOKUP(Tabela5[[#This Row],[CÓDIGO]],[1]fornnecedor!$A:$G,7,0)</f>
        <v>BATIDA DE PEDRA</v>
      </c>
    </row>
    <row r="1084" spans="1:20" x14ac:dyDescent="0.3">
      <c r="A1084" t="s">
        <v>5264</v>
      </c>
      <c r="B1084">
        <v>85575</v>
      </c>
      <c r="C1084" t="s">
        <v>2806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1107</v>
      </c>
      <c r="T1084" t="str">
        <f>VLOOKUP(Tabela5[[#This Row],[CÓDIGO]],[1]fornnecedor!$A:$G,7,0)</f>
        <v>ESMALTES</v>
      </c>
    </row>
    <row r="1085" spans="1:20" x14ac:dyDescent="0.3">
      <c r="A1085" t="s">
        <v>5264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1107</v>
      </c>
      <c r="T1085" t="str">
        <f>VLOOKUP(Tabela5[[#This Row],[CÓDIGO]],[1]fornnecedor!$A:$G,7,0)</f>
        <v>ESMALTES</v>
      </c>
    </row>
    <row r="1086" spans="1:20" x14ac:dyDescent="0.3">
      <c r="A1086" t="s">
        <v>5264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1107</v>
      </c>
      <c r="T1086" t="str">
        <f>VLOOKUP(Tabela5[[#This Row],[CÓDIGO]],[1]fornnecedor!$A:$G,7,0)</f>
        <v>TINTAS LACA</v>
      </c>
    </row>
    <row r="1087" spans="1:20" x14ac:dyDescent="0.3">
      <c r="A1087" t="s">
        <v>5264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1107</v>
      </c>
      <c r="T1087" t="str">
        <f>VLOOKUP(Tabela5[[#This Row],[CÓDIGO]],[1]fornnecedor!$A:$G,7,0)</f>
        <v>IMPERMEABILIZANTES</v>
      </c>
    </row>
    <row r="1088" spans="1:20" x14ac:dyDescent="0.3">
      <c r="A1088" t="s">
        <v>5264</v>
      </c>
      <c r="B1088">
        <v>85628</v>
      </c>
      <c r="C1088" t="s">
        <v>5092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1107</v>
      </c>
      <c r="T1088" t="str">
        <f>VLOOKUP(Tabela5[[#This Row],[CÓDIGO]],[1]fornnecedor!$A:$G,7,0)</f>
        <v>TINTA PARA PISO</v>
      </c>
    </row>
    <row r="1089" spans="1:20" x14ac:dyDescent="0.3">
      <c r="A1089" t="s">
        <v>5264</v>
      </c>
      <c r="B1089">
        <v>84115</v>
      </c>
      <c r="C1089" t="s">
        <v>4923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1107</v>
      </c>
      <c r="T1089" t="str">
        <f>VLOOKUP(Tabela5[[#This Row],[CÓDIGO]],[1]fornnecedor!$A:$G,7,0)</f>
        <v>EPOXI</v>
      </c>
    </row>
    <row r="1090" spans="1:20" x14ac:dyDescent="0.3">
      <c r="A1090" t="s">
        <v>5264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1107</v>
      </c>
      <c r="T1090" t="str">
        <f>VLOOKUP(Tabela5[[#This Row],[CÓDIGO]],[1]fornnecedor!$A:$G,7,0)</f>
        <v>IMPERMEABILIZANTES</v>
      </c>
    </row>
    <row r="1091" spans="1:20" x14ac:dyDescent="0.3">
      <c r="A1091" t="s">
        <v>5264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1107</v>
      </c>
      <c r="T1091" t="str">
        <f>VLOOKUP(Tabela5[[#This Row],[CÓDIGO]],[1]fornnecedor!$A:$G,7,0)</f>
        <v>TINTA PAREDE</v>
      </c>
    </row>
    <row r="1092" spans="1:20" x14ac:dyDescent="0.3">
      <c r="A1092" t="s">
        <v>5264</v>
      </c>
      <c r="B1092">
        <v>84600</v>
      </c>
      <c r="C1092" t="s">
        <v>4164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1107</v>
      </c>
      <c r="T1092" t="str">
        <f>VLOOKUP(Tabela5[[#This Row],[CÓDIGO]],[1]fornnecedor!$A:$G,7,0)</f>
        <v>BASES IMOBILIÁRIAS</v>
      </c>
    </row>
    <row r="1093" spans="1:20" x14ac:dyDescent="0.3">
      <c r="A1093" t="s">
        <v>5264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1107</v>
      </c>
      <c r="T1093" t="str">
        <f>VLOOKUP(Tabela5[[#This Row],[CÓDIGO]],[1]fornnecedor!$A:$G,7,0)</f>
        <v>TINTA EMBORRACHADA</v>
      </c>
    </row>
    <row r="1094" spans="1:20" x14ac:dyDescent="0.3">
      <c r="A1094" t="s">
        <v>5264</v>
      </c>
      <c r="B1094">
        <v>85362</v>
      </c>
      <c r="C1094" t="s">
        <v>3512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1107</v>
      </c>
      <c r="T1094" t="str">
        <f>VLOOKUP(Tabela5[[#This Row],[CÓDIGO]],[1]fornnecedor!$A:$G,7,0)</f>
        <v>PRETO FOSCO VINÍLICO</v>
      </c>
    </row>
    <row r="1095" spans="1:20" x14ac:dyDescent="0.3">
      <c r="A1095" t="s">
        <v>5264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1107</v>
      </c>
      <c r="T1095" t="str">
        <f>VLOOKUP(Tabela5[[#This Row],[CÓDIGO]],[1]fornnecedor!$A:$G,7,0)</f>
        <v>TINTA PAREDE</v>
      </c>
    </row>
    <row r="1096" spans="1:20" x14ac:dyDescent="0.3">
      <c r="A1096" t="s">
        <v>5264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1107</v>
      </c>
      <c r="T1096" t="str">
        <f>VLOOKUP(Tabela5[[#This Row],[CÓDIGO]],[1]fornnecedor!$A:$G,7,0)</f>
        <v>TINTAS LACA</v>
      </c>
    </row>
    <row r="1097" spans="1:20" x14ac:dyDescent="0.3">
      <c r="A1097" t="s">
        <v>5264</v>
      </c>
      <c r="B1097">
        <v>84681</v>
      </c>
      <c r="C1097" t="s">
        <v>3767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1107</v>
      </c>
      <c r="T1097" t="str">
        <f>VLOOKUP(Tabela5[[#This Row],[CÓDIGO]],[1]fornnecedor!$A:$G,7,0)</f>
        <v>ESMALTES</v>
      </c>
    </row>
    <row r="1098" spans="1:20" x14ac:dyDescent="0.3">
      <c r="A1098" t="s">
        <v>5264</v>
      </c>
      <c r="B1098">
        <v>84092</v>
      </c>
      <c r="C1098" t="s">
        <v>4063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1107</v>
      </c>
      <c r="T1098" t="str">
        <f>VLOOKUP(Tabela5[[#This Row],[CÓDIGO]],[1]fornnecedor!$A:$G,7,0)</f>
        <v>ESMALTES</v>
      </c>
    </row>
    <row r="1099" spans="1:20" x14ac:dyDescent="0.3">
      <c r="A1099" t="s">
        <v>5264</v>
      </c>
      <c r="B1099">
        <v>84168</v>
      </c>
      <c r="C1099" t="s">
        <v>3033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1107</v>
      </c>
      <c r="T1099" t="str">
        <f>VLOOKUP(Tabela5[[#This Row],[CÓDIGO]],[1]fornnecedor!$A:$G,7,0)</f>
        <v>ESMALTES</v>
      </c>
    </row>
    <row r="1100" spans="1:20" x14ac:dyDescent="0.3">
      <c r="A1100" t="s">
        <v>5264</v>
      </c>
      <c r="B1100">
        <v>84495</v>
      </c>
      <c r="C1100" t="s">
        <v>5266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1107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5264</v>
      </c>
      <c r="B1101">
        <v>84914</v>
      </c>
      <c r="C1101" t="s">
        <v>4022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1107</v>
      </c>
      <c r="T1101" t="str">
        <f>VLOOKUP(Tabela5[[#This Row],[CÓDIGO]],[1]fornnecedor!$A:$G,7,0)</f>
        <v>TINTA PARA PISO</v>
      </c>
    </row>
    <row r="1102" spans="1:20" x14ac:dyDescent="0.3">
      <c r="A1102" t="s">
        <v>5264</v>
      </c>
      <c r="B1102">
        <v>85268</v>
      </c>
      <c r="C1102" t="s">
        <v>4521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1107</v>
      </c>
      <c r="T1102" t="str">
        <f>VLOOKUP(Tabela5[[#This Row],[CÓDIGO]],[1]fornnecedor!$A:$G,7,0)</f>
        <v>ESMALTES</v>
      </c>
    </row>
    <row r="1103" spans="1:20" x14ac:dyDescent="0.3">
      <c r="A1103" t="s">
        <v>5264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1107</v>
      </c>
      <c r="T1103" t="str">
        <f>VLOOKUP(Tabela5[[#This Row],[CÓDIGO]],[1]fornnecedor!$A:$G,7,0)</f>
        <v>ESMALTES</v>
      </c>
    </row>
    <row r="1104" spans="1:20" x14ac:dyDescent="0.3">
      <c r="A1104" t="s">
        <v>5264</v>
      </c>
      <c r="B1104">
        <v>84070</v>
      </c>
      <c r="C1104" t="s">
        <v>4052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1107</v>
      </c>
      <c r="T1104" t="str">
        <f>VLOOKUP(Tabela5[[#This Row],[CÓDIGO]],[1]fornnecedor!$A:$G,7,0)</f>
        <v>ESMALTES</v>
      </c>
    </row>
    <row r="1105" spans="1:20" x14ac:dyDescent="0.3">
      <c r="A1105" t="s">
        <v>5264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1107</v>
      </c>
      <c r="T1105" t="str">
        <f>VLOOKUP(Tabela5[[#This Row],[CÓDIGO]],[1]fornnecedor!$A:$G,7,0)</f>
        <v>ESMALTES</v>
      </c>
    </row>
    <row r="1106" spans="1:20" x14ac:dyDescent="0.3">
      <c r="A1106" t="s">
        <v>5264</v>
      </c>
      <c r="B1106">
        <v>84379</v>
      </c>
      <c r="C1106" t="s">
        <v>4157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1107</v>
      </c>
      <c r="T1106" t="str">
        <f>VLOOKUP(Tabela5[[#This Row],[CÓDIGO]],[1]fornnecedor!$A:$G,7,0)</f>
        <v>TINTA PAREDE</v>
      </c>
    </row>
    <row r="1107" spans="1:20" x14ac:dyDescent="0.3">
      <c r="A1107" t="s">
        <v>5264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1107</v>
      </c>
      <c r="T1107" t="str">
        <f>VLOOKUP(Tabela5[[#This Row],[CÓDIGO]],[1]fornnecedor!$A:$G,7,0)</f>
        <v>ESMALTES</v>
      </c>
    </row>
    <row r="1108" spans="1:20" x14ac:dyDescent="0.3">
      <c r="A1108" t="s">
        <v>5264</v>
      </c>
      <c r="B1108">
        <v>85443</v>
      </c>
      <c r="C1108" t="s">
        <v>3442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1107</v>
      </c>
      <c r="T1108" t="str">
        <f>VLOOKUP(Tabela5[[#This Row],[CÓDIGO]],[1]fornnecedor!$A:$G,7,0)</f>
        <v>TINTA PARA PISO</v>
      </c>
    </row>
    <row r="1109" spans="1:20" x14ac:dyDescent="0.3">
      <c r="A1109" t="s">
        <v>5264</v>
      </c>
      <c r="B1109">
        <v>84887</v>
      </c>
      <c r="C1109" t="s">
        <v>4576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1107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5264</v>
      </c>
      <c r="B1110">
        <v>84610</v>
      </c>
      <c r="C1110" t="s">
        <v>4965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1107</v>
      </c>
      <c r="T1110" t="str">
        <f>VLOOKUP(Tabela5[[#This Row],[CÓDIGO]],[1]fornnecedor!$A:$G,7,0)</f>
        <v>BASES IMOBILIÁRIAS</v>
      </c>
    </row>
    <row r="1111" spans="1:20" x14ac:dyDescent="0.3">
      <c r="A1111" t="s">
        <v>5264</v>
      </c>
      <c r="B1111">
        <v>84175</v>
      </c>
      <c r="C1111" t="s">
        <v>4832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1107</v>
      </c>
      <c r="T1111" t="str">
        <f>VLOOKUP(Tabela5[[#This Row],[CÓDIGO]],[1]fornnecedor!$A:$G,7,0)</f>
        <v>ESMALTES</v>
      </c>
    </row>
    <row r="1112" spans="1:20" x14ac:dyDescent="0.3">
      <c r="A1112" t="s">
        <v>5264</v>
      </c>
      <c r="B1112">
        <v>85449</v>
      </c>
      <c r="C1112" t="s">
        <v>5105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1107</v>
      </c>
      <c r="T1112" t="str">
        <f>VLOOKUP(Tabela5[[#This Row],[CÓDIGO]],[1]fornnecedor!$A:$G,7,0)</f>
        <v>TINTA PAREDE</v>
      </c>
    </row>
    <row r="1113" spans="1:20" x14ac:dyDescent="0.3">
      <c r="A1113" t="s">
        <v>5264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1107</v>
      </c>
      <c r="T1113" t="str">
        <f>VLOOKUP(Tabela5[[#This Row],[CÓDIGO]],[1]fornnecedor!$A:$G,7,0)</f>
        <v>LINHA MOVELEIRA</v>
      </c>
    </row>
    <row r="1114" spans="1:20" x14ac:dyDescent="0.3">
      <c r="A1114" t="s">
        <v>5264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1107</v>
      </c>
      <c r="T1114" t="str">
        <f>VLOOKUP(Tabela5[[#This Row],[CÓDIGO]],[1]fornnecedor!$A:$G,7,0)</f>
        <v>TINTA PAREDE</v>
      </c>
    </row>
    <row r="1115" spans="1:20" x14ac:dyDescent="0.3">
      <c r="A1115" t="s">
        <v>5264</v>
      </c>
      <c r="B1115">
        <v>84241</v>
      </c>
      <c r="C1115" t="s">
        <v>5039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1107</v>
      </c>
      <c r="T1115" t="str">
        <f>VLOOKUP(Tabela5[[#This Row],[CÓDIGO]],[1]fornnecedor!$A:$G,7,0)</f>
        <v>IMPERMEABILIZANTES</v>
      </c>
    </row>
    <row r="1116" spans="1:20" x14ac:dyDescent="0.3">
      <c r="A1116" t="s">
        <v>5264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1107</v>
      </c>
      <c r="T1116" t="str">
        <f>VLOOKUP(Tabela5[[#This Row],[CÓDIGO]],[1]fornnecedor!$A:$G,7,0)</f>
        <v>MASSA POLIÉSTER</v>
      </c>
    </row>
    <row r="1117" spans="1:20" x14ac:dyDescent="0.3">
      <c r="A1117" t="s">
        <v>5264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1107</v>
      </c>
      <c r="T1117" t="str">
        <f>VLOOKUP(Tabela5[[#This Row],[CÓDIGO]],[1]fornnecedor!$A:$G,7,0)</f>
        <v>PRETO FOSCO VINÍLICO</v>
      </c>
    </row>
    <row r="1118" spans="1:20" x14ac:dyDescent="0.3">
      <c r="A1118" t="s">
        <v>5264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1107</v>
      </c>
      <c r="T1118" t="str">
        <f>VLOOKUP(Tabela5[[#This Row],[CÓDIGO]],[1]fornnecedor!$A:$G,7,0)</f>
        <v>TINTA PARA PISO</v>
      </c>
    </row>
    <row r="1119" spans="1:20" x14ac:dyDescent="0.3">
      <c r="A1119" t="s">
        <v>5264</v>
      </c>
      <c r="B1119">
        <v>84062</v>
      </c>
      <c r="C1119" t="s">
        <v>4631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1107</v>
      </c>
      <c r="T1119" t="str">
        <f>VLOOKUP(Tabela5[[#This Row],[CÓDIGO]],[1]fornnecedor!$A:$G,7,0)</f>
        <v>LINHA MOVELEIRA</v>
      </c>
    </row>
    <row r="1120" spans="1:20" x14ac:dyDescent="0.3">
      <c r="A1120" t="s">
        <v>5264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1107</v>
      </c>
      <c r="T1120" t="str">
        <f>VLOOKUP(Tabela5[[#This Row],[CÓDIGO]],[1]fornnecedor!$A:$G,7,0)</f>
        <v>ESMALTES</v>
      </c>
    </row>
    <row r="1121" spans="1:20" x14ac:dyDescent="0.3">
      <c r="A1121" t="s">
        <v>5264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1107</v>
      </c>
      <c r="T1121" t="str">
        <f>VLOOKUP(Tabela5[[#This Row],[CÓDIGO]],[1]fornnecedor!$A:$G,7,0)</f>
        <v>TINTAS LACA</v>
      </c>
    </row>
    <row r="1122" spans="1:20" x14ac:dyDescent="0.3">
      <c r="A1122" t="s">
        <v>5264</v>
      </c>
      <c r="B1122">
        <v>84193</v>
      </c>
      <c r="C1122" t="s">
        <v>3381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1107</v>
      </c>
      <c r="T1122" t="str">
        <f>VLOOKUP(Tabela5[[#This Row],[CÓDIGO]],[1]fornnecedor!$A:$G,7,0)</f>
        <v>LINHA MOVELEIRA</v>
      </c>
    </row>
    <row r="1123" spans="1:20" x14ac:dyDescent="0.3">
      <c r="A1123" t="s">
        <v>5264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1107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5264</v>
      </c>
      <c r="B1124">
        <v>84891</v>
      </c>
      <c r="C1124" t="s">
        <v>4882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1107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5264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1107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5264</v>
      </c>
      <c r="B1126">
        <v>84255</v>
      </c>
      <c r="C1126" t="s">
        <v>3146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1107</v>
      </c>
      <c r="T1126" t="str">
        <f>VLOOKUP(Tabela5[[#This Row],[CÓDIGO]],[1]fornnecedor!$A:$G,7,0)</f>
        <v>TINTA PAREDE</v>
      </c>
    </row>
    <row r="1127" spans="1:20" x14ac:dyDescent="0.3">
      <c r="A1127" t="s">
        <v>5264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1107</v>
      </c>
      <c r="T1127" t="str">
        <f>VLOOKUP(Tabela5[[#This Row],[CÓDIGO]],[1]fornnecedor!$A:$G,7,0)</f>
        <v>LINHA MOVELEIRA</v>
      </c>
    </row>
    <row r="1128" spans="1:20" x14ac:dyDescent="0.3">
      <c r="A1128" t="s">
        <v>5264</v>
      </c>
      <c r="B1128">
        <v>84536</v>
      </c>
      <c r="C1128" t="s">
        <v>5125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1107</v>
      </c>
      <c r="T1128" t="str">
        <f>VLOOKUP(Tabela5[[#This Row],[CÓDIGO]],[1]fornnecedor!$A:$G,7,0)</f>
        <v>TINTA PAREDE</v>
      </c>
    </row>
    <row r="1129" spans="1:20" x14ac:dyDescent="0.3">
      <c r="A1129" t="s">
        <v>5264</v>
      </c>
      <c r="B1129">
        <v>84188</v>
      </c>
      <c r="C1129" t="s">
        <v>4547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1107</v>
      </c>
      <c r="T1129" t="str">
        <f>VLOOKUP(Tabela5[[#This Row],[CÓDIGO]],[1]fornnecedor!$A:$G,7,0)</f>
        <v>LINHA MOVELEIRA</v>
      </c>
    </row>
    <row r="1130" spans="1:20" x14ac:dyDescent="0.3">
      <c r="A1130" t="s">
        <v>5264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1107</v>
      </c>
      <c r="T1130" t="str">
        <f>VLOOKUP(Tabela5[[#This Row],[CÓDIGO]],[1]fornnecedor!$A:$G,7,0)</f>
        <v>LINHA MOVELEIRA</v>
      </c>
    </row>
    <row r="1131" spans="1:20" x14ac:dyDescent="0.3">
      <c r="A1131" t="s">
        <v>5264</v>
      </c>
      <c r="B1131">
        <v>85178</v>
      </c>
      <c r="C1131" t="s">
        <v>3613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1107</v>
      </c>
      <c r="T1131" t="str">
        <f>VLOOKUP(Tabela5[[#This Row],[CÓDIGO]],[1]fornnecedor!$A:$G,7,0)</f>
        <v>ESMALTES</v>
      </c>
    </row>
    <row r="1132" spans="1:20" x14ac:dyDescent="0.3">
      <c r="A1132" t="s">
        <v>5264</v>
      </c>
      <c r="B1132">
        <v>84312</v>
      </c>
      <c r="C1132" t="s">
        <v>4630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1107</v>
      </c>
      <c r="T1132" t="str">
        <f>VLOOKUP(Tabela5[[#This Row],[CÓDIGO]],[1]fornnecedor!$A:$G,7,0)</f>
        <v>IMPERMEABILIZANTES</v>
      </c>
    </row>
    <row r="1133" spans="1:20" x14ac:dyDescent="0.3">
      <c r="A1133" t="s">
        <v>5264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1107</v>
      </c>
      <c r="T1133" t="str">
        <f>VLOOKUP(Tabela5[[#This Row],[CÓDIGO]],[1]fornnecedor!$A:$G,7,0)</f>
        <v>ESMALTES</v>
      </c>
    </row>
    <row r="1134" spans="1:20" x14ac:dyDescent="0.3">
      <c r="A1134" t="s">
        <v>5264</v>
      </c>
      <c r="B1134">
        <v>84957</v>
      </c>
      <c r="C1134" t="s">
        <v>4675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1107</v>
      </c>
      <c r="T1134" t="str">
        <f>VLOOKUP(Tabela5[[#This Row],[CÓDIGO]],[1]fornnecedor!$A:$G,7,0)</f>
        <v>ESMALTES</v>
      </c>
    </row>
    <row r="1135" spans="1:20" x14ac:dyDescent="0.3">
      <c r="A1135" t="s">
        <v>5264</v>
      </c>
      <c r="B1135">
        <v>85300</v>
      </c>
      <c r="C1135" t="s">
        <v>4736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1107</v>
      </c>
      <c r="T1135" t="str">
        <f>VLOOKUP(Tabela5[[#This Row],[CÓDIGO]],[1]fornnecedor!$A:$G,7,0)</f>
        <v>ESMALTES</v>
      </c>
    </row>
    <row r="1136" spans="1:20" x14ac:dyDescent="0.3">
      <c r="A1136" t="s">
        <v>5264</v>
      </c>
      <c r="B1136">
        <v>85170</v>
      </c>
      <c r="C1136" t="s">
        <v>4734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1107</v>
      </c>
      <c r="T1136" t="str">
        <f>VLOOKUP(Tabela5[[#This Row],[CÓDIGO]],[1]fornnecedor!$A:$G,7,0)</f>
        <v>TINTA PAREDE</v>
      </c>
    </row>
    <row r="1137" spans="1:20" x14ac:dyDescent="0.3">
      <c r="A1137" t="s">
        <v>5264</v>
      </c>
      <c r="B1137">
        <v>84502</v>
      </c>
      <c r="C1137" t="s">
        <v>4751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1107</v>
      </c>
      <c r="T1137" t="str">
        <f>VLOOKUP(Tabela5[[#This Row],[CÓDIGO]],[1]fornnecedor!$A:$G,7,0)</f>
        <v>EPOXI</v>
      </c>
    </row>
    <row r="1138" spans="1:20" x14ac:dyDescent="0.3">
      <c r="A1138" t="s">
        <v>5264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1107</v>
      </c>
      <c r="T1138" t="str">
        <f>VLOOKUP(Tabela5[[#This Row],[CÓDIGO]],[1]fornnecedor!$A:$G,7,0)</f>
        <v>TINTA PARA PISO</v>
      </c>
    </row>
    <row r="1139" spans="1:20" x14ac:dyDescent="0.3">
      <c r="A1139" t="s">
        <v>5264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1107</v>
      </c>
      <c r="T1139" t="str">
        <f>VLOOKUP(Tabela5[[#This Row],[CÓDIGO]],[1]fornnecedor!$A:$G,7,0)</f>
        <v>TINTAS LACA</v>
      </c>
    </row>
    <row r="1140" spans="1:20" x14ac:dyDescent="0.3">
      <c r="A1140" t="s">
        <v>5264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1107</v>
      </c>
      <c r="T1140" t="str">
        <f>VLOOKUP(Tabela5[[#This Row],[CÓDIGO]],[1]fornnecedor!$A:$G,7,0)</f>
        <v>ESMALTES</v>
      </c>
    </row>
    <row r="1141" spans="1:20" x14ac:dyDescent="0.3">
      <c r="A1141" t="s">
        <v>5264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1107</v>
      </c>
      <c r="T1141" t="str">
        <f>VLOOKUP(Tabela5[[#This Row],[CÓDIGO]],[1]fornnecedor!$A:$G,7,0)</f>
        <v>ESMALTES</v>
      </c>
    </row>
    <row r="1142" spans="1:20" x14ac:dyDescent="0.3">
      <c r="A1142" t="s">
        <v>5264</v>
      </c>
      <c r="B1142">
        <v>84195</v>
      </c>
      <c r="C1142" t="s">
        <v>4527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1107</v>
      </c>
      <c r="T1142" t="str">
        <f>VLOOKUP(Tabela5[[#This Row],[CÓDIGO]],[1]fornnecedor!$A:$G,7,0)</f>
        <v>ESMALTES</v>
      </c>
    </row>
    <row r="1143" spans="1:20" x14ac:dyDescent="0.3">
      <c r="A1143" t="s">
        <v>5264</v>
      </c>
      <c r="B1143">
        <v>84276</v>
      </c>
      <c r="C1143" t="s">
        <v>4339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1107</v>
      </c>
      <c r="T1143" t="str">
        <f>VLOOKUP(Tabela5[[#This Row],[CÓDIGO]],[1]fornnecedor!$A:$G,7,0)</f>
        <v>TINTA PAREDE</v>
      </c>
    </row>
    <row r="1144" spans="1:20" x14ac:dyDescent="0.3">
      <c r="A1144" t="s">
        <v>5264</v>
      </c>
      <c r="B1144">
        <v>84050</v>
      </c>
      <c r="C1144" t="s">
        <v>3284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1107</v>
      </c>
      <c r="T1144" t="str">
        <f>VLOOKUP(Tabela5[[#This Row],[CÓDIGO]],[1]fornnecedor!$A:$G,7,0)</f>
        <v>IMPERMEABILIZANTES</v>
      </c>
    </row>
    <row r="1145" spans="1:20" x14ac:dyDescent="0.3">
      <c r="A1145" t="s">
        <v>5264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1107</v>
      </c>
      <c r="T1145" t="str">
        <f>VLOOKUP(Tabela5[[#This Row],[CÓDIGO]],[1]fornnecedor!$A:$G,7,0)</f>
        <v>REMOVEDOR PASTOSO</v>
      </c>
    </row>
    <row r="1146" spans="1:20" x14ac:dyDescent="0.3">
      <c r="A1146" t="s">
        <v>5264</v>
      </c>
      <c r="B1146">
        <v>84081</v>
      </c>
      <c r="C1146" t="s">
        <v>4477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1107</v>
      </c>
      <c r="T1146" t="str">
        <f>VLOOKUP(Tabela5[[#This Row],[CÓDIGO]],[1]fornnecedor!$A:$G,7,0)</f>
        <v>ESMALTES</v>
      </c>
    </row>
    <row r="1147" spans="1:20" x14ac:dyDescent="0.3">
      <c r="A1147" t="s">
        <v>5264</v>
      </c>
      <c r="B1147">
        <v>84953</v>
      </c>
      <c r="C1147" t="s">
        <v>4007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1107</v>
      </c>
      <c r="T1147" t="str">
        <f>VLOOKUP(Tabela5[[#This Row],[CÓDIGO]],[1]fornnecedor!$A:$G,7,0)</f>
        <v>ESMALTES</v>
      </c>
    </row>
    <row r="1148" spans="1:20" x14ac:dyDescent="0.3">
      <c r="A1148" t="s">
        <v>5264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1107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5264</v>
      </c>
      <c r="B1149">
        <v>84178</v>
      </c>
      <c r="C1149" t="s">
        <v>3318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1107</v>
      </c>
      <c r="T1149" t="str">
        <f>VLOOKUP(Tabela5[[#This Row],[CÓDIGO]],[1]fornnecedor!$A:$G,7,0)</f>
        <v>ESMALTES</v>
      </c>
    </row>
    <row r="1150" spans="1:20" x14ac:dyDescent="0.3">
      <c r="A1150" t="s">
        <v>5264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1107</v>
      </c>
      <c r="T1150" t="str">
        <f>VLOOKUP(Tabela5[[#This Row],[CÓDIGO]],[1]fornnecedor!$A:$G,7,0)</f>
        <v>ESMALTES</v>
      </c>
    </row>
    <row r="1151" spans="1:20" x14ac:dyDescent="0.3">
      <c r="A1151" t="s">
        <v>5264</v>
      </c>
      <c r="B1151">
        <v>84180</v>
      </c>
      <c r="C1151" t="s">
        <v>4573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1107</v>
      </c>
      <c r="T1151" t="str">
        <f>VLOOKUP(Tabela5[[#This Row],[CÓDIGO]],[1]fornnecedor!$A:$G,7,0)</f>
        <v>ESMALTES</v>
      </c>
    </row>
    <row r="1152" spans="1:20" x14ac:dyDescent="0.3">
      <c r="A1152" t="s">
        <v>5264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1107</v>
      </c>
      <c r="T1152" t="str">
        <f>VLOOKUP(Tabela5[[#This Row],[CÓDIGO]],[1]fornnecedor!$A:$G,7,0)</f>
        <v>BATIDA DE PEDRA</v>
      </c>
    </row>
    <row r="1153" spans="1:20" x14ac:dyDescent="0.3">
      <c r="A1153" t="s">
        <v>5264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1107</v>
      </c>
      <c r="T1153" t="str">
        <f>VLOOKUP(Tabela5[[#This Row],[CÓDIGO]],[1]fornnecedor!$A:$G,7,0)</f>
        <v>IMPERMEABILIZANTES</v>
      </c>
    </row>
    <row r="1154" spans="1:20" x14ac:dyDescent="0.3">
      <c r="A1154" t="s">
        <v>5264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1107</v>
      </c>
      <c r="T1154" t="str">
        <f>VLOOKUP(Tabela5[[#This Row],[CÓDIGO]],[1]fornnecedor!$A:$G,7,0)</f>
        <v>ESMALTES</v>
      </c>
    </row>
    <row r="1155" spans="1:20" x14ac:dyDescent="0.3">
      <c r="A1155" t="s">
        <v>5264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1107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5264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1107</v>
      </c>
      <c r="T1156" t="str">
        <f>VLOOKUP(Tabela5[[#This Row],[CÓDIGO]],[1]fornnecedor!$A:$G,7,0)</f>
        <v>PRIMER AUTOMOTIVO</v>
      </c>
    </row>
    <row r="1157" spans="1:20" x14ac:dyDescent="0.3">
      <c r="A1157" t="s">
        <v>5264</v>
      </c>
      <c r="B1157">
        <v>84102</v>
      </c>
      <c r="C1157" t="s">
        <v>3984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1107</v>
      </c>
      <c r="T1157" t="str">
        <f>VLOOKUP(Tabela5[[#This Row],[CÓDIGO]],[1]fornnecedor!$A:$G,7,0)</f>
        <v>ESMALTES</v>
      </c>
    </row>
    <row r="1158" spans="1:20" x14ac:dyDescent="0.3">
      <c r="A1158" t="s">
        <v>5264</v>
      </c>
      <c r="B1158">
        <v>85283</v>
      </c>
      <c r="C1158" t="s">
        <v>4900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1107</v>
      </c>
      <c r="T1158" t="str">
        <f>VLOOKUP(Tabela5[[#This Row],[CÓDIGO]],[1]fornnecedor!$A:$G,7,0)</f>
        <v>TINTA PARA PISO</v>
      </c>
    </row>
    <row r="1159" spans="1:20" x14ac:dyDescent="0.3">
      <c r="A1159" t="s">
        <v>5264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1107</v>
      </c>
      <c r="T1159" t="str">
        <f>VLOOKUP(Tabela5[[#This Row],[CÓDIGO]],[1]fornnecedor!$A:$G,7,0)</f>
        <v>EPOXI</v>
      </c>
    </row>
    <row r="1160" spans="1:20" x14ac:dyDescent="0.3">
      <c r="A1160" t="s">
        <v>5264</v>
      </c>
      <c r="B1160">
        <v>85281</v>
      </c>
      <c r="C1160" t="s">
        <v>3474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1107</v>
      </c>
      <c r="T1160" t="str">
        <f>VLOOKUP(Tabela5[[#This Row],[CÓDIGO]],[1]fornnecedor!$A:$G,7,0)</f>
        <v>ESMALTES</v>
      </c>
    </row>
    <row r="1161" spans="1:20" x14ac:dyDescent="0.3">
      <c r="A1161" t="s">
        <v>5264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1107</v>
      </c>
      <c r="T1161" t="str">
        <f>VLOOKUP(Tabela5[[#This Row],[CÓDIGO]],[1]fornnecedor!$A:$G,7,0)</f>
        <v>ESMALTES</v>
      </c>
    </row>
    <row r="1162" spans="1:20" x14ac:dyDescent="0.3">
      <c r="A1162" t="s">
        <v>5264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1107</v>
      </c>
      <c r="T1162" t="str">
        <f>VLOOKUP(Tabela5[[#This Row],[CÓDIGO]],[1]fornnecedor!$A:$G,7,0)</f>
        <v>ESMALTES</v>
      </c>
    </row>
    <row r="1163" spans="1:20" x14ac:dyDescent="0.3">
      <c r="A1163" t="s">
        <v>5264</v>
      </c>
      <c r="B1163">
        <v>84596</v>
      </c>
      <c r="C1163" t="s">
        <v>3123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1107</v>
      </c>
      <c r="T1163" t="str">
        <f>VLOOKUP(Tabela5[[#This Row],[CÓDIGO]],[1]fornnecedor!$A:$G,7,0)</f>
        <v>BASES IMOBILIÁRIAS</v>
      </c>
    </row>
    <row r="1164" spans="1:20" x14ac:dyDescent="0.3">
      <c r="A1164" t="s">
        <v>5264</v>
      </c>
      <c r="B1164">
        <v>84122</v>
      </c>
      <c r="C1164" t="s">
        <v>3419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1107</v>
      </c>
      <c r="T1164" t="str">
        <f>VLOOKUP(Tabela5[[#This Row],[CÓDIGO]],[1]fornnecedor!$A:$G,7,0)</f>
        <v>ESMALTES</v>
      </c>
    </row>
    <row r="1165" spans="1:20" x14ac:dyDescent="0.3">
      <c r="A1165" t="s">
        <v>5264</v>
      </c>
      <c r="B1165">
        <v>84895</v>
      </c>
      <c r="C1165" t="s">
        <v>4913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1107</v>
      </c>
      <c r="T1165" t="str">
        <f>VLOOKUP(Tabela5[[#This Row],[CÓDIGO]],[1]fornnecedor!$A:$G,7,0)</f>
        <v>EPOXI</v>
      </c>
    </row>
    <row r="1166" spans="1:20" x14ac:dyDescent="0.3">
      <c r="A1166" t="s">
        <v>5264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1107</v>
      </c>
      <c r="T1166" t="str">
        <f>VLOOKUP(Tabela5[[#This Row],[CÓDIGO]],[1]fornnecedor!$A:$G,7,0)</f>
        <v>ESMALTES</v>
      </c>
    </row>
    <row r="1167" spans="1:20" x14ac:dyDescent="0.3">
      <c r="A1167" t="s">
        <v>5264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1107</v>
      </c>
      <c r="T1167" t="str">
        <f>VLOOKUP(Tabela5[[#This Row],[CÓDIGO]],[1]fornnecedor!$A:$G,7,0)</f>
        <v>TINTA PAREDE</v>
      </c>
    </row>
    <row r="1168" spans="1:20" x14ac:dyDescent="0.3">
      <c r="A1168" t="s">
        <v>5264</v>
      </c>
      <c r="B1168">
        <v>84900</v>
      </c>
      <c r="C1168" t="s">
        <v>5165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1107</v>
      </c>
      <c r="T1168" t="str">
        <f>VLOOKUP(Tabela5[[#This Row],[CÓDIGO]],[1]fornnecedor!$A:$G,7,0)</f>
        <v>EPOXI</v>
      </c>
    </row>
    <row r="1169" spans="1:20" x14ac:dyDescent="0.3">
      <c r="A1169" t="s">
        <v>5264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1107</v>
      </c>
      <c r="T1169" t="str">
        <f>VLOOKUP(Tabela5[[#This Row],[CÓDIGO]],[1]fornnecedor!$A:$G,7,0)</f>
        <v>ESMALTES</v>
      </c>
    </row>
    <row r="1170" spans="1:20" x14ac:dyDescent="0.3">
      <c r="A1170" t="s">
        <v>5264</v>
      </c>
      <c r="B1170">
        <v>85287</v>
      </c>
      <c r="C1170" t="s">
        <v>4343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1107</v>
      </c>
      <c r="T1170" t="str">
        <f>VLOOKUP(Tabela5[[#This Row],[CÓDIGO]],[1]fornnecedor!$A:$G,7,0)</f>
        <v>ESMALTES</v>
      </c>
    </row>
    <row r="1171" spans="1:20" x14ac:dyDescent="0.3">
      <c r="A1171" t="s">
        <v>5264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1107</v>
      </c>
      <c r="T1171" t="str">
        <f>VLOOKUP(Tabela5[[#This Row],[CÓDIGO]],[1]fornnecedor!$A:$G,7,0)</f>
        <v>ESMALTES</v>
      </c>
    </row>
    <row r="1172" spans="1:20" x14ac:dyDescent="0.3">
      <c r="A1172" t="s">
        <v>5264</v>
      </c>
      <c r="B1172">
        <v>84905</v>
      </c>
      <c r="C1172" t="s">
        <v>3045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1107</v>
      </c>
      <c r="T1172" t="str">
        <f>VLOOKUP(Tabela5[[#This Row],[CÓDIGO]],[1]fornnecedor!$A:$G,7,0)</f>
        <v>IMPERMEABILIZANTES</v>
      </c>
    </row>
    <row r="1173" spans="1:20" x14ac:dyDescent="0.3">
      <c r="A1173" t="s">
        <v>5264</v>
      </c>
      <c r="B1173">
        <v>84719</v>
      </c>
      <c r="C1173" t="s">
        <v>4778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1107</v>
      </c>
      <c r="T1173" t="str">
        <f>VLOOKUP(Tabela5[[#This Row],[CÓDIGO]],[1]fornnecedor!$A:$G,7,0)</f>
        <v>BATIDA DE PEDRA</v>
      </c>
    </row>
    <row r="1174" spans="1:20" x14ac:dyDescent="0.3">
      <c r="A1174" t="s">
        <v>5264</v>
      </c>
      <c r="B1174">
        <v>85269</v>
      </c>
      <c r="C1174" t="s">
        <v>3554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1107</v>
      </c>
      <c r="T1174" t="str">
        <f>VLOOKUP(Tabela5[[#This Row],[CÓDIGO]],[1]fornnecedor!$A:$G,7,0)</f>
        <v>ESMALTES</v>
      </c>
    </row>
    <row r="1175" spans="1:20" x14ac:dyDescent="0.3">
      <c r="A1175" t="s">
        <v>5264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1107</v>
      </c>
      <c r="T1175" t="str">
        <f>VLOOKUP(Tabela5[[#This Row],[CÓDIGO]],[1]fornnecedor!$A:$G,7,0)</f>
        <v>TINTA PAREDE</v>
      </c>
    </row>
    <row r="1176" spans="1:20" x14ac:dyDescent="0.3">
      <c r="A1176" t="s">
        <v>5264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1107</v>
      </c>
      <c r="T1176" t="str">
        <f>VLOOKUP(Tabela5[[#This Row],[CÓDIGO]],[1]fornnecedor!$A:$G,7,0)</f>
        <v>ESMALTES</v>
      </c>
    </row>
    <row r="1177" spans="1:20" x14ac:dyDescent="0.3">
      <c r="A1177" t="s">
        <v>5264</v>
      </c>
      <c r="B1177">
        <v>84327</v>
      </c>
      <c r="C1177" t="s">
        <v>4223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1107</v>
      </c>
      <c r="T1177" t="str">
        <f>VLOOKUP(Tabela5[[#This Row],[CÓDIGO]],[1]fornnecedor!$A:$G,7,0)</f>
        <v>ESMALTES</v>
      </c>
    </row>
    <row r="1178" spans="1:20" x14ac:dyDescent="0.3">
      <c r="A1178" t="s">
        <v>5264</v>
      </c>
      <c r="B1178">
        <v>84060</v>
      </c>
      <c r="C1178" t="s">
        <v>4280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1107</v>
      </c>
      <c r="T1178" t="str">
        <f>VLOOKUP(Tabela5[[#This Row],[CÓDIGO]],[1]fornnecedor!$A:$G,7,0)</f>
        <v>LINHA MOVELEIRA</v>
      </c>
    </row>
    <row r="1179" spans="1:20" x14ac:dyDescent="0.3">
      <c r="A1179" t="s">
        <v>5264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1107</v>
      </c>
      <c r="T1179" t="str">
        <f>VLOOKUP(Tabela5[[#This Row],[CÓDIGO]],[1]fornnecedor!$A:$G,7,0)</f>
        <v>ESMALTES</v>
      </c>
    </row>
    <row r="1180" spans="1:20" x14ac:dyDescent="0.3">
      <c r="A1180" t="s">
        <v>5264</v>
      </c>
      <c r="B1180">
        <v>84757</v>
      </c>
      <c r="C1180" t="s">
        <v>4318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1107</v>
      </c>
      <c r="T1180" t="str">
        <f>VLOOKUP(Tabela5[[#This Row],[CÓDIGO]],[1]fornnecedor!$A:$G,7,0)</f>
        <v>TINTAS LACA</v>
      </c>
    </row>
    <row r="1181" spans="1:20" x14ac:dyDescent="0.3">
      <c r="A1181" t="s">
        <v>5264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1107</v>
      </c>
      <c r="T1181" t="str">
        <f>VLOOKUP(Tabela5[[#This Row],[CÓDIGO]],[1]fornnecedor!$A:$G,7,0)</f>
        <v>ESMALTES</v>
      </c>
    </row>
    <row r="1182" spans="1:20" x14ac:dyDescent="0.3">
      <c r="A1182" t="s">
        <v>5264</v>
      </c>
      <c r="B1182">
        <v>84179</v>
      </c>
      <c r="C1182" t="s">
        <v>3224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1107</v>
      </c>
      <c r="T1182" t="str">
        <f>VLOOKUP(Tabela5[[#This Row],[CÓDIGO]],[1]fornnecedor!$A:$G,7,0)</f>
        <v>ESMALTES</v>
      </c>
    </row>
    <row r="1183" spans="1:20" x14ac:dyDescent="0.3">
      <c r="A1183" t="s">
        <v>5264</v>
      </c>
      <c r="B1183">
        <v>85188</v>
      </c>
      <c r="C1183" t="s">
        <v>5097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1107</v>
      </c>
      <c r="T1183" t="str">
        <f>VLOOKUP(Tabela5[[#This Row],[CÓDIGO]],[1]fornnecedor!$A:$G,7,0)</f>
        <v>EPOXI</v>
      </c>
    </row>
    <row r="1184" spans="1:20" x14ac:dyDescent="0.3">
      <c r="A1184" t="s">
        <v>5264</v>
      </c>
      <c r="B1184">
        <v>84923</v>
      </c>
      <c r="C1184" t="s">
        <v>4050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1107</v>
      </c>
      <c r="T1184" t="str">
        <f>VLOOKUP(Tabela5[[#This Row],[CÓDIGO]],[1]fornnecedor!$A:$G,7,0)</f>
        <v>TINTAS LACA</v>
      </c>
    </row>
    <row r="1185" spans="1:20" x14ac:dyDescent="0.3">
      <c r="A1185" t="s">
        <v>5264</v>
      </c>
      <c r="B1185">
        <v>84164</v>
      </c>
      <c r="C1185" t="s">
        <v>4282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1107</v>
      </c>
      <c r="T1185" t="str">
        <f>VLOOKUP(Tabela5[[#This Row],[CÓDIGO]],[1]fornnecedor!$A:$G,7,0)</f>
        <v>ESMALTES</v>
      </c>
    </row>
    <row r="1186" spans="1:20" x14ac:dyDescent="0.3">
      <c r="A1186" t="s">
        <v>5264</v>
      </c>
      <c r="B1186">
        <v>84297</v>
      </c>
      <c r="C1186" t="s">
        <v>4160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1107</v>
      </c>
      <c r="T1186" t="str">
        <f>VLOOKUP(Tabela5[[#This Row],[CÓDIGO]],[1]fornnecedor!$A:$G,7,0)</f>
        <v>TINTA EMBORRACHADA</v>
      </c>
    </row>
    <row r="1187" spans="1:20" x14ac:dyDescent="0.3">
      <c r="A1187" t="s">
        <v>5264</v>
      </c>
      <c r="B1187">
        <v>84629</v>
      </c>
      <c r="C1187" t="s">
        <v>4394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1107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5264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1107</v>
      </c>
      <c r="T1188" t="str">
        <f>VLOOKUP(Tabela5[[#This Row],[CÓDIGO]],[1]fornnecedor!$A:$G,7,0)</f>
        <v>TINTA PARA PISO</v>
      </c>
    </row>
    <row r="1189" spans="1:20" x14ac:dyDescent="0.3">
      <c r="A1189" t="s">
        <v>5264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1107</v>
      </c>
      <c r="T1189" t="str">
        <f>VLOOKUP(Tabela5[[#This Row],[CÓDIGO]],[1]fornnecedor!$A:$G,7,0)</f>
        <v>ESMALTES</v>
      </c>
    </row>
    <row r="1190" spans="1:20" x14ac:dyDescent="0.3">
      <c r="A1190" t="s">
        <v>5264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1107</v>
      </c>
      <c r="T1190" t="str">
        <f>VLOOKUP(Tabela5[[#This Row],[CÓDIGO]],[1]fornnecedor!$A:$G,7,0)</f>
        <v>LINHA MOVELEIRA</v>
      </c>
    </row>
    <row r="1191" spans="1:20" x14ac:dyDescent="0.3">
      <c r="A1191" t="s">
        <v>5264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1107</v>
      </c>
      <c r="T1191" t="str">
        <f>VLOOKUP(Tabela5[[#This Row],[CÓDIGO]],[1]fornnecedor!$A:$G,7,0)</f>
        <v>FERRUGEM</v>
      </c>
    </row>
    <row r="1192" spans="1:20" x14ac:dyDescent="0.3">
      <c r="A1192" t="s">
        <v>5264</v>
      </c>
      <c r="B1192">
        <v>84076</v>
      </c>
      <c r="C1192" t="s">
        <v>3449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1107</v>
      </c>
      <c r="T1192" t="str">
        <f>VLOOKUP(Tabela5[[#This Row],[CÓDIGO]],[1]fornnecedor!$A:$G,7,0)</f>
        <v>LINHA MOVELEIRA</v>
      </c>
    </row>
    <row r="1193" spans="1:20" x14ac:dyDescent="0.3">
      <c r="A1193" t="s">
        <v>5264</v>
      </c>
      <c r="B1193">
        <v>84356</v>
      </c>
      <c r="C1193" t="s">
        <v>3366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1107</v>
      </c>
      <c r="T1193" t="str">
        <f>VLOOKUP(Tabela5[[#This Row],[CÓDIGO]],[1]fornnecedor!$A:$G,7,0)</f>
        <v>ESMALTES</v>
      </c>
    </row>
    <row r="1194" spans="1:20" x14ac:dyDescent="0.3">
      <c r="A1194" t="s">
        <v>5264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1107</v>
      </c>
      <c r="T1194" t="str">
        <f>VLOOKUP(Tabela5[[#This Row],[CÓDIGO]],[1]fornnecedor!$A:$G,7,0)</f>
        <v>ESMALTES</v>
      </c>
    </row>
    <row r="1195" spans="1:20" x14ac:dyDescent="0.3">
      <c r="A1195" t="s">
        <v>5264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1107</v>
      </c>
      <c r="T1195" t="str">
        <f>VLOOKUP(Tabela5[[#This Row],[CÓDIGO]],[1]fornnecedor!$A:$G,7,0)</f>
        <v>ESMALTES</v>
      </c>
    </row>
    <row r="1196" spans="1:20" x14ac:dyDescent="0.3">
      <c r="A1196" t="s">
        <v>5264</v>
      </c>
      <c r="B1196">
        <v>84599</v>
      </c>
      <c r="C1196" t="s">
        <v>3838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1107</v>
      </c>
      <c r="T1196" t="str">
        <f>VLOOKUP(Tabela5[[#This Row],[CÓDIGO]],[1]fornnecedor!$A:$G,7,0)</f>
        <v>BASES IMOBILIÁRIAS</v>
      </c>
    </row>
    <row r="1197" spans="1:20" x14ac:dyDescent="0.3">
      <c r="A1197" t="s">
        <v>5264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1107</v>
      </c>
      <c r="T1197" t="str">
        <f>VLOOKUP(Tabela5[[#This Row],[CÓDIGO]],[1]fornnecedor!$A:$G,7,0)</f>
        <v>ESMALTES</v>
      </c>
    </row>
    <row r="1198" spans="1:20" x14ac:dyDescent="0.3">
      <c r="A1198" t="s">
        <v>5264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1107</v>
      </c>
      <c r="T1198" t="str">
        <f>VLOOKUP(Tabela5[[#This Row],[CÓDIGO]],[1]fornnecedor!$A:$G,7,0)</f>
        <v>ESMALTES</v>
      </c>
    </row>
    <row r="1199" spans="1:20" x14ac:dyDescent="0.3">
      <c r="A1199" t="s">
        <v>5264</v>
      </c>
      <c r="B1199">
        <v>84587</v>
      </c>
      <c r="C1199" t="s">
        <v>4931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1107</v>
      </c>
      <c r="T1199" t="str">
        <f>VLOOKUP(Tabela5[[#This Row],[CÓDIGO]],[1]fornnecedor!$A:$G,7,0)</f>
        <v>PIGMENTOS IMOBILIÁRIOS</v>
      </c>
    </row>
    <row r="1200" spans="1:20" x14ac:dyDescent="0.3">
      <c r="A1200" t="s">
        <v>5264</v>
      </c>
      <c r="B1200">
        <v>84095</v>
      </c>
      <c r="C1200" t="s">
        <v>4796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1107</v>
      </c>
      <c r="T1200" t="str">
        <f>VLOOKUP(Tabela5[[#This Row],[CÓDIGO]],[1]fornnecedor!$A:$G,7,0)</f>
        <v>ESMALTES</v>
      </c>
    </row>
    <row r="1201" spans="1:20" x14ac:dyDescent="0.3">
      <c r="A1201" t="s">
        <v>5264</v>
      </c>
      <c r="B1201">
        <v>84761</v>
      </c>
      <c r="C1201" t="s">
        <v>3516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1107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5264</v>
      </c>
      <c r="B1202">
        <v>84295</v>
      </c>
      <c r="C1202" t="s">
        <v>3988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1107</v>
      </c>
      <c r="T1202" t="str">
        <f>VLOOKUP(Tabela5[[#This Row],[CÓDIGO]],[1]fornnecedor!$A:$G,7,0)</f>
        <v>TINTA PAREDE</v>
      </c>
    </row>
    <row r="1203" spans="1:20" x14ac:dyDescent="0.3">
      <c r="A1203" t="s">
        <v>5264</v>
      </c>
      <c r="B1203">
        <v>84804</v>
      </c>
      <c r="C1203" t="s">
        <v>2901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1107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5264</v>
      </c>
      <c r="B1204">
        <v>84300</v>
      </c>
      <c r="C1204" t="s">
        <v>3781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1107</v>
      </c>
      <c r="T1204" t="str">
        <f>VLOOKUP(Tabela5[[#This Row],[CÓDIGO]],[1]fornnecedor!$A:$G,7,0)</f>
        <v>TINTA PARA PISO</v>
      </c>
    </row>
    <row r="1205" spans="1:20" x14ac:dyDescent="0.3">
      <c r="A1205" t="s">
        <v>5264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1107</v>
      </c>
      <c r="T1205" t="str">
        <f>VLOOKUP(Tabela5[[#This Row],[CÓDIGO]],[1]fornnecedor!$A:$G,7,0)</f>
        <v>ESMALTES</v>
      </c>
    </row>
    <row r="1206" spans="1:20" x14ac:dyDescent="0.3">
      <c r="A1206" t="s">
        <v>5264</v>
      </c>
      <c r="B1206">
        <v>84128</v>
      </c>
      <c r="C1206" t="s">
        <v>3716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1107</v>
      </c>
      <c r="T1206" t="str">
        <f>VLOOKUP(Tabela5[[#This Row],[CÓDIGO]],[1]fornnecedor!$A:$G,7,0)</f>
        <v>ESMALTES</v>
      </c>
    </row>
    <row r="1207" spans="1:20" x14ac:dyDescent="0.3">
      <c r="A1207" t="s">
        <v>5264</v>
      </c>
      <c r="B1207">
        <v>84955</v>
      </c>
      <c r="C1207" t="s">
        <v>3710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1107</v>
      </c>
      <c r="T1207" t="str">
        <f>VLOOKUP(Tabela5[[#This Row],[CÓDIGO]],[1]fornnecedor!$A:$G,7,0)</f>
        <v>ESMALTES</v>
      </c>
    </row>
    <row r="1208" spans="1:20" x14ac:dyDescent="0.3">
      <c r="A1208" t="s">
        <v>5264</v>
      </c>
      <c r="B1208">
        <v>84046</v>
      </c>
      <c r="C1208" t="s">
        <v>3073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1107</v>
      </c>
      <c r="T1208" t="str">
        <f>VLOOKUP(Tabela5[[#This Row],[CÓDIGO]],[1]fornnecedor!$A:$G,7,0)</f>
        <v>MASSA DE POLIR</v>
      </c>
    </row>
    <row r="1209" spans="1:20" x14ac:dyDescent="0.3">
      <c r="A1209" t="s">
        <v>5264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1107</v>
      </c>
      <c r="T1209" t="str">
        <f>VLOOKUP(Tabela5[[#This Row],[CÓDIGO]],[1]fornnecedor!$A:$G,7,0)</f>
        <v>ESMALTES</v>
      </c>
    </row>
    <row r="1210" spans="1:20" x14ac:dyDescent="0.3">
      <c r="A1210" t="s">
        <v>5264</v>
      </c>
      <c r="B1210">
        <v>84197</v>
      </c>
      <c r="C1210" t="s">
        <v>3320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1107</v>
      </c>
      <c r="T1210" t="str">
        <f>VLOOKUP(Tabela5[[#This Row],[CÓDIGO]],[1]fornnecedor!$A:$G,7,0)</f>
        <v>ESMALTES</v>
      </c>
    </row>
    <row r="1211" spans="1:20" x14ac:dyDescent="0.3">
      <c r="A1211" t="s">
        <v>5264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1107</v>
      </c>
      <c r="T1211" t="str">
        <f>VLOOKUP(Tabela5[[#This Row],[CÓDIGO]],[1]fornnecedor!$A:$G,7,0)</f>
        <v>LINHA MOVELEIRA</v>
      </c>
    </row>
    <row r="1212" spans="1:20" x14ac:dyDescent="0.3">
      <c r="A1212" t="s">
        <v>5264</v>
      </c>
      <c r="B1212">
        <v>84165</v>
      </c>
      <c r="C1212" t="s">
        <v>3829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1107</v>
      </c>
      <c r="T1212" t="str">
        <f>VLOOKUP(Tabela5[[#This Row],[CÓDIGO]],[1]fornnecedor!$A:$G,7,0)</f>
        <v>ESMALTES</v>
      </c>
    </row>
    <row r="1213" spans="1:20" x14ac:dyDescent="0.3">
      <c r="A1213" t="s">
        <v>5264</v>
      </c>
      <c r="B1213">
        <v>85395</v>
      </c>
      <c r="C1213" t="s">
        <v>3722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1107</v>
      </c>
      <c r="T1213" t="str">
        <f>VLOOKUP(Tabela5[[#This Row],[CÓDIGO]],[1]fornnecedor!$A:$G,7,0)</f>
        <v>LINHA MOVELEIRA</v>
      </c>
    </row>
    <row r="1214" spans="1:20" x14ac:dyDescent="0.3">
      <c r="A1214" t="s">
        <v>5264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1107</v>
      </c>
      <c r="T1214" t="str">
        <f>VLOOKUP(Tabela5[[#This Row],[CÓDIGO]],[1]fornnecedor!$A:$G,7,0)</f>
        <v>IMPERMEABILIZANTES</v>
      </c>
    </row>
    <row r="1215" spans="1:20" x14ac:dyDescent="0.3">
      <c r="A1215" t="s">
        <v>5264</v>
      </c>
      <c r="B1215">
        <v>84240</v>
      </c>
      <c r="C1215" t="s">
        <v>2952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1107</v>
      </c>
      <c r="T1215" t="str">
        <f>VLOOKUP(Tabela5[[#This Row],[CÓDIGO]],[1]fornnecedor!$A:$G,7,0)</f>
        <v>IMPERMEABILIZANTES</v>
      </c>
    </row>
    <row r="1216" spans="1:20" x14ac:dyDescent="0.3">
      <c r="A1216" t="s">
        <v>5264</v>
      </c>
      <c r="B1216">
        <v>84911</v>
      </c>
      <c r="C1216" t="s">
        <v>3201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1107</v>
      </c>
      <c r="T1216" t="str">
        <f>VLOOKUP(Tabela5[[#This Row],[CÓDIGO]],[1]fornnecedor!$A:$G,7,0)</f>
        <v>ESMALTES</v>
      </c>
    </row>
    <row r="1217" spans="1:20" x14ac:dyDescent="0.3">
      <c r="A1217" t="s">
        <v>5264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1107</v>
      </c>
      <c r="T1217" t="str">
        <f>VLOOKUP(Tabela5[[#This Row],[CÓDIGO]],[1]fornnecedor!$A:$G,7,0)</f>
        <v>SELADOR ACRÍLICO</v>
      </c>
    </row>
    <row r="1218" spans="1:20" x14ac:dyDescent="0.3">
      <c r="A1218" t="s">
        <v>5264</v>
      </c>
      <c r="B1218">
        <v>84186</v>
      </c>
      <c r="C1218" t="s">
        <v>4609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1107</v>
      </c>
      <c r="T1218" t="str">
        <f>VLOOKUP(Tabela5[[#This Row],[CÓDIGO]],[1]fornnecedor!$A:$G,7,0)</f>
        <v>LINHA MOVELEIRA</v>
      </c>
    </row>
    <row r="1219" spans="1:20" x14ac:dyDescent="0.3">
      <c r="A1219" t="s">
        <v>5264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1107</v>
      </c>
      <c r="T1219" t="str">
        <f>VLOOKUP(Tabela5[[#This Row],[CÓDIGO]],[1]fornnecedor!$A:$G,7,0)</f>
        <v>EPOXI</v>
      </c>
    </row>
    <row r="1220" spans="1:20" x14ac:dyDescent="0.3">
      <c r="A1220" t="s">
        <v>5264</v>
      </c>
      <c r="B1220">
        <v>84172</v>
      </c>
      <c r="C1220" t="s">
        <v>3142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1107</v>
      </c>
      <c r="T1220" t="str">
        <f>VLOOKUP(Tabela5[[#This Row],[CÓDIGO]],[1]fornnecedor!$A:$G,7,0)</f>
        <v>ESMALTES</v>
      </c>
    </row>
    <row r="1221" spans="1:20" x14ac:dyDescent="0.3">
      <c r="A1221" t="s">
        <v>5264</v>
      </c>
      <c r="B1221">
        <v>84590</v>
      </c>
      <c r="C1221" t="s">
        <v>4366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1107</v>
      </c>
      <c r="T1221" t="str">
        <f>VLOOKUP(Tabela5[[#This Row],[CÓDIGO]],[1]fornnecedor!$A:$G,7,0)</f>
        <v>PIGMENTOS IMOBILIÁRIOS</v>
      </c>
    </row>
    <row r="1222" spans="1:20" x14ac:dyDescent="0.3">
      <c r="A1222" t="s">
        <v>5264</v>
      </c>
      <c r="B1222">
        <v>84039</v>
      </c>
      <c r="C1222" t="s">
        <v>3677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1107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5264</v>
      </c>
      <c r="B1223">
        <v>85243</v>
      </c>
      <c r="C1223" t="s">
        <v>4692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1107</v>
      </c>
      <c r="T1223" t="str">
        <f>VLOOKUP(Tabela5[[#This Row],[CÓDIGO]],[1]fornnecedor!$A:$G,7,0)</f>
        <v>ESMALTES</v>
      </c>
    </row>
    <row r="1224" spans="1:20" x14ac:dyDescent="0.3">
      <c r="A1224" t="s">
        <v>5264</v>
      </c>
      <c r="B1224">
        <v>84047</v>
      </c>
      <c r="C1224" t="s">
        <v>3478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1107</v>
      </c>
      <c r="T1224" t="str">
        <f>VLOOKUP(Tabela5[[#This Row],[CÓDIGO]],[1]fornnecedor!$A:$G,7,0)</f>
        <v>MASSA DE POLIR</v>
      </c>
    </row>
    <row r="1225" spans="1:20" x14ac:dyDescent="0.3">
      <c r="A1225" t="s">
        <v>5264</v>
      </c>
      <c r="B1225">
        <v>84989</v>
      </c>
      <c r="C1225" t="s">
        <v>3517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1107</v>
      </c>
      <c r="T1225" t="str">
        <f>VLOOKUP(Tabela5[[#This Row],[CÓDIGO]],[1]fornnecedor!$A:$G,7,0)</f>
        <v>BASES IMOBILIÁRIAS</v>
      </c>
    </row>
    <row r="1226" spans="1:20" x14ac:dyDescent="0.3">
      <c r="A1226" t="s">
        <v>5264</v>
      </c>
      <c r="B1226">
        <v>84290</v>
      </c>
      <c r="C1226" t="s">
        <v>4046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1107</v>
      </c>
      <c r="T1226" t="str">
        <f>VLOOKUP(Tabela5[[#This Row],[CÓDIGO]],[1]fornnecedor!$A:$G,7,0)</f>
        <v>TINTA PAREDE</v>
      </c>
    </row>
    <row r="1227" spans="1:20" x14ac:dyDescent="0.3">
      <c r="A1227" t="s">
        <v>5264</v>
      </c>
      <c r="B1227">
        <v>84592</v>
      </c>
      <c r="C1227" t="s">
        <v>4497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1107</v>
      </c>
      <c r="T1227" t="str">
        <f>VLOOKUP(Tabela5[[#This Row],[CÓDIGO]],[1]fornnecedor!$A:$G,7,0)</f>
        <v>PIGMENTOS IMOBILIÁRIOS</v>
      </c>
    </row>
    <row r="1228" spans="1:20" x14ac:dyDescent="0.3">
      <c r="A1228" t="s">
        <v>5264</v>
      </c>
      <c r="B1228">
        <v>84632</v>
      </c>
      <c r="C1228" t="s">
        <v>4961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1107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5264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1107</v>
      </c>
      <c r="T1229" t="str">
        <f>VLOOKUP(Tabela5[[#This Row],[CÓDIGO]],[1]fornnecedor!$A:$G,7,0)</f>
        <v>EMBALAGEM</v>
      </c>
    </row>
    <row r="1230" spans="1:20" x14ac:dyDescent="0.3">
      <c r="A1230" t="s">
        <v>5264</v>
      </c>
      <c r="B1230">
        <v>84311</v>
      </c>
      <c r="C1230" t="s">
        <v>3743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1107</v>
      </c>
      <c r="T1230" t="str">
        <f>VLOOKUP(Tabela5[[#This Row],[CÓDIGO]],[1]fornnecedor!$A:$G,7,0)</f>
        <v>TINTA PARA PISO</v>
      </c>
    </row>
    <row r="1231" spans="1:20" x14ac:dyDescent="0.3">
      <c r="A1231" t="s">
        <v>5264</v>
      </c>
      <c r="B1231">
        <v>84098</v>
      </c>
      <c r="C1231" t="s">
        <v>3341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1107</v>
      </c>
      <c r="T1231" t="str">
        <f>VLOOKUP(Tabela5[[#This Row],[CÓDIGO]],[1]fornnecedor!$A:$G,7,0)</f>
        <v>ESMALTES</v>
      </c>
    </row>
    <row r="1232" spans="1:20" x14ac:dyDescent="0.3">
      <c r="A1232" t="s">
        <v>5264</v>
      </c>
      <c r="B1232">
        <v>84096</v>
      </c>
      <c r="C1232" t="s">
        <v>4627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1107</v>
      </c>
      <c r="T1232" t="str">
        <f>VLOOKUP(Tabela5[[#This Row],[CÓDIGO]],[1]fornnecedor!$A:$G,7,0)</f>
        <v>ESMALTES</v>
      </c>
    </row>
    <row r="1233" spans="1:20" x14ac:dyDescent="0.3">
      <c r="A1233" t="s">
        <v>5264</v>
      </c>
      <c r="B1233">
        <v>84337</v>
      </c>
      <c r="C1233" t="s">
        <v>4199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1107</v>
      </c>
      <c r="T1233" t="str">
        <f>VLOOKUP(Tabela5[[#This Row],[CÓDIGO]],[1]fornnecedor!$A:$G,7,0)</f>
        <v>ESMALTES</v>
      </c>
    </row>
    <row r="1234" spans="1:20" x14ac:dyDescent="0.3">
      <c r="A1234" t="s">
        <v>5264</v>
      </c>
      <c r="B1234">
        <v>86998</v>
      </c>
      <c r="C1234" t="s">
        <v>3397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1107</v>
      </c>
      <c r="T1234" t="str">
        <f>VLOOKUP(Tabela5[[#This Row],[CÓDIGO]],[1]fornnecedor!$A:$G,7,0)</f>
        <v>ESMALTES</v>
      </c>
    </row>
    <row r="1235" spans="1:20" x14ac:dyDescent="0.3">
      <c r="A1235" t="s">
        <v>5264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1107</v>
      </c>
      <c r="T1235" t="str">
        <f>VLOOKUP(Tabela5[[#This Row],[CÓDIGO]],[1]fornnecedor!$A:$G,7,0)</f>
        <v>BATIDA DE PEDRA</v>
      </c>
    </row>
    <row r="1236" spans="1:20" x14ac:dyDescent="0.3">
      <c r="A1236" t="s">
        <v>5264</v>
      </c>
      <c r="B1236">
        <v>84173</v>
      </c>
      <c r="C1236" t="s">
        <v>3298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1107</v>
      </c>
      <c r="T1236" t="str">
        <f>VLOOKUP(Tabela5[[#This Row],[CÓDIGO]],[1]fornnecedor!$A:$G,7,0)</f>
        <v>ESMALTES</v>
      </c>
    </row>
    <row r="1237" spans="1:20" x14ac:dyDescent="0.3">
      <c r="A1237" t="s">
        <v>5264</v>
      </c>
      <c r="B1237">
        <v>84571</v>
      </c>
      <c r="C1237" t="s">
        <v>3885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1107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5264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1107</v>
      </c>
      <c r="T1238" t="str">
        <f>VLOOKUP(Tabela5[[#This Row],[CÓDIGO]],[1]fornnecedor!$A:$G,7,0)</f>
        <v>ESMALTES</v>
      </c>
    </row>
    <row r="1239" spans="1:20" x14ac:dyDescent="0.3">
      <c r="A1239" t="s">
        <v>5264</v>
      </c>
      <c r="B1239">
        <v>84007</v>
      </c>
      <c r="C1239" t="s">
        <v>4148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1107</v>
      </c>
      <c r="T1239" t="str">
        <f>VLOOKUP(Tabela5[[#This Row],[CÓDIGO]],[1]fornnecedor!$A:$G,7,0)</f>
        <v>IMPERMEABILIZANTES</v>
      </c>
    </row>
    <row r="1240" spans="1:20" x14ac:dyDescent="0.3">
      <c r="A1240" t="s">
        <v>5264</v>
      </c>
      <c r="B1240">
        <v>84578</v>
      </c>
      <c r="C1240" t="s">
        <v>3583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1107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5264</v>
      </c>
      <c r="B1241">
        <v>84609</v>
      </c>
      <c r="C1241" t="s">
        <v>3698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1107</v>
      </c>
      <c r="T1241" t="str">
        <f>VLOOKUP(Tabela5[[#This Row],[CÓDIGO]],[1]fornnecedor!$A:$G,7,0)</f>
        <v>BASES IMOBILIÁRIAS</v>
      </c>
    </row>
    <row r="1242" spans="1:20" x14ac:dyDescent="0.3">
      <c r="A1242" t="s">
        <v>5264</v>
      </c>
      <c r="B1242">
        <v>84308</v>
      </c>
      <c r="C1242" t="s">
        <v>3544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1107</v>
      </c>
      <c r="T1242" t="str">
        <f>VLOOKUP(Tabela5[[#This Row],[CÓDIGO]],[1]fornnecedor!$A:$G,7,0)</f>
        <v>TINTA PARA PISO</v>
      </c>
    </row>
    <row r="1243" spans="1:20" x14ac:dyDescent="0.3">
      <c r="A1243" t="s">
        <v>5264</v>
      </c>
      <c r="B1243">
        <v>84537</v>
      </c>
      <c r="C1243" t="s">
        <v>4679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1107</v>
      </c>
      <c r="T1243" t="str">
        <f>VLOOKUP(Tabela5[[#This Row],[CÓDIGO]],[1]fornnecedor!$A:$G,7,0)</f>
        <v>TINTA PAREDE</v>
      </c>
    </row>
    <row r="1244" spans="1:20" x14ac:dyDescent="0.3">
      <c r="A1244" t="s">
        <v>5264</v>
      </c>
      <c r="B1244">
        <v>84302</v>
      </c>
      <c r="C1244" t="s">
        <v>3725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1107</v>
      </c>
      <c r="T1244" t="str">
        <f>VLOOKUP(Tabela5[[#This Row],[CÓDIGO]],[1]fornnecedor!$A:$G,7,0)</f>
        <v>TINTA PARA PISO</v>
      </c>
    </row>
    <row r="1245" spans="1:20" x14ac:dyDescent="0.3">
      <c r="A1245" t="s">
        <v>5264</v>
      </c>
      <c r="B1245">
        <v>84755</v>
      </c>
      <c r="C1245" t="s">
        <v>2907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1107</v>
      </c>
      <c r="T1245" t="str">
        <f>VLOOKUP(Tabela5[[#This Row],[CÓDIGO]],[1]fornnecedor!$A:$G,7,0)</f>
        <v>ESMALTES</v>
      </c>
    </row>
    <row r="1246" spans="1:20" x14ac:dyDescent="0.3">
      <c r="A1246" t="s">
        <v>5264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1107</v>
      </c>
      <c r="T1246" t="str">
        <f>VLOOKUP(Tabela5[[#This Row],[CÓDIGO]],[1]fornnecedor!$A:$G,7,0)</f>
        <v>PRETO FOSCO VINÍLICO</v>
      </c>
    </row>
    <row r="1247" spans="1:20" x14ac:dyDescent="0.3">
      <c r="A1247" t="s">
        <v>5264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1107</v>
      </c>
      <c r="T1247" t="str">
        <f>VLOOKUP(Tabela5[[#This Row],[CÓDIGO]],[1]fornnecedor!$A:$G,7,0)</f>
        <v>FERRUGEM</v>
      </c>
    </row>
    <row r="1248" spans="1:20" x14ac:dyDescent="0.3">
      <c r="A1248" t="s">
        <v>5264</v>
      </c>
      <c r="B1248">
        <v>84561</v>
      </c>
      <c r="C1248" t="s">
        <v>4178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1107</v>
      </c>
      <c r="T1248" t="str">
        <f>VLOOKUP(Tabela5[[#This Row],[CÓDIGO]],[1]fornnecedor!$A:$G,7,0)</f>
        <v>MASSA POLIÉSTER</v>
      </c>
    </row>
    <row r="1249" spans="1:20" x14ac:dyDescent="0.3">
      <c r="A1249" t="s">
        <v>5264</v>
      </c>
      <c r="B1249">
        <v>85499</v>
      </c>
      <c r="C1249" t="s">
        <v>2954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1107</v>
      </c>
      <c r="T1249" t="str">
        <f>VLOOKUP(Tabela5[[#This Row],[CÓDIGO]],[1]fornnecedor!$A:$G,7,0)</f>
        <v>ESMALTES</v>
      </c>
    </row>
    <row r="1250" spans="1:20" x14ac:dyDescent="0.3">
      <c r="A1250" t="s">
        <v>5264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1107</v>
      </c>
      <c r="T1250" t="str">
        <f>VLOOKUP(Tabela5[[#This Row],[CÓDIGO]],[1]fornnecedor!$A:$G,7,0)</f>
        <v>ESMALTES</v>
      </c>
    </row>
    <row r="1251" spans="1:20" x14ac:dyDescent="0.3">
      <c r="A1251" t="s">
        <v>5264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1107</v>
      </c>
      <c r="T1251" t="str">
        <f>VLOOKUP(Tabela5[[#This Row],[CÓDIGO]],[1]fornnecedor!$A:$G,7,0)</f>
        <v>ESMALTES</v>
      </c>
    </row>
    <row r="1252" spans="1:20" x14ac:dyDescent="0.3">
      <c r="A1252" t="s">
        <v>5264</v>
      </c>
      <c r="B1252">
        <v>84035</v>
      </c>
      <c r="C1252" t="s">
        <v>3092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1107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5264</v>
      </c>
      <c r="B1253">
        <v>84618</v>
      </c>
      <c r="C1253" t="s">
        <v>3864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1107</v>
      </c>
      <c r="T1253" t="str">
        <f>VLOOKUP(Tabela5[[#This Row],[CÓDIGO]],[1]fornnecedor!$A:$G,7,0)</f>
        <v>BASES IMOBILIÁRIAS</v>
      </c>
    </row>
    <row r="1254" spans="1:20" x14ac:dyDescent="0.3">
      <c r="A1254" t="s">
        <v>5264</v>
      </c>
      <c r="B1254">
        <v>84066</v>
      </c>
      <c r="C1254" t="s">
        <v>3505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1107</v>
      </c>
      <c r="T1254" t="str">
        <f>VLOOKUP(Tabela5[[#This Row],[CÓDIGO]],[1]fornnecedor!$A:$G,7,0)</f>
        <v>LINHA MOVELEIRA</v>
      </c>
    </row>
    <row r="1255" spans="1:20" x14ac:dyDescent="0.3">
      <c r="A1255" t="s">
        <v>5264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1107</v>
      </c>
      <c r="T1255" t="str">
        <f>VLOOKUP(Tabela5[[#This Row],[CÓDIGO]],[1]fornnecedor!$A:$G,7,0)</f>
        <v>SELADOR ACRÍLICO</v>
      </c>
    </row>
    <row r="1256" spans="1:20" x14ac:dyDescent="0.3">
      <c r="A1256" t="s">
        <v>5264</v>
      </c>
      <c r="B1256">
        <v>84631</v>
      </c>
      <c r="C1256" t="s">
        <v>4711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1107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5264</v>
      </c>
      <c r="B1257">
        <v>84080</v>
      </c>
      <c r="C1257" t="s">
        <v>3601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1107</v>
      </c>
      <c r="T1257" t="str">
        <f>VLOOKUP(Tabela5[[#This Row],[CÓDIGO]],[1]fornnecedor!$A:$G,7,0)</f>
        <v>ESMALTES</v>
      </c>
    </row>
    <row r="1258" spans="1:20" x14ac:dyDescent="0.3">
      <c r="A1258" t="s">
        <v>5264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1107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5264</v>
      </c>
      <c r="B1259">
        <v>84067</v>
      </c>
      <c r="C1259" t="s">
        <v>3358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1107</v>
      </c>
      <c r="T1259" t="str">
        <f>VLOOKUP(Tabela5[[#This Row],[CÓDIGO]],[1]fornnecedor!$A:$G,7,0)</f>
        <v>LINHA MOVELEIRA</v>
      </c>
    </row>
    <row r="1260" spans="1:20" x14ac:dyDescent="0.3">
      <c r="A1260" t="s">
        <v>5264</v>
      </c>
      <c r="B1260">
        <v>84264</v>
      </c>
      <c r="C1260" t="s">
        <v>3533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1107</v>
      </c>
      <c r="T1260" t="str">
        <f>VLOOKUP(Tabela5[[#This Row],[CÓDIGO]],[1]fornnecedor!$A:$G,7,0)</f>
        <v>TINTA PAREDE</v>
      </c>
    </row>
    <row r="1261" spans="1:20" x14ac:dyDescent="0.3">
      <c r="A1261" t="s">
        <v>5264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1107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5264</v>
      </c>
      <c r="B1262">
        <v>84257</v>
      </c>
      <c r="C1262" t="s">
        <v>2877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1107</v>
      </c>
      <c r="T1262" t="str">
        <f>VLOOKUP(Tabela5[[#This Row],[CÓDIGO]],[1]fornnecedor!$A:$G,7,0)</f>
        <v>TINTA PAREDE</v>
      </c>
    </row>
    <row r="1263" spans="1:20" x14ac:dyDescent="0.3">
      <c r="A1263" t="s">
        <v>5264</v>
      </c>
      <c r="B1263">
        <v>85179</v>
      </c>
      <c r="C1263" t="s">
        <v>2943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1107</v>
      </c>
      <c r="T1263" t="str">
        <f>VLOOKUP(Tabela5[[#This Row],[CÓDIGO]],[1]fornnecedor!$A:$G,7,0)</f>
        <v>ESMALTES</v>
      </c>
    </row>
    <row r="1264" spans="1:20" x14ac:dyDescent="0.3">
      <c r="A1264" t="s">
        <v>5264</v>
      </c>
      <c r="B1264">
        <v>84082</v>
      </c>
      <c r="C1264" t="s">
        <v>3211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1107</v>
      </c>
      <c r="T1264" t="str">
        <f>VLOOKUP(Tabela5[[#This Row],[CÓDIGO]],[1]fornnecedor!$A:$G,7,0)</f>
        <v>ESMALTES</v>
      </c>
    </row>
    <row r="1265" spans="1:20" x14ac:dyDescent="0.3">
      <c r="A1265" t="s">
        <v>5264</v>
      </c>
      <c r="B1265">
        <v>84695</v>
      </c>
      <c r="C1265" t="s">
        <v>2884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1107</v>
      </c>
      <c r="T1265" t="str">
        <f>VLOOKUP(Tabela5[[#This Row],[CÓDIGO]],[1]fornnecedor!$A:$G,7,0)</f>
        <v>LINHA MOVELEIRA</v>
      </c>
    </row>
    <row r="1266" spans="1:20" x14ac:dyDescent="0.3">
      <c r="A1266" t="s">
        <v>5264</v>
      </c>
      <c r="B1266">
        <v>84143</v>
      </c>
      <c r="C1266" t="s">
        <v>3513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1107</v>
      </c>
      <c r="T1266" t="str">
        <f>VLOOKUP(Tabela5[[#This Row],[CÓDIGO]],[1]fornnecedor!$A:$G,7,0)</f>
        <v>ESMALTES</v>
      </c>
    </row>
    <row r="1267" spans="1:20" x14ac:dyDescent="0.3">
      <c r="A1267" t="s">
        <v>5264</v>
      </c>
      <c r="B1267">
        <v>84360</v>
      </c>
      <c r="C1267" t="s">
        <v>3715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1107</v>
      </c>
      <c r="T1267" t="str">
        <f>VLOOKUP(Tabela5[[#This Row],[CÓDIGO]],[1]fornnecedor!$A:$G,7,0)</f>
        <v>ESMALTES</v>
      </c>
    </row>
    <row r="1268" spans="1:20" x14ac:dyDescent="0.3">
      <c r="A1268" t="s">
        <v>5264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1107</v>
      </c>
      <c r="T1268" t="str">
        <f>VLOOKUP(Tabela5[[#This Row],[CÓDIGO]],[1]fornnecedor!$A:$G,7,0)</f>
        <v>ESMALTES</v>
      </c>
    </row>
    <row r="1269" spans="1:20" x14ac:dyDescent="0.3">
      <c r="A1269" t="s">
        <v>5264</v>
      </c>
      <c r="B1269">
        <v>84129</v>
      </c>
      <c r="C1269" t="s">
        <v>3297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1107</v>
      </c>
      <c r="T1269" t="str">
        <f>VLOOKUP(Tabela5[[#This Row],[CÓDIGO]],[1]fornnecedor!$A:$G,7,0)</f>
        <v>ESMALTES</v>
      </c>
    </row>
    <row r="1270" spans="1:20" x14ac:dyDescent="0.3">
      <c r="A1270" t="s">
        <v>5264</v>
      </c>
      <c r="B1270">
        <v>84125</v>
      </c>
      <c r="C1270" t="s">
        <v>3752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1107</v>
      </c>
      <c r="T1270" t="str">
        <f>VLOOKUP(Tabela5[[#This Row],[CÓDIGO]],[1]fornnecedor!$A:$G,7,0)</f>
        <v>ESMALTES</v>
      </c>
    </row>
    <row r="1271" spans="1:20" x14ac:dyDescent="0.3">
      <c r="A1271" t="s">
        <v>5264</v>
      </c>
      <c r="B1271">
        <v>85080</v>
      </c>
      <c r="C1271" t="s">
        <v>3208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1107</v>
      </c>
      <c r="T1271" t="str">
        <f>VLOOKUP(Tabela5[[#This Row],[CÓDIGO]],[1]fornnecedor!$A:$G,7,0)</f>
        <v>ESMALTES</v>
      </c>
    </row>
    <row r="1272" spans="1:20" x14ac:dyDescent="0.3">
      <c r="A1272" t="s">
        <v>5264</v>
      </c>
      <c r="B1272">
        <v>84864</v>
      </c>
      <c r="C1272" t="s">
        <v>3202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1107</v>
      </c>
      <c r="T1272" t="str">
        <f>VLOOKUP(Tabela5[[#This Row],[CÓDIGO]],[1]fornnecedor!$A:$G,7,0)</f>
        <v>ESMALTES</v>
      </c>
    </row>
    <row r="1273" spans="1:20" x14ac:dyDescent="0.3">
      <c r="A1273" t="s">
        <v>5264</v>
      </c>
      <c r="B1273">
        <v>84615</v>
      </c>
      <c r="C1273" t="s">
        <v>3331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1107</v>
      </c>
      <c r="T1273" t="str">
        <f>VLOOKUP(Tabela5[[#This Row],[CÓDIGO]],[1]fornnecedor!$A:$G,7,0)</f>
        <v>BASES IMOBILIÁRIAS</v>
      </c>
    </row>
    <row r="1274" spans="1:20" x14ac:dyDescent="0.3">
      <c r="A1274" t="s">
        <v>5264</v>
      </c>
      <c r="B1274">
        <v>84516</v>
      </c>
      <c r="C1274" t="s">
        <v>3162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1107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5264</v>
      </c>
      <c r="B1275">
        <v>84126</v>
      </c>
      <c r="C1275" t="s">
        <v>3528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1107</v>
      </c>
      <c r="T1275" t="str">
        <f>VLOOKUP(Tabela5[[#This Row],[CÓDIGO]],[1]fornnecedor!$A:$G,7,0)</f>
        <v>ESMALTES</v>
      </c>
    </row>
    <row r="1276" spans="1:20" x14ac:dyDescent="0.3">
      <c r="A1276" t="s">
        <v>5264</v>
      </c>
      <c r="B1276">
        <v>85241</v>
      </c>
      <c r="C1276" t="s">
        <v>3540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1107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5264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1107</v>
      </c>
      <c r="T1277" t="str">
        <f>VLOOKUP(Tabela5[[#This Row],[CÓDIGO]],[1]fornnecedor!$A:$G,7,0)</f>
        <v>ESMALTES</v>
      </c>
    </row>
    <row r="1278" spans="1:20" x14ac:dyDescent="0.3">
      <c r="A1278" t="s">
        <v>5264</v>
      </c>
      <c r="B1278">
        <v>84354</v>
      </c>
      <c r="C1278" t="s">
        <v>3380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1107</v>
      </c>
      <c r="T1278" t="str">
        <f>VLOOKUP(Tabela5[[#This Row],[CÓDIGO]],[1]fornnecedor!$A:$G,7,0)</f>
        <v>ESMALTES</v>
      </c>
    </row>
    <row r="1279" spans="1:20" x14ac:dyDescent="0.3">
      <c r="A1279" t="s">
        <v>5264</v>
      </c>
      <c r="B1279">
        <v>84073</v>
      </c>
      <c r="C1279" t="s">
        <v>3603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1107</v>
      </c>
      <c r="T1279" t="str">
        <f>VLOOKUP(Tabela5[[#This Row],[CÓDIGO]],[1]fornnecedor!$A:$G,7,0)</f>
        <v>ESMALTES</v>
      </c>
    </row>
    <row r="1280" spans="1:20" x14ac:dyDescent="0.3">
      <c r="A1280" t="s">
        <v>5264</v>
      </c>
      <c r="B1280">
        <v>84696</v>
      </c>
      <c r="C1280" t="s">
        <v>3016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1107</v>
      </c>
      <c r="T1280" t="str">
        <f>VLOOKUP(Tabela5[[#This Row],[CÓDIGO]],[1]fornnecedor!$A:$G,7,0)</f>
        <v>LINHA MOVELEIRA</v>
      </c>
    </row>
    <row r="1281" spans="1:20" x14ac:dyDescent="0.3">
      <c r="A1281" t="s">
        <v>5264</v>
      </c>
      <c r="B1281">
        <v>84160</v>
      </c>
      <c r="C1281" t="s">
        <v>4516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1107</v>
      </c>
      <c r="T1281" t="str">
        <f>VLOOKUP(Tabela5[[#This Row],[CÓDIGO]],[1]fornnecedor!$A:$G,7,0)</f>
        <v>ESMALTES</v>
      </c>
    </row>
    <row r="1282" spans="1:20" x14ac:dyDescent="0.3">
      <c r="A1282" t="s">
        <v>5264</v>
      </c>
      <c r="B1282">
        <v>84163</v>
      </c>
      <c r="C1282" t="s">
        <v>4419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1107</v>
      </c>
      <c r="T1282" t="str">
        <f>VLOOKUP(Tabela5[[#This Row],[CÓDIGO]],[1]fornnecedor!$A:$G,7,0)</f>
        <v>ESMALTES</v>
      </c>
    </row>
    <row r="1283" spans="1:20" x14ac:dyDescent="0.3">
      <c r="A1283" t="s">
        <v>5264</v>
      </c>
      <c r="B1283">
        <v>84534</v>
      </c>
      <c r="C1283" t="s">
        <v>3128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1107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5264</v>
      </c>
      <c r="B1284">
        <v>84120</v>
      </c>
      <c r="C1284" t="s">
        <v>3475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1107</v>
      </c>
      <c r="T1284" t="str">
        <f>VLOOKUP(Tabela5[[#This Row],[CÓDIGO]],[1]fornnecedor!$A:$G,7,0)</f>
        <v>ESMALTES</v>
      </c>
    </row>
    <row r="1285" spans="1:20" x14ac:dyDescent="0.3">
      <c r="A1285" t="s">
        <v>5264</v>
      </c>
      <c r="B1285">
        <v>84355</v>
      </c>
      <c r="C1285" t="s">
        <v>3460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1107</v>
      </c>
      <c r="T1285" t="str">
        <f>VLOOKUP(Tabela5[[#This Row],[CÓDIGO]],[1]fornnecedor!$A:$G,7,0)</f>
        <v>ESMALTES</v>
      </c>
    </row>
    <row r="1286" spans="1:20" x14ac:dyDescent="0.3">
      <c r="A1286" t="s">
        <v>5264</v>
      </c>
      <c r="B1286">
        <v>84517</v>
      </c>
      <c r="C1286" t="s">
        <v>2957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1107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5264</v>
      </c>
      <c r="B1287">
        <v>84364</v>
      </c>
      <c r="C1287" t="s">
        <v>3717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1107</v>
      </c>
      <c r="T1287" t="str">
        <f>VLOOKUP(Tabela5[[#This Row],[CÓDIGO]],[1]fornnecedor!$A:$G,7,0)</f>
        <v>ESMALTES</v>
      </c>
    </row>
    <row r="1288" spans="1:20" x14ac:dyDescent="0.3">
      <c r="A1288" t="s">
        <v>5264</v>
      </c>
      <c r="B1288">
        <v>84127</v>
      </c>
      <c r="C1288" t="s">
        <v>3472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1107</v>
      </c>
      <c r="T1288" t="str">
        <f>VLOOKUP(Tabela5[[#This Row],[CÓDIGO]],[1]fornnecedor!$A:$G,7,0)</f>
        <v>ESMALTES</v>
      </c>
    </row>
    <row r="1289" spans="1:20" x14ac:dyDescent="0.3">
      <c r="A1289" t="s">
        <v>5264</v>
      </c>
      <c r="B1289">
        <v>84361</v>
      </c>
      <c r="C1289" t="s">
        <v>3636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1107</v>
      </c>
      <c r="T1289" t="str">
        <f>VLOOKUP(Tabela5[[#This Row],[CÓDIGO]],[1]fornnecedor!$A:$G,7,0)</f>
        <v>ESMALTES</v>
      </c>
    </row>
    <row r="1290" spans="1:20" x14ac:dyDescent="0.3">
      <c r="A1290" t="s">
        <v>5264</v>
      </c>
      <c r="B1290">
        <v>84121</v>
      </c>
      <c r="C1290" t="s">
        <v>3374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1107</v>
      </c>
      <c r="T1290" t="str">
        <f>VLOOKUP(Tabela5[[#This Row],[CÓDIGO]],[1]fornnecedor!$A:$G,7,0)</f>
        <v>ESMALTES</v>
      </c>
    </row>
    <row r="1291" spans="1:20" x14ac:dyDescent="0.3">
      <c r="A1291" t="s">
        <v>5264</v>
      </c>
      <c r="B1291">
        <v>84237</v>
      </c>
      <c r="C1291" t="s">
        <v>3094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1107</v>
      </c>
      <c r="T1291" t="str">
        <f>VLOOKUP(Tabela5[[#This Row],[CÓDIGO]],[1]fornnecedor!$A:$G,7,0)</f>
        <v>LINHA MOVELEIRA</v>
      </c>
    </row>
    <row r="1292" spans="1:20" x14ac:dyDescent="0.3">
      <c r="A1292" t="s">
        <v>5264</v>
      </c>
      <c r="B1292">
        <v>84691</v>
      </c>
      <c r="C1292" t="s">
        <v>3221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1107</v>
      </c>
      <c r="T1292" t="str">
        <f>VLOOKUP(Tabela5[[#This Row],[CÓDIGO]],[1]fornnecedor!$A:$G,7,0)</f>
        <v>LINHA MOVELEIRA</v>
      </c>
    </row>
    <row r="1293" spans="1:20" x14ac:dyDescent="0.3">
      <c r="A1293" t="s">
        <v>5264</v>
      </c>
      <c r="B1293">
        <v>84694</v>
      </c>
      <c r="C1293" t="s">
        <v>3027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1107</v>
      </c>
      <c r="T1293" t="str">
        <f>VLOOKUP(Tabela5[[#This Row],[CÓDIGO]],[1]fornnecedor!$A:$G,7,0)</f>
        <v>LINHA MOVELEIRA</v>
      </c>
    </row>
    <row r="1294" spans="1:20" x14ac:dyDescent="0.3">
      <c r="A1294" t="s">
        <v>5264</v>
      </c>
      <c r="B1294">
        <v>84205</v>
      </c>
      <c r="C1294" t="s">
        <v>5265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1107</v>
      </c>
      <c r="T1294" t="str">
        <f>VLOOKUP(Tabela5[[#This Row],[CÓDIGO]],[1]fornnecedor!$A:$G,7,0)</f>
        <v>SELADOR ACRÍLICO</v>
      </c>
    </row>
    <row r="1295" spans="1:20" x14ac:dyDescent="0.3">
      <c r="A1295" t="s">
        <v>5264</v>
      </c>
      <c r="B1295">
        <v>84405</v>
      </c>
      <c r="C1295" t="s">
        <v>4990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1107</v>
      </c>
      <c r="T1295" t="str">
        <f>VLOOKUP(Tabela5[[#This Row],[CÓDIGO]],[1]fornnecedor!$A:$G,7,0)</f>
        <v>TINTA PARA PISO</v>
      </c>
    </row>
    <row r="1296" spans="1:20" x14ac:dyDescent="0.3">
      <c r="A1296" t="s">
        <v>5263</v>
      </c>
      <c r="B1296">
        <v>85357</v>
      </c>
      <c r="C1296" t="s">
        <v>5182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1107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5262</v>
      </c>
      <c r="B1297">
        <v>85462</v>
      </c>
      <c r="C1297" t="s">
        <v>3309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1107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5262</v>
      </c>
      <c r="B1298">
        <v>85622</v>
      </c>
      <c r="C1298" t="s">
        <v>5085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1107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5262</v>
      </c>
      <c r="B1299">
        <v>24409</v>
      </c>
      <c r="C1299" t="s">
        <v>4700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1107</v>
      </c>
      <c r="T1299" t="str">
        <f>VLOOKUP(Tabela5[[#This Row],[CÓDIGO]],[1]fornnecedor!$A:$G,7,0)</f>
        <v>SILICONE</v>
      </c>
    </row>
    <row r="1300" spans="1:20" x14ac:dyDescent="0.3">
      <c r="A1300" t="s">
        <v>5262</v>
      </c>
      <c r="B1300">
        <v>84472</v>
      </c>
      <c r="C1300" t="s">
        <v>3063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1107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5262</v>
      </c>
      <c r="B1301">
        <v>85465</v>
      </c>
      <c r="C1301" t="s">
        <v>3052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1107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5262</v>
      </c>
      <c r="B1302">
        <v>85461</v>
      </c>
      <c r="C1302" t="s">
        <v>3556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1107</v>
      </c>
      <c r="T1302" t="str">
        <f>VLOOKUP(Tabela5[[#This Row],[CÓDIGO]],[1]fornnecedor!$A:$G,7,0)</f>
        <v>SILICONE</v>
      </c>
    </row>
    <row r="1303" spans="1:20" x14ac:dyDescent="0.3">
      <c r="A1303" t="s">
        <v>5261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1107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5260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1107</v>
      </c>
      <c r="T1304" t="str">
        <f>VLOOKUP(Tabela5[[#This Row],[CÓDIGO]],[1]fornnecedor!$A:$G,7,0)</f>
        <v>MASSA POLIÉSTER</v>
      </c>
    </row>
    <row r="1305" spans="1:20" x14ac:dyDescent="0.3">
      <c r="A1305" t="s">
        <v>5260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1107</v>
      </c>
      <c r="T1305" t="str">
        <f>VLOOKUP(Tabela5[[#This Row],[CÓDIGO]],[1]fornnecedor!$A:$G,7,0)</f>
        <v>VEDADORES / SELANTES</v>
      </c>
    </row>
    <row r="1306" spans="1:20" x14ac:dyDescent="0.3">
      <c r="A1306" t="s">
        <v>5260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1107</v>
      </c>
      <c r="T1306" t="str">
        <f>VLOOKUP(Tabela5[[#This Row],[CÓDIGO]],[1]fornnecedor!$A:$G,7,0)</f>
        <v>SELADORA P/ PLASTICO</v>
      </c>
    </row>
    <row r="1307" spans="1:20" x14ac:dyDescent="0.3">
      <c r="A1307" t="s">
        <v>5260</v>
      </c>
      <c r="B1307">
        <v>10403</v>
      </c>
      <c r="C1307" t="s">
        <v>5143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1107</v>
      </c>
      <c r="T1307" t="str">
        <f>VLOOKUP(Tabela5[[#This Row],[CÓDIGO]],[1]fornnecedor!$A:$G,7,0)</f>
        <v>VEDADORES / SELANTES</v>
      </c>
    </row>
    <row r="1308" spans="1:20" x14ac:dyDescent="0.3">
      <c r="A1308" t="s">
        <v>5260</v>
      </c>
      <c r="B1308">
        <v>23837</v>
      </c>
      <c r="C1308" t="s">
        <v>5219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1107</v>
      </c>
      <c r="T1308" t="str">
        <f>VLOOKUP(Tabela5[[#This Row],[CÓDIGO]],[1]fornnecedor!$A:$G,7,0)</f>
        <v>PISTOLAS</v>
      </c>
    </row>
    <row r="1309" spans="1:20" x14ac:dyDescent="0.3">
      <c r="A1309" t="s">
        <v>5260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1107</v>
      </c>
      <c r="T1309" t="str">
        <f>VLOOKUP(Tabela5[[#This Row],[CÓDIGO]],[1]fornnecedor!$A:$G,7,0)</f>
        <v>VEDADORES / SELANTES</v>
      </c>
    </row>
    <row r="1310" spans="1:20" x14ac:dyDescent="0.3">
      <c r="A1310" t="s">
        <v>5260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1107</v>
      </c>
      <c r="T1310" t="str">
        <f>VLOOKUP(Tabela5[[#This Row],[CÓDIGO]],[1]fornnecedor!$A:$G,7,0)</f>
        <v>BATIDA DE PEDRA</v>
      </c>
    </row>
    <row r="1311" spans="1:20" x14ac:dyDescent="0.3">
      <c r="A1311" t="s">
        <v>5260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1107</v>
      </c>
      <c r="T1311" t="str">
        <f>VLOOKUP(Tabela5[[#This Row],[CÓDIGO]],[1]fornnecedor!$A:$G,7,0)</f>
        <v>REMOVEDOR PASTOSO</v>
      </c>
    </row>
    <row r="1312" spans="1:20" x14ac:dyDescent="0.3">
      <c r="A1312" t="s">
        <v>5260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1107</v>
      </c>
      <c r="T1312" t="str">
        <f>VLOOKUP(Tabela5[[#This Row],[CÓDIGO]],[1]fornnecedor!$A:$G,7,0)</f>
        <v>PRIMER AUTOMOTIVO</v>
      </c>
    </row>
    <row r="1313" spans="1:20" x14ac:dyDescent="0.3">
      <c r="A1313" t="s">
        <v>5260</v>
      </c>
      <c r="B1313">
        <v>21962</v>
      </c>
      <c r="C1313" t="s">
        <v>5116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1107</v>
      </c>
      <c r="T1313" t="str">
        <f>VLOOKUP(Tabela5[[#This Row],[CÓDIGO]],[1]fornnecedor!$A:$G,7,0)</f>
        <v>MASSA POLIÉSTER</v>
      </c>
    </row>
    <row r="1314" spans="1:20" x14ac:dyDescent="0.3">
      <c r="A1314" t="s">
        <v>5260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1107</v>
      </c>
      <c r="T1314" t="str">
        <f>VLOOKUP(Tabela5[[#This Row],[CÓDIGO]],[1]fornnecedor!$A:$G,7,0)</f>
        <v>SELADORA P/ PLASTICO</v>
      </c>
    </row>
    <row r="1315" spans="1:20" x14ac:dyDescent="0.3">
      <c r="A1315" t="s">
        <v>5260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1107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5260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1107</v>
      </c>
      <c r="T1316" t="str">
        <f>VLOOKUP(Tabela5[[#This Row],[CÓDIGO]],[1]fornnecedor!$A:$G,7,0)</f>
        <v>PRIMER AUTOMOTIVO</v>
      </c>
    </row>
    <row r="1317" spans="1:20" x14ac:dyDescent="0.3">
      <c r="A1317" t="s">
        <v>5260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1107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5260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1107</v>
      </c>
      <c r="T1318" t="str">
        <f>VLOOKUP(Tabela5[[#This Row],[CÓDIGO]],[1]fornnecedor!$A:$G,7,0)</f>
        <v>PRIMER AUTOMOTIVO</v>
      </c>
    </row>
    <row r="1319" spans="1:20" x14ac:dyDescent="0.3">
      <c r="A1319" t="s">
        <v>5260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1107</v>
      </c>
      <c r="T1319" t="str">
        <f>VLOOKUP(Tabela5[[#This Row],[CÓDIGO]],[1]fornnecedor!$A:$G,7,0)</f>
        <v>PRIMER AUTOMOTIVO</v>
      </c>
    </row>
    <row r="1320" spans="1:20" x14ac:dyDescent="0.3">
      <c r="A1320" t="s">
        <v>5260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1107</v>
      </c>
      <c r="T1320" t="str">
        <f>VLOOKUP(Tabela5[[#This Row],[CÓDIGO]],[1]fornnecedor!$A:$G,7,0)</f>
        <v>LAMINAÇÃO / PROTEÇÃO</v>
      </c>
    </row>
    <row r="1321" spans="1:20" x14ac:dyDescent="0.3">
      <c r="A1321" t="s">
        <v>5260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1107</v>
      </c>
      <c r="T1321" t="str">
        <f>VLOOKUP(Tabela5[[#This Row],[CÓDIGO]],[1]fornnecedor!$A:$G,7,0)</f>
        <v>MASSA POLIÉSTER</v>
      </c>
    </row>
    <row r="1322" spans="1:20" x14ac:dyDescent="0.3">
      <c r="A1322" t="s">
        <v>5260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1107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5260</v>
      </c>
      <c r="B1323">
        <v>20625</v>
      </c>
      <c r="C1323" t="s">
        <v>2805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1107</v>
      </c>
      <c r="T1323" t="str">
        <f>VLOOKUP(Tabela5[[#This Row],[CÓDIGO]],[1]fornnecedor!$A:$G,7,0)</f>
        <v>PRIMER AUTOMOTIVO</v>
      </c>
    </row>
    <row r="1324" spans="1:20" x14ac:dyDescent="0.3">
      <c r="A1324" t="s">
        <v>5260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1107</v>
      </c>
      <c r="T1324" t="str">
        <f>VLOOKUP(Tabela5[[#This Row],[CÓDIGO]],[1]fornnecedor!$A:$G,7,0)</f>
        <v>MASSA DE POLIR</v>
      </c>
    </row>
    <row r="1325" spans="1:20" x14ac:dyDescent="0.3">
      <c r="A1325" t="s">
        <v>5260</v>
      </c>
      <c r="B1325">
        <v>85416</v>
      </c>
      <c r="C1325" t="s">
        <v>3670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1107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5260</v>
      </c>
      <c r="B1326">
        <v>20076</v>
      </c>
      <c r="C1326" t="s">
        <v>4266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1107</v>
      </c>
      <c r="T1326" t="str">
        <f>VLOOKUP(Tabela5[[#This Row],[CÓDIGO]],[1]fornnecedor!$A:$G,7,0)</f>
        <v>MASSA POLIÉSTER</v>
      </c>
    </row>
    <row r="1327" spans="1:20" x14ac:dyDescent="0.3">
      <c r="A1327" t="s">
        <v>5260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1107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5260</v>
      </c>
      <c r="B1328">
        <v>23882</v>
      </c>
      <c r="C1328" t="s">
        <v>4364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1107</v>
      </c>
      <c r="T1328" t="str">
        <f>VLOOKUP(Tabela5[[#This Row],[CÓDIGO]],[1]fornnecedor!$A:$G,7,0)</f>
        <v>BATIDA DE PEDRA</v>
      </c>
    </row>
    <row r="1329" spans="1:20" x14ac:dyDescent="0.3">
      <c r="A1329" t="s">
        <v>5260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1107</v>
      </c>
      <c r="T1329" t="str">
        <f>VLOOKUP(Tabela5[[#This Row],[CÓDIGO]],[1]fornnecedor!$A:$G,7,0)</f>
        <v>MASSA POLIÉSTER</v>
      </c>
    </row>
    <row r="1330" spans="1:20" x14ac:dyDescent="0.3">
      <c r="A1330" t="s">
        <v>5260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1107</v>
      </c>
      <c r="T1330" t="str">
        <f>VLOOKUP(Tabela5[[#This Row],[CÓDIGO]],[1]fornnecedor!$A:$G,7,0)</f>
        <v>LAMINAÇÃO / PROTEÇÃO</v>
      </c>
    </row>
    <row r="1331" spans="1:20" x14ac:dyDescent="0.3">
      <c r="A1331" t="s">
        <v>5260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1107</v>
      </c>
      <c r="T1331" t="str">
        <f>VLOOKUP(Tabela5[[#This Row],[CÓDIGO]],[1]fornnecedor!$A:$G,7,0)</f>
        <v>MASSA POLIÉSTER</v>
      </c>
    </row>
    <row r="1332" spans="1:20" x14ac:dyDescent="0.3">
      <c r="A1332" t="s">
        <v>5260</v>
      </c>
      <c r="B1332">
        <v>10397</v>
      </c>
      <c r="C1332" t="s">
        <v>3834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1107</v>
      </c>
      <c r="T1332" t="str">
        <f>VLOOKUP(Tabela5[[#This Row],[CÓDIGO]],[1]fornnecedor!$A:$G,7,0)</f>
        <v>VEDADORES / SELANTES</v>
      </c>
    </row>
    <row r="1333" spans="1:20" x14ac:dyDescent="0.3">
      <c r="A1333" t="s">
        <v>5260</v>
      </c>
      <c r="B1333">
        <v>10405</v>
      </c>
      <c r="C1333" t="s">
        <v>3500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1107</v>
      </c>
      <c r="T1333" t="str">
        <f>VLOOKUP(Tabela5[[#This Row],[CÓDIGO]],[1]fornnecedor!$A:$G,7,0)</f>
        <v>MASSA POLIÉSTER</v>
      </c>
    </row>
    <row r="1334" spans="1:20" x14ac:dyDescent="0.3">
      <c r="A1334" t="s">
        <v>5260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1107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5260</v>
      </c>
      <c r="B1335">
        <v>85414</v>
      </c>
      <c r="C1335" t="s">
        <v>3857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1107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5260</v>
      </c>
      <c r="B1336">
        <v>85415</v>
      </c>
      <c r="C1336" t="s">
        <v>4303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1107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5260</v>
      </c>
      <c r="B1337">
        <v>85580</v>
      </c>
      <c r="C1337" t="s">
        <v>2921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1107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5260</v>
      </c>
      <c r="B1338">
        <v>85335</v>
      </c>
      <c r="C1338" t="s">
        <v>3124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1107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5260</v>
      </c>
      <c r="B1339">
        <v>85732</v>
      </c>
      <c r="C1339" t="s">
        <v>4981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1107</v>
      </c>
      <c r="T1339" t="str">
        <f>VLOOKUP(Tabela5[[#This Row],[CÓDIGO]],[1]fornnecedor!$A:$G,7,0)</f>
        <v>VEDADORES / SELANTES</v>
      </c>
    </row>
    <row r="1340" spans="1:20" x14ac:dyDescent="0.3">
      <c r="A1340" t="s">
        <v>5260</v>
      </c>
      <c r="B1340">
        <v>85327</v>
      </c>
      <c r="C1340" t="s">
        <v>3294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1107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5259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1107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5258</v>
      </c>
      <c r="B1342">
        <v>20592</v>
      </c>
      <c r="C1342" t="s">
        <v>4731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1107</v>
      </c>
      <c r="T1342" t="str">
        <f>VLOOKUP(Tabela5[[#This Row],[CÓDIGO]],[1]fornnecedor!$A:$G,7,0)</f>
        <v>FLANELAS / PANOS</v>
      </c>
    </row>
    <row r="1343" spans="1:20" x14ac:dyDescent="0.3">
      <c r="A1343" t="s">
        <v>5257</v>
      </c>
      <c r="B1343">
        <v>83846</v>
      </c>
      <c r="C1343" t="s">
        <v>1127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1107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5256</v>
      </c>
      <c r="B1344">
        <v>83913</v>
      </c>
      <c r="C1344" t="s">
        <v>5255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1107</v>
      </c>
      <c r="T1344" t="str">
        <f>VLOOKUP(Tabela5[[#This Row],[CÓDIGO]],[1]fornnecedor!$A:$G,7,0)</f>
        <v>LIXADEIRAS</v>
      </c>
    </row>
    <row r="1345" spans="1:20" x14ac:dyDescent="0.3">
      <c r="A1345" t="s">
        <v>5254</v>
      </c>
      <c r="B1345">
        <v>84445</v>
      </c>
      <c r="C1345" t="s">
        <v>5093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1107</v>
      </c>
      <c r="T1345" t="str">
        <f>VLOOKUP(Tabela5[[#This Row],[CÓDIGO]],[1]fornnecedor!$A:$G,7,0)</f>
        <v>PAPEL DE MASCARAMENTO</v>
      </c>
    </row>
    <row r="1346" spans="1:20" x14ac:dyDescent="0.3">
      <c r="A1346" t="s">
        <v>5252</v>
      </c>
      <c r="B1346">
        <v>85189</v>
      </c>
      <c r="C1346" t="s">
        <v>5045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1107</v>
      </c>
      <c r="T1346" t="str">
        <f>VLOOKUP(Tabela5[[#This Row],[CÓDIGO]],[1]fornnecedor!$A:$G,7,0)</f>
        <v>PISTOLAS</v>
      </c>
    </row>
    <row r="1347" spans="1:20" x14ac:dyDescent="0.3">
      <c r="A1347" t="s">
        <v>5252</v>
      </c>
      <c r="B1347">
        <v>85086</v>
      </c>
      <c r="C1347" t="s">
        <v>4814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1107</v>
      </c>
      <c r="T1347" t="str">
        <f>VLOOKUP(Tabela5[[#This Row],[CÓDIGO]],[1]fornnecedor!$A:$G,7,0)</f>
        <v>PISTOLAS</v>
      </c>
    </row>
    <row r="1348" spans="1:20" x14ac:dyDescent="0.3">
      <c r="A1348" t="s">
        <v>5252</v>
      </c>
      <c r="B1348">
        <v>84819</v>
      </c>
      <c r="C1348" t="s">
        <v>5253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1107</v>
      </c>
      <c r="T1348" t="str">
        <f>VLOOKUP(Tabela5[[#This Row],[CÓDIGO]],[1]fornnecedor!$A:$G,7,0)</f>
        <v>LIXADEIRAS</v>
      </c>
    </row>
    <row r="1349" spans="1:20" x14ac:dyDescent="0.3">
      <c r="A1349" t="s">
        <v>5252</v>
      </c>
      <c r="B1349">
        <v>85699</v>
      </c>
      <c r="C1349" t="s">
        <v>5098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1107</v>
      </c>
      <c r="T1349" t="str">
        <f>VLOOKUP(Tabela5[[#This Row],[CÓDIGO]],[1]fornnecedor!$A:$G,7,0)</f>
        <v>PISTOLAS</v>
      </c>
    </row>
    <row r="1350" spans="1:20" x14ac:dyDescent="0.3">
      <c r="A1350" t="s">
        <v>5252</v>
      </c>
      <c r="B1350">
        <v>84818</v>
      </c>
      <c r="C1350" t="s">
        <v>3665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1107</v>
      </c>
      <c r="T1350" t="str">
        <f>VLOOKUP(Tabela5[[#This Row],[CÓDIGO]],[1]fornnecedor!$A:$G,7,0)</f>
        <v>PISTOLAS</v>
      </c>
    </row>
    <row r="1351" spans="1:20" x14ac:dyDescent="0.3">
      <c r="A1351" t="s">
        <v>5252</v>
      </c>
      <c r="B1351">
        <v>84680</v>
      </c>
      <c r="C1351" t="s">
        <v>3624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1107</v>
      </c>
      <c r="T1351" t="str">
        <f>VLOOKUP(Tabela5[[#This Row],[CÓDIGO]],[1]fornnecedor!$A:$G,7,0)</f>
        <v>PISTOLAS</v>
      </c>
    </row>
    <row r="1352" spans="1:20" x14ac:dyDescent="0.3">
      <c r="A1352" t="s">
        <v>5251</v>
      </c>
      <c r="B1352">
        <v>87182</v>
      </c>
      <c r="C1352" t="s">
        <v>850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1107</v>
      </c>
      <c r="T1352" t="str">
        <f>VLOOKUP(Tabela5[[#This Row],[CÓDIGO]],[1]fornnecedor!$A:$G,7,0)</f>
        <v>EPOXI</v>
      </c>
    </row>
    <row r="1353" spans="1:20" x14ac:dyDescent="0.3">
      <c r="A1353" t="s">
        <v>5251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1107</v>
      </c>
      <c r="T1353" t="str">
        <f>VLOOKUP(Tabela5[[#This Row],[CÓDIGO]],[1]fornnecedor!$A:$G,7,0)</f>
        <v>EPOXI</v>
      </c>
    </row>
    <row r="1354" spans="1:20" x14ac:dyDescent="0.3">
      <c r="A1354" t="s">
        <v>5251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1107</v>
      </c>
      <c r="T1354" t="str">
        <f>VLOOKUP(Tabela5[[#This Row],[CÓDIGO]],[1]fornnecedor!$A:$G,7,0)</f>
        <v>EPOXI</v>
      </c>
    </row>
    <row r="1355" spans="1:20" x14ac:dyDescent="0.3">
      <c r="A1355" t="s">
        <v>5251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1107</v>
      </c>
      <c r="T1355" t="str">
        <f>VLOOKUP(Tabela5[[#This Row],[CÓDIGO]],[1]fornnecedor!$A:$G,7,0)</f>
        <v>EPOXI</v>
      </c>
    </row>
    <row r="1356" spans="1:20" x14ac:dyDescent="0.3">
      <c r="A1356" t="s">
        <v>5250</v>
      </c>
      <c r="B1356">
        <v>85707</v>
      </c>
      <c r="C1356" t="s">
        <v>5161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5249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1107</v>
      </c>
      <c r="T1356" t="str">
        <f>VLOOKUP(Tabela5[[#This Row],[CÓDIGO]],[1]fornnecedor!$A:$G,7,0)</f>
        <v>LONAS</v>
      </c>
    </row>
    <row r="1357" spans="1:20" x14ac:dyDescent="0.3">
      <c r="A1357" t="s">
        <v>5250</v>
      </c>
      <c r="B1357">
        <v>85140</v>
      </c>
      <c r="C1357" t="s">
        <v>4742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5249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1107</v>
      </c>
      <c r="T1357" t="str">
        <f>VLOOKUP(Tabela5[[#This Row],[CÓDIGO]],[1]fornnecedor!$A:$G,7,0)</f>
        <v>LONAS</v>
      </c>
    </row>
    <row r="1358" spans="1:20" x14ac:dyDescent="0.3">
      <c r="A1358" t="s">
        <v>5250</v>
      </c>
      <c r="B1358">
        <v>85139</v>
      </c>
      <c r="C1358" t="s">
        <v>4510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5249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1107</v>
      </c>
      <c r="T1358" t="str">
        <f>VLOOKUP(Tabela5[[#This Row],[CÓDIGO]],[1]fornnecedor!$A:$G,7,0)</f>
        <v>LONAS</v>
      </c>
    </row>
    <row r="1359" spans="1:20" x14ac:dyDescent="0.3">
      <c r="A1359" t="s">
        <v>5250</v>
      </c>
      <c r="B1359">
        <v>85138</v>
      </c>
      <c r="C1359" t="s">
        <v>1141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5249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1107</v>
      </c>
      <c r="T1359" t="str">
        <f>VLOOKUP(Tabela5[[#This Row],[CÓDIGO]],[1]fornnecedor!$A:$G,7,0)</f>
        <v>LONAS</v>
      </c>
    </row>
    <row r="1360" spans="1:20" x14ac:dyDescent="0.3">
      <c r="A1360" t="s">
        <v>5250</v>
      </c>
      <c r="B1360">
        <v>85141</v>
      </c>
      <c r="C1360" t="s">
        <v>5046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5249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1107</v>
      </c>
      <c r="T1360" t="str">
        <f>VLOOKUP(Tabela5[[#This Row],[CÓDIGO]],[1]fornnecedor!$A:$G,7,0)</f>
        <v>LONAS</v>
      </c>
    </row>
    <row r="1361" spans="1:20" x14ac:dyDescent="0.3">
      <c r="A1361" t="s">
        <v>5248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1107</v>
      </c>
      <c r="T1361" t="str">
        <f>VLOOKUP(Tabela5[[#This Row],[CÓDIGO]],[1]fornnecedor!$A:$G,7,0)</f>
        <v>PAPEL DE MASCARAMENTO</v>
      </c>
    </row>
    <row r="1362" spans="1:20" x14ac:dyDescent="0.3">
      <c r="A1362" t="s">
        <v>5248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1107</v>
      </c>
      <c r="T1362" t="str">
        <f>VLOOKUP(Tabela5[[#This Row],[CÓDIGO]],[1]fornnecedor!$A:$G,7,0)</f>
        <v>PAPEL DE MASCARAMENTO</v>
      </c>
    </row>
    <row r="1363" spans="1:20" x14ac:dyDescent="0.3">
      <c r="A1363" t="s">
        <v>5247</v>
      </c>
      <c r="B1363">
        <v>85401</v>
      </c>
      <c r="C1363" t="s">
        <v>5205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1107</v>
      </c>
      <c r="T1363" t="str">
        <f>VLOOKUP(Tabela5[[#This Row],[CÓDIGO]],[1]fornnecedor!$A:$G,7,0)</f>
        <v>TINTA EM PÓ</v>
      </c>
    </row>
    <row r="1364" spans="1:20" x14ac:dyDescent="0.3">
      <c r="A1364" t="s">
        <v>5247</v>
      </c>
      <c r="B1364">
        <v>85318</v>
      </c>
      <c r="C1364" t="s">
        <v>823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1107</v>
      </c>
      <c r="T1364" t="str">
        <f>VLOOKUP(Tabela5[[#This Row],[CÓDIGO]],[1]fornnecedor!$A:$G,7,0)</f>
        <v>TINTA EM PÓ</v>
      </c>
    </row>
    <row r="1365" spans="1:20" x14ac:dyDescent="0.3">
      <c r="A1365" t="s">
        <v>5247</v>
      </c>
      <c r="B1365">
        <v>85324</v>
      </c>
      <c r="C1365" t="s">
        <v>826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1107</v>
      </c>
      <c r="T1365" t="str">
        <f>VLOOKUP(Tabela5[[#This Row],[CÓDIGO]],[1]fornnecedor!$A:$G,7,0)</f>
        <v>TINTA EM PÓ</v>
      </c>
    </row>
    <row r="1366" spans="1:20" x14ac:dyDescent="0.3">
      <c r="A1366" t="s">
        <v>5247</v>
      </c>
      <c r="B1366">
        <v>85321</v>
      </c>
      <c r="C1366" t="s">
        <v>822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1107</v>
      </c>
      <c r="T1366" t="str">
        <f>VLOOKUP(Tabela5[[#This Row],[CÓDIGO]],[1]fornnecedor!$A:$G,7,0)</f>
        <v>TINTA EM PÓ</v>
      </c>
    </row>
    <row r="1367" spans="1:20" x14ac:dyDescent="0.3">
      <c r="A1367" t="s">
        <v>5247</v>
      </c>
      <c r="B1367">
        <v>85328</v>
      </c>
      <c r="C1367" t="s">
        <v>4992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1107</v>
      </c>
      <c r="T1367" t="str">
        <f>VLOOKUP(Tabela5[[#This Row],[CÓDIGO]],[1]fornnecedor!$A:$G,7,0)</f>
        <v>TINTA EM PÓ</v>
      </c>
    </row>
    <row r="1368" spans="1:20" x14ac:dyDescent="0.3">
      <c r="A1368" t="s">
        <v>5247</v>
      </c>
      <c r="B1368">
        <v>85315</v>
      </c>
      <c r="C1368" t="s">
        <v>5159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1107</v>
      </c>
      <c r="T1368" t="str">
        <f>VLOOKUP(Tabela5[[#This Row],[CÓDIGO]],[1]fornnecedor!$A:$G,7,0)</f>
        <v>TINTA EM PÓ</v>
      </c>
    </row>
    <row r="1369" spans="1:20" x14ac:dyDescent="0.3">
      <c r="A1369" t="s">
        <v>5247</v>
      </c>
      <c r="B1369">
        <v>85316</v>
      </c>
      <c r="C1369" t="s">
        <v>827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1107</v>
      </c>
      <c r="T1369" t="str">
        <f>VLOOKUP(Tabela5[[#This Row],[CÓDIGO]],[1]fornnecedor!$A:$G,7,0)</f>
        <v>TINTA EM PÓ</v>
      </c>
    </row>
    <row r="1370" spans="1:20" x14ac:dyDescent="0.3">
      <c r="A1370" t="s">
        <v>5247</v>
      </c>
      <c r="B1370">
        <v>85402</v>
      </c>
      <c r="C1370" t="s">
        <v>5081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1107</v>
      </c>
      <c r="T1370" t="str">
        <f>VLOOKUP(Tabela5[[#This Row],[CÓDIGO]],[1]fornnecedor!$A:$G,7,0)</f>
        <v>TINTA EM PÓ</v>
      </c>
    </row>
    <row r="1371" spans="1:20" x14ac:dyDescent="0.3">
      <c r="A1371" t="s">
        <v>5247</v>
      </c>
      <c r="B1371">
        <v>85472</v>
      </c>
      <c r="C1371" t="s">
        <v>825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1107</v>
      </c>
      <c r="T1371" t="str">
        <f>VLOOKUP(Tabela5[[#This Row],[CÓDIGO]],[1]fornnecedor!$A:$G,7,0)</f>
        <v>TINTA EM PÓ</v>
      </c>
    </row>
    <row r="1372" spans="1:20" x14ac:dyDescent="0.3">
      <c r="A1372" t="s">
        <v>5247</v>
      </c>
      <c r="B1372">
        <v>85319</v>
      </c>
      <c r="C1372" t="s">
        <v>4958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1107</v>
      </c>
      <c r="T1372" t="str">
        <f>VLOOKUP(Tabela5[[#This Row],[CÓDIGO]],[1]fornnecedor!$A:$G,7,0)</f>
        <v>TINTA EM PÓ</v>
      </c>
    </row>
    <row r="1373" spans="1:20" x14ac:dyDescent="0.3">
      <c r="A1373" t="s">
        <v>5247</v>
      </c>
      <c r="B1373">
        <v>85325</v>
      </c>
      <c r="C1373" t="s">
        <v>5096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1107</v>
      </c>
      <c r="T1373" t="str">
        <f>VLOOKUP(Tabela5[[#This Row],[CÓDIGO]],[1]fornnecedor!$A:$G,7,0)</f>
        <v>TINTA EM PÓ</v>
      </c>
    </row>
    <row r="1374" spans="1:20" x14ac:dyDescent="0.3">
      <c r="A1374" t="s">
        <v>5247</v>
      </c>
      <c r="B1374">
        <v>85326</v>
      </c>
      <c r="C1374" t="s">
        <v>5099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1107</v>
      </c>
      <c r="T1374" t="str">
        <f>VLOOKUP(Tabela5[[#This Row],[CÓDIGO]],[1]fornnecedor!$A:$G,7,0)</f>
        <v>TINTA EM PÓ</v>
      </c>
    </row>
    <row r="1375" spans="1:20" x14ac:dyDescent="0.3">
      <c r="A1375" t="s">
        <v>5247</v>
      </c>
      <c r="B1375">
        <v>85355</v>
      </c>
      <c r="C1375" t="s">
        <v>5196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1107</v>
      </c>
      <c r="T1375" t="str">
        <f>VLOOKUP(Tabela5[[#This Row],[CÓDIGO]],[1]fornnecedor!$A:$G,7,0)</f>
        <v>TINTA EM PÓ</v>
      </c>
    </row>
    <row r="1376" spans="1:20" x14ac:dyDescent="0.3">
      <c r="A1376" t="s">
        <v>5247</v>
      </c>
      <c r="B1376">
        <v>85397</v>
      </c>
      <c r="C1376" t="s">
        <v>4509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1107</v>
      </c>
      <c r="T1376" t="str">
        <f>VLOOKUP(Tabela5[[#This Row],[CÓDIGO]],[1]fornnecedor!$A:$G,7,0)</f>
        <v>TINTA EM PÓ</v>
      </c>
    </row>
    <row r="1377" spans="1:20" x14ac:dyDescent="0.3">
      <c r="A1377" t="s">
        <v>5247</v>
      </c>
      <c r="B1377">
        <v>85380</v>
      </c>
      <c r="C1377" t="s">
        <v>4499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1107</v>
      </c>
      <c r="T1377" t="str">
        <f>VLOOKUP(Tabela5[[#This Row],[CÓDIGO]],[1]fornnecedor!$A:$G,7,0)</f>
        <v>TINTA EM PÓ</v>
      </c>
    </row>
    <row r="1378" spans="1:20" x14ac:dyDescent="0.3">
      <c r="A1378" t="s">
        <v>5247</v>
      </c>
      <c r="B1378">
        <v>85424</v>
      </c>
      <c r="C1378" t="s">
        <v>5214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1107</v>
      </c>
      <c r="T1378" t="str">
        <f>VLOOKUP(Tabela5[[#This Row],[CÓDIGO]],[1]fornnecedor!$A:$G,7,0)</f>
        <v>TINTA EM PÓ</v>
      </c>
    </row>
    <row r="1379" spans="1:20" x14ac:dyDescent="0.3">
      <c r="A1379" t="s">
        <v>5247</v>
      </c>
      <c r="B1379">
        <v>85336</v>
      </c>
      <c r="C1379" t="s">
        <v>5162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1107</v>
      </c>
      <c r="T1379" t="str">
        <f>VLOOKUP(Tabela5[[#This Row],[CÓDIGO]],[1]fornnecedor!$A:$G,7,0)</f>
        <v>TINTA EM PÓ</v>
      </c>
    </row>
    <row r="1380" spans="1:20" x14ac:dyDescent="0.3">
      <c r="A1380" t="s">
        <v>5246</v>
      </c>
      <c r="B1380">
        <v>85584</v>
      </c>
      <c r="C1380" t="s">
        <v>832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1107</v>
      </c>
      <c r="T1380" t="str">
        <f>VLOOKUP(Tabela5[[#This Row],[CÓDIGO]],[1]fornnecedor!$A:$G,7,0)</f>
        <v>TEXTURA</v>
      </c>
    </row>
    <row r="1381" spans="1:20" x14ac:dyDescent="0.3">
      <c r="A1381" t="s">
        <v>5246</v>
      </c>
      <c r="B1381">
        <v>85359</v>
      </c>
      <c r="C1381" t="s">
        <v>833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1107</v>
      </c>
      <c r="T1381" t="str">
        <f>VLOOKUP(Tabela5[[#This Row],[CÓDIGO]],[1]fornnecedor!$A:$G,7,0)</f>
        <v>TEXTURA</v>
      </c>
    </row>
    <row r="1382" spans="1:20" x14ac:dyDescent="0.3">
      <c r="A1382" t="s">
        <v>5246</v>
      </c>
      <c r="B1382">
        <v>87104</v>
      </c>
      <c r="C1382" t="s">
        <v>834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1107</v>
      </c>
      <c r="T1382" t="str">
        <f>VLOOKUP(Tabela5[[#This Row],[CÓDIGO]],[1]fornnecedor!$A:$G,7,0)</f>
        <v>TEXTURA</v>
      </c>
    </row>
    <row r="1383" spans="1:20" x14ac:dyDescent="0.3">
      <c r="A1383" t="s">
        <v>5246</v>
      </c>
      <c r="B1383">
        <v>85339</v>
      </c>
      <c r="C1383" t="s">
        <v>5163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1107</v>
      </c>
      <c r="T1383" t="str">
        <f>VLOOKUP(Tabela5[[#This Row],[CÓDIGO]],[1]fornnecedor!$A:$G,7,0)</f>
        <v>TEXTURA</v>
      </c>
    </row>
    <row r="1384" spans="1:20" x14ac:dyDescent="0.3">
      <c r="A1384" t="s">
        <v>5246</v>
      </c>
      <c r="B1384">
        <v>85344</v>
      </c>
      <c r="C1384" t="s">
        <v>830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1107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5246</v>
      </c>
      <c r="B1385">
        <v>85345</v>
      </c>
      <c r="C1385" t="s">
        <v>836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1107</v>
      </c>
      <c r="T1385" t="str">
        <f>VLOOKUP(Tabela5[[#This Row],[CÓDIGO]],[1]fornnecedor!$A:$G,7,0)</f>
        <v>TINTA PAREDE</v>
      </c>
    </row>
    <row r="1386" spans="1:20" x14ac:dyDescent="0.3">
      <c r="A1386" t="s">
        <v>5246</v>
      </c>
      <c r="B1386">
        <v>85583</v>
      </c>
      <c r="C1386" t="s">
        <v>4453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1107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5246</v>
      </c>
      <c r="B1387">
        <v>85343</v>
      </c>
      <c r="C1387" t="s">
        <v>4953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1107</v>
      </c>
      <c r="T1387" t="str">
        <f>VLOOKUP(Tabela5[[#This Row],[CÓDIGO]],[1]fornnecedor!$A:$G,7,0)</f>
        <v>SELADOR ACRÍLICO</v>
      </c>
    </row>
    <row r="1388" spans="1:20" x14ac:dyDescent="0.3">
      <c r="A1388" t="s">
        <v>5246</v>
      </c>
      <c r="B1388">
        <v>85346</v>
      </c>
      <c r="C1388" t="s">
        <v>835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1107</v>
      </c>
      <c r="T1388" t="str">
        <f>VLOOKUP(Tabela5[[#This Row],[CÓDIGO]],[1]fornnecedor!$A:$G,7,0)</f>
        <v>TINTA PAREDE</v>
      </c>
    </row>
    <row r="1389" spans="1:20" x14ac:dyDescent="0.3">
      <c r="A1389" t="s">
        <v>5245</v>
      </c>
      <c r="B1389">
        <v>85460</v>
      </c>
      <c r="C1389" t="s">
        <v>3007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1107</v>
      </c>
      <c r="T1389" t="str">
        <f>VLOOKUP(Tabela5[[#This Row],[CÓDIGO]],[1]fornnecedor!$A:$G,7,0)</f>
        <v>GESSO</v>
      </c>
    </row>
    <row r="1390" spans="1:20" x14ac:dyDescent="0.3">
      <c r="A1390" t="s">
        <v>5244</v>
      </c>
      <c r="B1390">
        <v>85599</v>
      </c>
      <c r="C1390" t="s">
        <v>4963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1107</v>
      </c>
      <c r="T1390" t="str">
        <f>VLOOKUP(Tabela5[[#This Row],[CÓDIGO]],[1]fornnecedor!$A:$G,7,0)</f>
        <v>GESSO</v>
      </c>
    </row>
    <row r="1391" spans="1:20" x14ac:dyDescent="0.3">
      <c r="A1391" t="s">
        <v>5244</v>
      </c>
      <c r="B1391">
        <v>85602</v>
      </c>
      <c r="C1391" t="s">
        <v>4387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1107</v>
      </c>
      <c r="T1391" t="str">
        <f>VLOOKUP(Tabela5[[#This Row],[CÓDIGO]],[1]fornnecedor!$A:$G,7,0)</f>
        <v>GESSO</v>
      </c>
    </row>
    <row r="1392" spans="1:20" x14ac:dyDescent="0.3">
      <c r="A1392" t="s">
        <v>5244</v>
      </c>
      <c r="B1392">
        <v>85606</v>
      </c>
      <c r="C1392" t="s">
        <v>4528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1107</v>
      </c>
      <c r="T1392" t="str">
        <f>VLOOKUP(Tabela5[[#This Row],[CÓDIGO]],[1]fornnecedor!$A:$G,7,0)</f>
        <v>GESSO</v>
      </c>
    </row>
    <row r="1393" spans="1:20" x14ac:dyDescent="0.3">
      <c r="A1393" t="s">
        <v>5244</v>
      </c>
      <c r="B1393">
        <v>85603</v>
      </c>
      <c r="C1393" t="s">
        <v>4580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1107</v>
      </c>
      <c r="T1393" t="str">
        <f>VLOOKUP(Tabela5[[#This Row],[CÓDIGO]],[1]fornnecedor!$A:$G,7,0)</f>
        <v>GESSO</v>
      </c>
    </row>
    <row r="1394" spans="1:20" x14ac:dyDescent="0.3">
      <c r="A1394" t="s">
        <v>5243</v>
      </c>
      <c r="B1394">
        <v>85626</v>
      </c>
      <c r="C1394" t="s">
        <v>5215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1107</v>
      </c>
      <c r="T1394" t="str">
        <f>VLOOKUP(Tabela5[[#This Row],[CÓDIGO]],[1]fornnecedor!$A:$G,7,0)</f>
        <v>DESENGRIPANTE</v>
      </c>
    </row>
    <row r="1395" spans="1:20" x14ac:dyDescent="0.3">
      <c r="A1395" t="s">
        <v>5242</v>
      </c>
      <c r="B1395">
        <v>85649</v>
      </c>
      <c r="C1395" t="s">
        <v>4109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1107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5242</v>
      </c>
      <c r="B1396">
        <v>85693</v>
      </c>
      <c r="C1396" t="s">
        <v>3325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1107</v>
      </c>
      <c r="T1396" t="str">
        <f>VLOOKUP(Tabela5[[#This Row],[CÓDIGO]],[1]fornnecedor!$A:$G,7,0)</f>
        <v>PU 40</v>
      </c>
    </row>
    <row r="1397" spans="1:20" x14ac:dyDescent="0.3">
      <c r="A1397" t="s">
        <v>5242</v>
      </c>
      <c r="B1397">
        <v>85666</v>
      </c>
      <c r="C1397" t="s">
        <v>5155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1107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5242</v>
      </c>
      <c r="B1398">
        <v>85639</v>
      </c>
      <c r="C1398" t="s">
        <v>4432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1107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5242</v>
      </c>
      <c r="B1399">
        <v>85643</v>
      </c>
      <c r="C1399" t="s">
        <v>5117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1107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5242</v>
      </c>
      <c r="B1400">
        <v>85665</v>
      </c>
      <c r="C1400" t="s">
        <v>5044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1107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5242</v>
      </c>
      <c r="B1401">
        <v>85683</v>
      </c>
      <c r="C1401" t="s">
        <v>882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1107</v>
      </c>
      <c r="T1401" t="str">
        <f>VLOOKUP(Tabela5[[#This Row],[CÓDIGO]],[1]fornnecedor!$A:$G,7,0)</f>
        <v>SILICONE</v>
      </c>
    </row>
    <row r="1402" spans="1:20" x14ac:dyDescent="0.3">
      <c r="A1402" t="s">
        <v>5242</v>
      </c>
      <c r="B1402">
        <v>85644</v>
      </c>
      <c r="C1402" t="s">
        <v>4257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1107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5242</v>
      </c>
      <c r="B1403">
        <v>85670</v>
      </c>
      <c r="C1403" t="s">
        <v>4852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1107</v>
      </c>
      <c r="T1403" t="str">
        <f>VLOOKUP(Tabela5[[#This Row],[CÓDIGO]],[1]fornnecedor!$A:$G,7,0)</f>
        <v>ESPUMA EXPANSIVA</v>
      </c>
    </row>
    <row r="1404" spans="1:20" x14ac:dyDescent="0.3">
      <c r="A1404" t="s">
        <v>5242</v>
      </c>
      <c r="B1404">
        <v>85668</v>
      </c>
      <c r="C1404" t="s">
        <v>895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1107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5242</v>
      </c>
      <c r="B1405">
        <v>85674</v>
      </c>
      <c r="C1405" t="s">
        <v>3429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1107</v>
      </c>
      <c r="T1405" t="str">
        <f>VLOOKUP(Tabela5[[#This Row],[CÓDIGO]],[1]fornnecedor!$A:$G,7,0)</f>
        <v>ESPUMA EXPANSIVA</v>
      </c>
    </row>
    <row r="1406" spans="1:20" x14ac:dyDescent="0.3">
      <c r="A1406" t="s">
        <v>5242</v>
      </c>
      <c r="B1406">
        <v>85680</v>
      </c>
      <c r="C1406" t="s">
        <v>2946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1107</v>
      </c>
      <c r="T1406" t="str">
        <f>VLOOKUP(Tabela5[[#This Row],[CÓDIGO]],[1]fornnecedor!$A:$G,7,0)</f>
        <v>FITA ISOLANTE</v>
      </c>
    </row>
    <row r="1407" spans="1:20" x14ac:dyDescent="0.3">
      <c r="A1407" t="s">
        <v>5242</v>
      </c>
      <c r="B1407">
        <v>85692</v>
      </c>
      <c r="C1407" t="s">
        <v>4723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1107</v>
      </c>
      <c r="T1407" t="str">
        <f>VLOOKUP(Tabela5[[#This Row],[CÓDIGO]],[1]fornnecedor!$A:$G,7,0)</f>
        <v>PU 40</v>
      </c>
    </row>
    <row r="1408" spans="1:20" x14ac:dyDescent="0.3">
      <c r="A1408" t="s">
        <v>5242</v>
      </c>
      <c r="B1408">
        <v>85661</v>
      </c>
      <c r="C1408" t="s">
        <v>3741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1107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5242</v>
      </c>
      <c r="B1409">
        <v>85687</v>
      </c>
      <c r="C1409" t="s">
        <v>3596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1107</v>
      </c>
      <c r="T1409" t="str">
        <f>VLOOKUP(Tabela5[[#This Row],[CÓDIGO]],[1]fornnecedor!$A:$G,7,0)</f>
        <v>SILICONE</v>
      </c>
    </row>
    <row r="1410" spans="1:20" x14ac:dyDescent="0.3">
      <c r="A1410" t="s">
        <v>5242</v>
      </c>
      <c r="B1410">
        <v>85635</v>
      </c>
      <c r="C1410" t="s">
        <v>3564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1107</v>
      </c>
      <c r="T1410" t="str">
        <f>VLOOKUP(Tabela5[[#This Row],[CÓDIGO]],[1]fornnecedor!$A:$G,7,0)</f>
        <v>DESENGRIPANTE</v>
      </c>
    </row>
    <row r="1411" spans="1:20" x14ac:dyDescent="0.3">
      <c r="A1411" t="s">
        <v>5242</v>
      </c>
      <c r="B1411">
        <v>85636</v>
      </c>
      <c r="C1411" t="s">
        <v>3502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1107</v>
      </c>
      <c r="T1411" t="str">
        <f>VLOOKUP(Tabela5[[#This Row],[CÓDIGO]],[1]fornnecedor!$A:$G,7,0)</f>
        <v>DESENGRIPANTE</v>
      </c>
    </row>
    <row r="1412" spans="1:20" x14ac:dyDescent="0.3">
      <c r="A1412" t="s">
        <v>5242</v>
      </c>
      <c r="B1412">
        <v>85641</v>
      </c>
      <c r="C1412" t="s">
        <v>3696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1107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5242</v>
      </c>
      <c r="B1413">
        <v>85671</v>
      </c>
      <c r="C1413" t="s">
        <v>3378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1107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5242</v>
      </c>
      <c r="B1414">
        <v>85696</v>
      </c>
      <c r="C1414" t="s">
        <v>3377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1107</v>
      </c>
      <c r="T1414" t="str">
        <f>VLOOKUP(Tabela5[[#This Row],[CÓDIGO]],[1]fornnecedor!$A:$G,7,0)</f>
        <v>PU 40</v>
      </c>
    </row>
    <row r="1415" spans="1:20" x14ac:dyDescent="0.3">
      <c r="A1415" t="s">
        <v>5242</v>
      </c>
      <c r="B1415">
        <v>85657</v>
      </c>
      <c r="C1415" t="s">
        <v>3649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1107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5242</v>
      </c>
      <c r="B1416">
        <v>85663</v>
      </c>
      <c r="C1416" t="s">
        <v>3951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1107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5242</v>
      </c>
      <c r="B1417">
        <v>85648</v>
      </c>
      <c r="C1417" t="s">
        <v>3600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1107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5242</v>
      </c>
      <c r="B1418">
        <v>85640</v>
      </c>
      <c r="C1418" t="s">
        <v>3610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1107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5242</v>
      </c>
      <c r="B1419">
        <v>85662</v>
      </c>
      <c r="C1419" t="s">
        <v>3923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1107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5242</v>
      </c>
      <c r="B1420">
        <v>85682</v>
      </c>
      <c r="C1420" t="s">
        <v>3346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1107</v>
      </c>
      <c r="T1420" t="str">
        <f>VLOOKUP(Tabela5[[#This Row],[CÓDIGO]],[1]fornnecedor!$A:$G,7,0)</f>
        <v>SILICONE</v>
      </c>
    </row>
    <row r="1421" spans="1:20" x14ac:dyDescent="0.3">
      <c r="A1421" t="s">
        <v>5242</v>
      </c>
      <c r="B1421">
        <v>85652</v>
      </c>
      <c r="C1421" t="s">
        <v>3120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1107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5242</v>
      </c>
      <c r="B1422">
        <v>85672</v>
      </c>
      <c r="C1422" t="s">
        <v>4498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1107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5242</v>
      </c>
      <c r="B1423">
        <v>85669</v>
      </c>
      <c r="C1423" t="s">
        <v>894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1107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5242</v>
      </c>
      <c r="B1424">
        <v>85637</v>
      </c>
      <c r="C1424" t="s">
        <v>880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1107</v>
      </c>
      <c r="T1424" t="str">
        <f>VLOOKUP(Tabela5[[#This Row],[CÓDIGO]],[1]fornnecedor!$A:$G,7,0)</f>
        <v>DESENGRIPANTE</v>
      </c>
    </row>
    <row r="1425" spans="1:20" x14ac:dyDescent="0.3">
      <c r="A1425" t="s">
        <v>5242</v>
      </c>
      <c r="B1425">
        <v>85695</v>
      </c>
      <c r="C1425" t="s">
        <v>3173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1107</v>
      </c>
      <c r="T1425" t="str">
        <f>VLOOKUP(Tabela5[[#This Row],[CÓDIGO]],[1]fornnecedor!$A:$G,7,0)</f>
        <v>PU 40</v>
      </c>
    </row>
    <row r="1426" spans="1:20" x14ac:dyDescent="0.3">
      <c r="A1426" t="s">
        <v>5242</v>
      </c>
      <c r="B1426">
        <v>85660</v>
      </c>
      <c r="C1426" t="s">
        <v>3481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1107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5242</v>
      </c>
      <c r="B1427">
        <v>85678</v>
      </c>
      <c r="C1427" t="s">
        <v>2979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1107</v>
      </c>
      <c r="T1427" t="str">
        <f>VLOOKUP(Tabela5[[#This Row],[CÓDIGO]],[1]fornnecedor!$A:$G,7,0)</f>
        <v>FITA ISOLANTE</v>
      </c>
    </row>
    <row r="1428" spans="1:20" x14ac:dyDescent="0.3">
      <c r="A1428" t="s">
        <v>5242</v>
      </c>
      <c r="B1428">
        <v>85681</v>
      </c>
      <c r="C1428" t="s">
        <v>3104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1107</v>
      </c>
      <c r="T1428" t="str">
        <f>VLOOKUP(Tabela5[[#This Row],[CÓDIGO]],[1]fornnecedor!$A:$G,7,0)</f>
        <v>OUTRAS FITAS</v>
      </c>
    </row>
    <row r="1429" spans="1:20" x14ac:dyDescent="0.3">
      <c r="A1429" t="s">
        <v>5242</v>
      </c>
      <c r="B1429">
        <v>85655</v>
      </c>
      <c r="C1429" t="s">
        <v>3648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1107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5242</v>
      </c>
      <c r="B1430">
        <v>85694</v>
      </c>
      <c r="C1430" t="s">
        <v>877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1107</v>
      </c>
      <c r="T1430" t="str">
        <f>VLOOKUP(Tabela5[[#This Row],[CÓDIGO]],[1]fornnecedor!$A:$G,7,0)</f>
        <v>PU 40</v>
      </c>
    </row>
    <row r="1431" spans="1:20" x14ac:dyDescent="0.3">
      <c r="A1431" t="s">
        <v>5242</v>
      </c>
      <c r="B1431">
        <v>85684</v>
      </c>
      <c r="C1431" t="s">
        <v>3530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1107</v>
      </c>
      <c r="T1431" t="str">
        <f>VLOOKUP(Tabela5[[#This Row],[CÓDIGO]],[1]fornnecedor!$A:$G,7,0)</f>
        <v>SILICONE</v>
      </c>
    </row>
    <row r="1432" spans="1:20" x14ac:dyDescent="0.3">
      <c r="A1432" t="s">
        <v>5242</v>
      </c>
      <c r="B1432">
        <v>85688</v>
      </c>
      <c r="C1432" t="s">
        <v>896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1107</v>
      </c>
      <c r="T1432" t="str">
        <f>VLOOKUP(Tabela5[[#This Row],[CÓDIGO]],[1]fornnecedor!$A:$G,7,0)</f>
        <v>SILICONE</v>
      </c>
    </row>
    <row r="1433" spans="1:20" x14ac:dyDescent="0.3">
      <c r="A1433" t="s">
        <v>5241</v>
      </c>
      <c r="B1433">
        <v>85698</v>
      </c>
      <c r="C1433" t="s">
        <v>5211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1107</v>
      </c>
      <c r="T1433" t="str">
        <f>VLOOKUP(Tabela5[[#This Row],[CÓDIGO]],[1]fornnecedor!$A:$G,7,0)</f>
        <v>PAPELAO ONDULADO</v>
      </c>
    </row>
    <row r="1434" spans="1:20" x14ac:dyDescent="0.3">
      <c r="A1434" t="s">
        <v>5240</v>
      </c>
      <c r="B1434">
        <v>10277</v>
      </c>
      <c r="C1434" t="s">
        <v>5167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1107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5239</v>
      </c>
      <c r="B1435">
        <v>23580</v>
      </c>
      <c r="C1435" t="s">
        <v>4669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1107</v>
      </c>
      <c r="T1435" t="str">
        <f>VLOOKUP(Tabela5[[#This Row],[CÓDIGO]],[1]fornnecedor!$A:$G,7,0)</f>
        <v>COADORES</v>
      </c>
    </row>
    <row r="1436" spans="1:20" x14ac:dyDescent="0.3">
      <c r="A1436" t="s">
        <v>5239</v>
      </c>
      <c r="B1436">
        <v>20556</v>
      </c>
      <c r="C1436" t="s">
        <v>3150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1107</v>
      </c>
      <c r="T1436" t="str">
        <f>VLOOKUP(Tabela5[[#This Row],[CÓDIGO]],[1]fornnecedor!$A:$G,7,0)</f>
        <v>FLANELAS / PANOS</v>
      </c>
    </row>
    <row r="1437" spans="1:20" x14ac:dyDescent="0.3">
      <c r="A1437" t="s">
        <v>5238</v>
      </c>
      <c r="B1437">
        <v>86873</v>
      </c>
      <c r="C1437" t="s">
        <v>4251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1107</v>
      </c>
      <c r="T1437" t="str">
        <f>VLOOKUP(Tabela5[[#This Row],[CÓDIGO]],[1]fornnecedor!$A:$G,7,0)</f>
        <v>PALHA DE AÇO</v>
      </c>
    </row>
    <row r="1438" spans="1:20" x14ac:dyDescent="0.3">
      <c r="A1438" t="s">
        <v>5238</v>
      </c>
      <c r="B1438">
        <v>85020</v>
      </c>
      <c r="C1438" t="s">
        <v>4139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1107</v>
      </c>
      <c r="T1438" t="str">
        <f>VLOOKUP(Tabela5[[#This Row],[CÓDIGO]],[1]fornnecedor!$A:$G,7,0)</f>
        <v>PALHA DE AÇO</v>
      </c>
    </row>
    <row r="1439" spans="1:20" x14ac:dyDescent="0.3">
      <c r="A1439" t="s">
        <v>5238</v>
      </c>
      <c r="B1439">
        <v>85021</v>
      </c>
      <c r="C1439" t="s">
        <v>3974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1107</v>
      </c>
      <c r="T1439" t="str">
        <f>VLOOKUP(Tabela5[[#This Row],[CÓDIGO]],[1]fornnecedor!$A:$G,7,0)</f>
        <v>PALHA DE AÇO</v>
      </c>
    </row>
    <row r="1440" spans="1:20" x14ac:dyDescent="0.3">
      <c r="A1440" t="s">
        <v>5237</v>
      </c>
      <c r="B1440">
        <v>86874</v>
      </c>
      <c r="C1440" t="s">
        <v>839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1107</v>
      </c>
      <c r="T1440" t="str">
        <f>VLOOKUP(Tabela5[[#This Row],[CÓDIGO]],[1]fornnecedor!$A:$G,7,0)</f>
        <v>SIFÃO/ASSENTO</v>
      </c>
    </row>
    <row r="1441" spans="1:20" x14ac:dyDescent="0.3">
      <c r="A1441" t="s">
        <v>5237</v>
      </c>
      <c r="B1441">
        <v>86875</v>
      </c>
      <c r="C1441" t="s">
        <v>837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1107</v>
      </c>
      <c r="T1441" t="str">
        <f>VLOOKUP(Tabela5[[#This Row],[CÓDIGO]],[1]fornnecedor!$A:$G,7,0)</f>
        <v>SIFÃO/ASSENTO</v>
      </c>
    </row>
    <row r="1442" spans="1:20" x14ac:dyDescent="0.3">
      <c r="A1442" t="s">
        <v>5236</v>
      </c>
      <c r="B1442">
        <v>86888</v>
      </c>
      <c r="C1442" t="s">
        <v>5011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1107</v>
      </c>
      <c r="T1442" t="str">
        <f>VLOOKUP(Tabela5[[#This Row],[CÓDIGO]],[1]fornnecedor!$A:$G,7,0)</f>
        <v>IMPERMEABILIZANTES</v>
      </c>
    </row>
    <row r="1443" spans="1:20" x14ac:dyDescent="0.3">
      <c r="A1443" t="s">
        <v>5236</v>
      </c>
      <c r="B1443">
        <v>86881</v>
      </c>
      <c r="C1443" t="s">
        <v>5001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1107</v>
      </c>
      <c r="T1443" t="str">
        <f>VLOOKUP(Tabela5[[#This Row],[CÓDIGO]],[1]fornnecedor!$A:$G,7,0)</f>
        <v>IMPERMEABILIZANTES</v>
      </c>
    </row>
    <row r="1444" spans="1:20" x14ac:dyDescent="0.3">
      <c r="A1444" t="s">
        <v>5236</v>
      </c>
      <c r="B1444">
        <v>86891</v>
      </c>
      <c r="C1444" t="s">
        <v>5114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1107</v>
      </c>
      <c r="T1444" t="str">
        <f>VLOOKUP(Tabela5[[#This Row],[CÓDIGO]],[1]fornnecedor!$A:$G,7,0)</f>
        <v>IMPERMEABILIZANTES</v>
      </c>
    </row>
    <row r="1445" spans="1:20" x14ac:dyDescent="0.3">
      <c r="A1445" t="s">
        <v>5236</v>
      </c>
      <c r="B1445">
        <v>86892</v>
      </c>
      <c r="C1445" t="s">
        <v>4480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1107</v>
      </c>
      <c r="T1445" t="str">
        <f>VLOOKUP(Tabela5[[#This Row],[CÓDIGO]],[1]fornnecedor!$A:$G,7,0)</f>
        <v>IMPERMEABILIZANTES</v>
      </c>
    </row>
    <row r="1446" spans="1:20" x14ac:dyDescent="0.3">
      <c r="A1446" t="s">
        <v>5236</v>
      </c>
      <c r="B1446">
        <v>86880</v>
      </c>
      <c r="C1446" t="s">
        <v>4601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1107</v>
      </c>
      <c r="T1446" t="str">
        <f>VLOOKUP(Tabela5[[#This Row],[CÓDIGO]],[1]fornnecedor!$A:$G,7,0)</f>
        <v>IMPERMEABILIZANTES</v>
      </c>
    </row>
    <row r="1447" spans="1:20" x14ac:dyDescent="0.3">
      <c r="A1447" t="s">
        <v>5236</v>
      </c>
      <c r="B1447">
        <v>86883</v>
      </c>
      <c r="C1447" t="s">
        <v>4111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1107</v>
      </c>
      <c r="T1447" t="str">
        <f>VLOOKUP(Tabela5[[#This Row],[CÓDIGO]],[1]fornnecedor!$A:$G,7,0)</f>
        <v>IMPERMEABILIZANTES</v>
      </c>
    </row>
    <row r="1448" spans="1:20" x14ac:dyDescent="0.3">
      <c r="A1448" t="s">
        <v>5236</v>
      </c>
      <c r="B1448">
        <v>86885</v>
      </c>
      <c r="C1448" t="s">
        <v>4821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1107</v>
      </c>
      <c r="T1448" t="str">
        <f>VLOOKUP(Tabela5[[#This Row],[CÓDIGO]],[1]fornnecedor!$A:$G,7,0)</f>
        <v>IMPERMEABILIZANTES</v>
      </c>
    </row>
    <row r="1449" spans="1:20" x14ac:dyDescent="0.3">
      <c r="A1449" t="s">
        <v>5236</v>
      </c>
      <c r="B1449">
        <v>86887</v>
      </c>
      <c r="C1449" t="s">
        <v>3619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1107</v>
      </c>
      <c r="T1449" t="str">
        <f>VLOOKUP(Tabela5[[#This Row],[CÓDIGO]],[1]fornnecedor!$A:$G,7,0)</f>
        <v>IMPERMEABILIZANTES</v>
      </c>
    </row>
    <row r="1450" spans="1:20" x14ac:dyDescent="0.3">
      <c r="A1450" t="s">
        <v>5236</v>
      </c>
      <c r="B1450">
        <v>86884</v>
      </c>
      <c r="C1450" t="s">
        <v>4033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1107</v>
      </c>
      <c r="T1450" t="str">
        <f>VLOOKUP(Tabela5[[#This Row],[CÓDIGO]],[1]fornnecedor!$A:$G,7,0)</f>
        <v>IMPERMEABILIZANTES</v>
      </c>
    </row>
    <row r="1451" spans="1:20" x14ac:dyDescent="0.3">
      <c r="A1451" t="s">
        <v>5235</v>
      </c>
      <c r="B1451">
        <v>86982</v>
      </c>
      <c r="C1451" t="s">
        <v>4795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1107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5235</v>
      </c>
      <c r="B1452">
        <v>22598</v>
      </c>
      <c r="C1452" t="s">
        <v>844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1107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5234</v>
      </c>
      <c r="B1453">
        <v>84390</v>
      </c>
      <c r="C1453" t="s">
        <v>4735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1107</v>
      </c>
      <c r="T1453" t="str">
        <f>VLOOKUP(Tabela5[[#This Row],[CÓDIGO]],[1]fornnecedor!$A:$G,7,0)</f>
        <v>ESCADAS</v>
      </c>
    </row>
    <row r="1454" spans="1:20" x14ac:dyDescent="0.3">
      <c r="A1454" t="s">
        <v>5234</v>
      </c>
      <c r="B1454">
        <v>86927</v>
      </c>
      <c r="C1454" t="s">
        <v>4877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1107</v>
      </c>
      <c r="T1454" t="str">
        <f>VLOOKUP(Tabela5[[#This Row],[CÓDIGO]],[1]fornnecedor!$A:$G,7,0)</f>
        <v>ESCADAS</v>
      </c>
    </row>
    <row r="1455" spans="1:20" x14ac:dyDescent="0.3">
      <c r="A1455" t="s">
        <v>5234</v>
      </c>
      <c r="B1455">
        <v>86929</v>
      </c>
      <c r="C1455" t="s">
        <v>4997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1107</v>
      </c>
      <c r="T1455" t="str">
        <f>VLOOKUP(Tabela5[[#This Row],[CÓDIGO]],[1]fornnecedor!$A:$G,7,0)</f>
        <v>ESCADAS</v>
      </c>
    </row>
    <row r="1456" spans="1:20" x14ac:dyDescent="0.3">
      <c r="A1456" t="s">
        <v>5234</v>
      </c>
      <c r="B1456">
        <v>86928</v>
      </c>
      <c r="C1456" t="s">
        <v>4884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1107</v>
      </c>
      <c r="T1456" t="str">
        <f>VLOOKUP(Tabela5[[#This Row],[CÓDIGO]],[1]fornnecedor!$A:$G,7,0)</f>
        <v>ESCADAS</v>
      </c>
    </row>
    <row r="1457" spans="1:20" x14ac:dyDescent="0.3">
      <c r="A1457" t="s">
        <v>5233</v>
      </c>
      <c r="B1457">
        <v>23272</v>
      </c>
      <c r="C1457" t="s">
        <v>4104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1107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5233</v>
      </c>
      <c r="B1458">
        <v>23270</v>
      </c>
      <c r="C1458" t="s">
        <v>3905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1107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5232</v>
      </c>
      <c r="B1459">
        <v>86973</v>
      </c>
      <c r="C1459" t="s">
        <v>4351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1107</v>
      </c>
      <c r="T1459" t="str">
        <f>VLOOKUP(Tabela5[[#This Row],[CÓDIGO]],[1]fornnecedor!$A:$G,7,0)</f>
        <v>TORNEIRA/DUCHA</v>
      </c>
    </row>
    <row r="1460" spans="1:20" x14ac:dyDescent="0.3">
      <c r="A1460" t="s">
        <v>5232</v>
      </c>
      <c r="B1460">
        <v>86972</v>
      </c>
      <c r="C1460" t="s">
        <v>4200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1107</v>
      </c>
      <c r="T1460" t="str">
        <f>VLOOKUP(Tabela5[[#This Row],[CÓDIGO]],[1]fornnecedor!$A:$G,7,0)</f>
        <v>TORNEIRA/DUCHA</v>
      </c>
    </row>
    <row r="1461" spans="1:20" x14ac:dyDescent="0.3">
      <c r="A1461" t="s">
        <v>5231</v>
      </c>
      <c r="B1461">
        <v>86984</v>
      </c>
      <c r="C1461" t="s">
        <v>4810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1107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5230</v>
      </c>
      <c r="B1462">
        <v>87160</v>
      </c>
      <c r="C1462" t="s">
        <v>2484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1107</v>
      </c>
      <c r="T1462" t="str">
        <f>VLOOKUP(Tabela5[[#This Row],[CÓDIGO]],[1]fornnecedor!$A:$G,7,0)</f>
        <v>TINTA PAREDE</v>
      </c>
    </row>
    <row r="1463" spans="1:20" x14ac:dyDescent="0.3">
      <c r="A1463" t="s">
        <v>5230</v>
      </c>
      <c r="B1463">
        <v>86992</v>
      </c>
      <c r="C1463" t="s">
        <v>3894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1107</v>
      </c>
      <c r="T1463" t="str">
        <f>VLOOKUP(Tabela5[[#This Row],[CÓDIGO]],[1]fornnecedor!$A:$G,7,0)</f>
        <v>TINTA PAREDE</v>
      </c>
    </row>
    <row r="1464" spans="1:20" x14ac:dyDescent="0.3">
      <c r="A1464" t="s">
        <v>5229</v>
      </c>
      <c r="B1464">
        <v>21785</v>
      </c>
      <c r="C1464" t="s">
        <v>868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1107</v>
      </c>
      <c r="T1464" t="str">
        <f>VLOOKUP(Tabela5[[#This Row],[CÓDIGO]],[1]fornnecedor!$A:$G,7,0)</f>
        <v>EMBALAGEM</v>
      </c>
    </row>
    <row r="1465" spans="1:20" x14ac:dyDescent="0.3">
      <c r="A1465" t="s">
        <v>5227</v>
      </c>
      <c r="B1465">
        <v>20821</v>
      </c>
      <c r="C1465" t="s">
        <v>874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1107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5227</v>
      </c>
      <c r="B1466">
        <v>21577</v>
      </c>
      <c r="C1466" t="s">
        <v>5228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1107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5227</v>
      </c>
      <c r="B1467">
        <v>87014</v>
      </c>
      <c r="C1467" t="s">
        <v>5226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1107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5225</v>
      </c>
      <c r="B1468">
        <v>85650</v>
      </c>
      <c r="C1468" t="s">
        <v>890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1107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5225</v>
      </c>
      <c r="B1469">
        <v>85691</v>
      </c>
      <c r="C1469" t="s">
        <v>879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1107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5225</v>
      </c>
      <c r="B1470">
        <v>85664</v>
      </c>
      <c r="C1470" t="s">
        <v>884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1107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5225</v>
      </c>
      <c r="B1471">
        <v>85667</v>
      </c>
      <c r="C1471" t="s">
        <v>883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1107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5225</v>
      </c>
      <c r="B1472">
        <v>85646</v>
      </c>
      <c r="C1472" t="s">
        <v>889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1107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5225</v>
      </c>
      <c r="B1473">
        <v>85658</v>
      </c>
      <c r="C1473" t="s">
        <v>886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1107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5225</v>
      </c>
      <c r="B1474">
        <v>85679</v>
      </c>
      <c r="C1474" t="s">
        <v>3113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1107</v>
      </c>
      <c r="T1474" t="str">
        <f>VLOOKUP(Tabela5[[#This Row],[CÓDIGO]],[1]fornnecedor!$A:$G,7,0)</f>
        <v>FITA ISOLANTE</v>
      </c>
    </row>
    <row r="1475" spans="1:20" x14ac:dyDescent="0.3">
      <c r="A1475" t="s">
        <v>5225</v>
      </c>
      <c r="B1475">
        <v>85645</v>
      </c>
      <c r="C1475" t="s">
        <v>888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1107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5225</v>
      </c>
      <c r="B1476">
        <v>85653</v>
      </c>
      <c r="C1476" t="s">
        <v>892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1107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5225</v>
      </c>
      <c r="B1477">
        <v>85642</v>
      </c>
      <c r="C1477" t="s">
        <v>887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1107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5224</v>
      </c>
      <c r="B1478">
        <v>23399</v>
      </c>
      <c r="C1478" t="s">
        <v>5157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1107</v>
      </c>
      <c r="T1478" t="str">
        <f>VLOOKUP(Tabela5[[#This Row],[CÓDIGO]],[1]fornnecedor!$A:$G,7,0)</f>
        <v>EPI´S</v>
      </c>
    </row>
    <row r="1479" spans="1:20" x14ac:dyDescent="0.3">
      <c r="A1479" t="s">
        <v>5224</v>
      </c>
      <c r="B1479">
        <v>23465</v>
      </c>
      <c r="C1479" t="s">
        <v>4287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1107</v>
      </c>
      <c r="T1479" t="str">
        <f>VLOOKUP(Tabela5[[#This Row],[CÓDIGO]],[1]fornnecedor!$A:$G,7,0)</f>
        <v>EPI´S</v>
      </c>
    </row>
    <row r="1480" spans="1:20" x14ac:dyDescent="0.3">
      <c r="A1480" t="s">
        <v>5223</v>
      </c>
      <c r="B1480">
        <v>99999</v>
      </c>
      <c r="C1480" t="s">
        <v>2146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1107</v>
      </c>
      <c r="T1480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2026-02-18T19:40:48Z</dcterms:modified>
</cp:coreProperties>
</file>