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4F41BC7E-4C7F-4BDB-8D21-71BB10B32E07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522" i="1" l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<sst xmlns="http://schemas.openxmlformats.org/spreadsheetml/2006/main" count="55031" uniqueCount="5025">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</sst>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B5492"/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693" totalsRowShown="0">
  <autoFilter ref="A1:X6693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693"/>
  <sheetViews>
    <sheetView tabSelected="1" topLeftCell="N1" zoomScale="90" zoomScaleNormal="90" workbookViewId="0">
      <selection activeCell="W2" sqref="W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279</v>
      </c>
      <c r="C6524" t="s">
        <v>4943</v>
      </c>
      <c r="D6524" s="1">
        <v>46104</v>
      </c>
      <c r="E6524" t="s">
        <v>4944</v>
      </c>
      <c r="F6524">
        <v>9</v>
      </c>
      <c r="G6524">
        <v>197</v>
      </c>
      <c r="H6524" t="str">
        <f>VLOOKUP(G6524,[1]OPERADORES!$A:$B,2,0)</f>
        <v xml:space="preserve">POLIANA LORRANE DE AMORIM </v>
      </c>
      <c r="I6524" t="s">
        <v>282</v>
      </c>
      <c r="J6524" t="s">
        <v>283</v>
      </c>
      <c r="K6524" t="s">
        <v>284</v>
      </c>
      <c r="L6524">
        <v>84145</v>
      </c>
      <c r="M6524" t="s">
        <v>301</v>
      </c>
      <c r="O6524" t="s">
        <v>11</v>
      </c>
      <c r="P6524">
        <v>6403</v>
      </c>
      <c r="Q6524">
        <v>2</v>
      </c>
      <c r="R6524">
        <v>68.53</v>
      </c>
      <c r="S6524">
        <v>137.06</v>
      </c>
      <c r="T6524">
        <v>104.02</v>
      </c>
      <c r="U6524">
        <v>24.11</v>
      </c>
      <c r="V6524" t="str">
        <f>VLOOKUP(L6524,'[2]tabela de preços'!$A:$D,4,0)</f>
        <v>BRASILUX</v>
      </c>
      <c r="W6524" t="str">
        <f>VLOOKUP(L6524,'[2]tabela de preços'!$A:$F,6,0)</f>
        <v>ESMALTES</v>
      </c>
      <c r="X6524" t="str">
        <f>VLOOKUP(L6524,'[2]tabela de preços'!$A:$G,7,0)</f>
        <v>INDUSTRIAL</v>
      </c>
    </row>
    <row r="6525" spans="1:24" x14ac:dyDescent="0.3">
      <c r="A6525" t="s">
        <v>279</v>
      </c>
      <c r="C6525" t="s">
        <v>4943</v>
      </c>
      <c r="D6525" s="1">
        <v>46104</v>
      </c>
      <c r="E6525" t="s">
        <v>4944</v>
      </c>
      <c r="F6525">
        <v>9</v>
      </c>
      <c r="G6525">
        <v>197</v>
      </c>
      <c r="H6525" t="str">
        <f>VLOOKUP(G6525,[1]OPERADORES!$A:$B,2,0)</f>
        <v xml:space="preserve">POLIANA LORRANE DE AMORIM </v>
      </c>
      <c r="I6525" t="s">
        <v>282</v>
      </c>
      <c r="J6525" t="s">
        <v>283</v>
      </c>
      <c r="K6525" t="s">
        <v>284</v>
      </c>
      <c r="L6525">
        <v>84225</v>
      </c>
      <c r="M6525" t="s">
        <v>3661</v>
      </c>
      <c r="O6525" t="s">
        <v>11</v>
      </c>
      <c r="P6525">
        <v>6403</v>
      </c>
      <c r="Q6525">
        <v>4</v>
      </c>
      <c r="R6525">
        <v>78.72</v>
      </c>
      <c r="S6525">
        <v>314.88</v>
      </c>
      <c r="T6525">
        <v>239</v>
      </c>
      <c r="U6525">
        <v>24.1</v>
      </c>
      <c r="V6525" t="str">
        <f>VLOOKUP(L6525,'[2]tabela de preços'!$A:$D,4,0)</f>
        <v>BRASILUX</v>
      </c>
      <c r="W6525" t="str">
        <f>VLOOKUP(L6525,'[2]tabela de preços'!$A:$F,6,0)</f>
        <v>LINHA MOVELEIRA</v>
      </c>
      <c r="X6525" t="str">
        <f>VLOOKUP(L6525,'[2]tabela de preços'!$A:$G,7,0)</f>
        <v>MOVELEIRA</v>
      </c>
    </row>
    <row r="6526" spans="1:24" x14ac:dyDescent="0.3">
      <c r="A6526" t="s">
        <v>279</v>
      </c>
      <c r="C6526" t="s">
        <v>4943</v>
      </c>
      <c r="D6526" s="1">
        <v>46104</v>
      </c>
      <c r="E6526" t="s">
        <v>4944</v>
      </c>
      <c r="F6526">
        <v>9</v>
      </c>
      <c r="G6526">
        <v>197</v>
      </c>
      <c r="H6526" t="str">
        <f>VLOOKUP(G6526,[1]OPERADORES!$A:$B,2,0)</f>
        <v xml:space="preserve">POLIANA LORRANE DE AMORIM </v>
      </c>
      <c r="I6526" t="s">
        <v>282</v>
      </c>
      <c r="J6526" t="s">
        <v>283</v>
      </c>
      <c r="K6526" t="s">
        <v>284</v>
      </c>
      <c r="L6526">
        <v>84560</v>
      </c>
      <c r="M6526" t="s">
        <v>118</v>
      </c>
      <c r="O6526" t="s">
        <v>11</v>
      </c>
      <c r="P6526">
        <v>6102</v>
      </c>
      <c r="Q6526">
        <v>8</v>
      </c>
      <c r="R6526">
        <v>49.89</v>
      </c>
      <c r="S6526">
        <v>399.12</v>
      </c>
      <c r="T6526">
        <v>329.04</v>
      </c>
      <c r="U6526">
        <v>17.559999999999999</v>
      </c>
      <c r="V6526" t="str">
        <f>VLOOKUP(L6526,'[2]tabela de preços'!$A:$D,4,0)</f>
        <v>BRASILUX</v>
      </c>
      <c r="W6526" t="str">
        <f>VLOOKUP(L6526,'[2]tabela de preços'!$A:$F,6,0)</f>
        <v>THINNER DE LIMPEZA</v>
      </c>
      <c r="X6526" t="str">
        <f>VLOOKUP(L6526,'[2]tabela de preços'!$A:$G,7,0)</f>
        <v>THINNER</v>
      </c>
    </row>
    <row r="6527" spans="1:24" x14ac:dyDescent="0.3">
      <c r="A6527" t="s">
        <v>3527</v>
      </c>
      <c r="C6527" t="s">
        <v>4945</v>
      </c>
      <c r="D6527" s="1">
        <v>46104</v>
      </c>
      <c r="E6527" t="s">
        <v>4946</v>
      </c>
      <c r="F6527">
        <v>9</v>
      </c>
      <c r="G6527">
        <v>197</v>
      </c>
      <c r="H6527" t="str">
        <f>VLOOKUP(G6527,[1]OPERADORES!$A:$B,2,0)</f>
        <v xml:space="preserve">POLIANA LORRANE DE AMORIM </v>
      </c>
      <c r="I6527" t="s">
        <v>282</v>
      </c>
      <c r="J6527" t="s">
        <v>3530</v>
      </c>
      <c r="K6527" t="s">
        <v>3531</v>
      </c>
      <c r="L6527">
        <v>10298</v>
      </c>
      <c r="M6527" t="s">
        <v>85</v>
      </c>
      <c r="O6527" t="s">
        <v>11</v>
      </c>
      <c r="P6527">
        <v>6102</v>
      </c>
      <c r="Q6527">
        <v>40</v>
      </c>
      <c r="R6527">
        <v>54.9</v>
      </c>
      <c r="S6527" s="2">
        <v>2196</v>
      </c>
      <c r="T6527" s="2">
        <v>1895.2</v>
      </c>
      <c r="U6527">
        <v>13.7</v>
      </c>
      <c r="V6527" t="str">
        <f>VLOOKUP(L6527,'[2]tabela de preços'!$A:$D,4,0)</f>
        <v>ANJO</v>
      </c>
      <c r="W6527" t="str">
        <f>VLOOKUP(L6527,'[2]tabela de preços'!$A:$F,6,0)</f>
        <v>THINNER DE LIMPEZA</v>
      </c>
      <c r="X6527" t="str">
        <f>VLOOKUP(L6527,'[2]tabela de preços'!$A:$G,7,0)</f>
        <v>THINNER</v>
      </c>
    </row>
    <row r="6528" spans="1:24" x14ac:dyDescent="0.3">
      <c r="A6528" t="s">
        <v>528</v>
      </c>
      <c r="C6528" t="s">
        <v>4947</v>
      </c>
      <c r="D6528" s="1">
        <v>46104</v>
      </c>
      <c r="E6528" t="s">
        <v>4948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531</v>
      </c>
      <c r="K6528" t="s">
        <v>532</v>
      </c>
      <c r="L6528">
        <v>84498</v>
      </c>
      <c r="M6528" t="s">
        <v>533</v>
      </c>
      <c r="O6528" t="s">
        <v>11</v>
      </c>
      <c r="P6528">
        <v>5403</v>
      </c>
      <c r="Q6528">
        <v>2</v>
      </c>
      <c r="R6528">
        <v>460.98</v>
      </c>
      <c r="S6528">
        <v>921.96</v>
      </c>
      <c r="T6528">
        <v>699.78</v>
      </c>
      <c r="U6528">
        <v>24.1</v>
      </c>
      <c r="V6528" t="str">
        <f>VLOOKUP(L6528,'[2]tabela de preços'!$A:$D,4,0)</f>
        <v>BRASILUX</v>
      </c>
      <c r="W6528" t="str">
        <f>VLOOKUP(L6528,'[2]tabela de preços'!$A:$F,6,0)</f>
        <v>ESMALTES</v>
      </c>
      <c r="X6528" t="str">
        <f>VLOOKUP(L6528,'[2]tabela de preços'!$A:$G,7,0)</f>
        <v>INDUSTRIAL</v>
      </c>
    </row>
    <row r="6529" spans="1:24" x14ac:dyDescent="0.3">
      <c r="A6529" t="s">
        <v>528</v>
      </c>
      <c r="C6529" t="s">
        <v>4947</v>
      </c>
      <c r="D6529" s="1">
        <v>46104</v>
      </c>
      <c r="E6529" t="s">
        <v>4948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531</v>
      </c>
      <c r="K6529" t="s">
        <v>532</v>
      </c>
      <c r="L6529">
        <v>10303</v>
      </c>
      <c r="M6529" t="s">
        <v>3463</v>
      </c>
      <c r="O6529" t="s">
        <v>11</v>
      </c>
      <c r="P6529">
        <v>5102</v>
      </c>
      <c r="Q6529">
        <v>5</v>
      </c>
      <c r="R6529">
        <v>211.25</v>
      </c>
      <c r="S6529" s="2">
        <v>1056.25</v>
      </c>
      <c r="T6529">
        <v>801.7</v>
      </c>
      <c r="U6529">
        <v>24.1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626</v>
      </c>
      <c r="B6530" t="s">
        <v>627</v>
      </c>
      <c r="C6530" t="s">
        <v>4949</v>
      </c>
      <c r="D6530" s="1">
        <v>46104</v>
      </c>
      <c r="E6530" t="s">
        <v>4950</v>
      </c>
      <c r="F6530">
        <v>9</v>
      </c>
      <c r="G6530">
        <v>174</v>
      </c>
      <c r="H6530" t="str">
        <f>VLOOKUP(G6530,[1]OPERADORES!$A:$B,2,0)</f>
        <v>MIRIÃ LOBATO RODRIGUES</v>
      </c>
      <c r="I6530" t="s">
        <v>21</v>
      </c>
      <c r="J6530" t="s">
        <v>630</v>
      </c>
      <c r="K6530" t="s">
        <v>631</v>
      </c>
      <c r="L6530">
        <v>10067</v>
      </c>
      <c r="M6530" t="s">
        <v>177</v>
      </c>
      <c r="O6530" t="s">
        <v>11</v>
      </c>
      <c r="P6530">
        <v>5102</v>
      </c>
      <c r="Q6530">
        <v>7</v>
      </c>
      <c r="R6530">
        <v>88.9</v>
      </c>
      <c r="S6530">
        <v>622.29999999999995</v>
      </c>
      <c r="T6530">
        <v>515.05999999999995</v>
      </c>
      <c r="U6530">
        <v>17.23</v>
      </c>
      <c r="V6530" t="str">
        <f>VLOOKUP(L6530,'[2]tabela de preços'!$A:$D,4,0)</f>
        <v>3M</v>
      </c>
      <c r="W6530" t="str">
        <f>VLOOKUP(L6530,'[2]tabela de preços'!$A:$F,6,0)</f>
        <v>BOINAS PARA POLIMENTO</v>
      </c>
      <c r="X6530" t="str">
        <f>VLOOKUP(L6530,'[2]tabela de preços'!$A:$G,7,0)</f>
        <v>AUTOMOTIVO</v>
      </c>
    </row>
    <row r="6531" spans="1:24" x14ac:dyDescent="0.3">
      <c r="A6531" t="s">
        <v>626</v>
      </c>
      <c r="B6531" t="s">
        <v>627</v>
      </c>
      <c r="C6531" t="s">
        <v>4949</v>
      </c>
      <c r="D6531" s="1">
        <v>46104</v>
      </c>
      <c r="E6531" t="s">
        <v>4950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630</v>
      </c>
      <c r="K6531" t="s">
        <v>631</v>
      </c>
      <c r="L6531">
        <v>23105</v>
      </c>
      <c r="M6531" t="s">
        <v>402</v>
      </c>
      <c r="O6531" t="s">
        <v>11</v>
      </c>
      <c r="P6531">
        <v>5102</v>
      </c>
      <c r="Q6531">
        <v>100</v>
      </c>
      <c r="R6531">
        <v>2.35</v>
      </c>
      <c r="S6531">
        <v>235</v>
      </c>
      <c r="T6531">
        <v>192</v>
      </c>
      <c r="U6531">
        <v>18.3</v>
      </c>
      <c r="V6531" t="str">
        <f>VLOOKUP(L6531,'[2]tabela de preços'!$A:$D,4,0)</f>
        <v>3M</v>
      </c>
      <c r="W6531" t="str">
        <f>VLOOKUP(L6531,'[2]tabela de preços'!$A:$F,6,0)</f>
        <v xml:space="preserve">DISCOS / LIXAS / ABRASIVOS </v>
      </c>
      <c r="X6531" t="str">
        <f>VLOOKUP(L6531,'[2]tabela de preços'!$A:$G,7,0)</f>
        <v>AUTOMOTIVO</v>
      </c>
    </row>
    <row r="6532" spans="1:24" x14ac:dyDescent="0.3">
      <c r="A6532" t="s">
        <v>626</v>
      </c>
      <c r="B6532" t="s">
        <v>627</v>
      </c>
      <c r="C6532" t="s">
        <v>4949</v>
      </c>
      <c r="D6532" s="1">
        <v>46104</v>
      </c>
      <c r="E6532" t="s">
        <v>4950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630</v>
      </c>
      <c r="K6532" t="s">
        <v>631</v>
      </c>
      <c r="L6532">
        <v>23106</v>
      </c>
      <c r="M6532" t="s">
        <v>403</v>
      </c>
      <c r="O6532" t="s">
        <v>11</v>
      </c>
      <c r="P6532">
        <v>5102</v>
      </c>
      <c r="Q6532">
        <v>50</v>
      </c>
      <c r="R6532">
        <v>2.35</v>
      </c>
      <c r="S6532">
        <v>117.5</v>
      </c>
      <c r="T6532">
        <v>96</v>
      </c>
      <c r="U6532">
        <v>18.3</v>
      </c>
      <c r="V6532" t="str">
        <f>VLOOKUP(L6532,'[2]tabela de preços'!$A:$D,4,0)</f>
        <v>3M</v>
      </c>
      <c r="W6532" t="str">
        <f>VLOOKUP(L6532,'[2]tabela de preços'!$A:$F,6,0)</f>
        <v xml:space="preserve">DISCOS / LIXAS / ABRASIVOS </v>
      </c>
      <c r="X6532" t="str">
        <f>VLOOKUP(L6532,'[2]tabela de preços'!$A:$G,7,0)</f>
        <v>AUTOMOTIVO</v>
      </c>
    </row>
    <row r="6533" spans="1:24" x14ac:dyDescent="0.3">
      <c r="A6533" t="s">
        <v>626</v>
      </c>
      <c r="B6533" t="s">
        <v>627</v>
      </c>
      <c r="C6533" t="s">
        <v>4949</v>
      </c>
      <c r="D6533" s="1">
        <v>46104</v>
      </c>
      <c r="E6533" t="s">
        <v>4950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630</v>
      </c>
      <c r="K6533" t="s">
        <v>631</v>
      </c>
      <c r="L6533">
        <v>23107</v>
      </c>
      <c r="M6533" t="s">
        <v>247</v>
      </c>
      <c r="O6533" t="s">
        <v>11</v>
      </c>
      <c r="P6533">
        <v>5102</v>
      </c>
      <c r="Q6533">
        <v>50</v>
      </c>
      <c r="R6533">
        <v>2.35</v>
      </c>
      <c r="S6533">
        <v>117.5</v>
      </c>
      <c r="T6533">
        <v>92.5</v>
      </c>
      <c r="U6533">
        <v>21.28</v>
      </c>
      <c r="V6533" t="str">
        <f>VLOOKUP(L6533,'[2]tabela de preços'!$A:$D,4,0)</f>
        <v>3M</v>
      </c>
      <c r="W6533" t="str">
        <f>VLOOKUP(L6533,'[2]tabela de preços'!$A:$F,6,0)</f>
        <v xml:space="preserve">DISCOS / LIXAS / ABRASIVOS </v>
      </c>
      <c r="X6533" t="str">
        <f>VLOOKUP(L6533,'[2]tabela de preços'!$A:$G,7,0)</f>
        <v>AUTOMOTIVO</v>
      </c>
    </row>
    <row r="6534" spans="1:24" x14ac:dyDescent="0.3">
      <c r="A6534" t="s">
        <v>626</v>
      </c>
      <c r="B6534" t="s">
        <v>627</v>
      </c>
      <c r="C6534" t="s">
        <v>4949</v>
      </c>
      <c r="D6534" s="1">
        <v>46104</v>
      </c>
      <c r="E6534" t="s">
        <v>4950</v>
      </c>
      <c r="F6534">
        <v>9</v>
      </c>
      <c r="G6534">
        <v>174</v>
      </c>
      <c r="H6534" t="str">
        <f>VLOOKUP(G6534,[1]OPERADORES!$A:$B,2,0)</f>
        <v>MIRIÃ LOBATO RODRIGUES</v>
      </c>
      <c r="I6534" t="s">
        <v>21</v>
      </c>
      <c r="J6534" t="s">
        <v>630</v>
      </c>
      <c r="K6534" t="s">
        <v>631</v>
      </c>
      <c r="L6534">
        <v>23108</v>
      </c>
      <c r="M6534" t="s">
        <v>248</v>
      </c>
      <c r="O6534" t="s">
        <v>11</v>
      </c>
      <c r="P6534">
        <v>5102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626</v>
      </c>
      <c r="B6535" t="s">
        <v>627</v>
      </c>
      <c r="C6535" t="s">
        <v>4949</v>
      </c>
      <c r="D6535" s="1">
        <v>46104</v>
      </c>
      <c r="E6535" t="s">
        <v>4950</v>
      </c>
      <c r="F6535">
        <v>9</v>
      </c>
      <c r="G6535">
        <v>174</v>
      </c>
      <c r="H6535" t="str">
        <f>VLOOKUP(G6535,[1]OPERADORES!$A:$B,2,0)</f>
        <v>MIRIÃ LOBATO RODRIGUES</v>
      </c>
      <c r="I6535" t="s">
        <v>21</v>
      </c>
      <c r="J6535" t="s">
        <v>630</v>
      </c>
      <c r="K6535" t="s">
        <v>631</v>
      </c>
      <c r="L6535">
        <v>23109</v>
      </c>
      <c r="M6535" t="s">
        <v>418</v>
      </c>
      <c r="O6535" t="s">
        <v>11</v>
      </c>
      <c r="P6535">
        <v>5102</v>
      </c>
      <c r="Q6535">
        <v>50</v>
      </c>
      <c r="R6535">
        <v>2.35</v>
      </c>
      <c r="S6535">
        <v>117.5</v>
      </c>
      <c r="T6535">
        <v>92.5</v>
      </c>
      <c r="U6535">
        <v>21.28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626</v>
      </c>
      <c r="B6536" t="s">
        <v>627</v>
      </c>
      <c r="C6536" t="s">
        <v>4949</v>
      </c>
      <c r="D6536" s="1">
        <v>46104</v>
      </c>
      <c r="E6536" t="s">
        <v>4950</v>
      </c>
      <c r="F6536">
        <v>9</v>
      </c>
      <c r="G6536">
        <v>174</v>
      </c>
      <c r="H6536" t="str">
        <f>VLOOKUP(G6536,[1]OPERADORES!$A:$B,2,0)</f>
        <v>MIRIÃ LOBATO RODRIGUES</v>
      </c>
      <c r="I6536" t="s">
        <v>21</v>
      </c>
      <c r="J6536" t="s">
        <v>630</v>
      </c>
      <c r="K6536" t="s">
        <v>631</v>
      </c>
      <c r="L6536">
        <v>21351</v>
      </c>
      <c r="M6536" t="s">
        <v>3870</v>
      </c>
      <c r="O6536" t="s">
        <v>11</v>
      </c>
      <c r="P6536">
        <v>5102</v>
      </c>
      <c r="Q6536">
        <v>15</v>
      </c>
      <c r="R6536">
        <v>31.31</v>
      </c>
      <c r="S6536">
        <v>469.65</v>
      </c>
      <c r="T6536">
        <v>356.55</v>
      </c>
      <c r="U6536">
        <v>24.08</v>
      </c>
      <c r="V6536" t="str">
        <f>VLOOKUP(L6536,'[2]tabela de preços'!$A:$D,4,0)</f>
        <v>3M</v>
      </c>
      <c r="W6536" t="str">
        <f>VLOOKUP(L6536,'[2]tabela de preços'!$A:$F,6,0)</f>
        <v>DISCO TRIZACT</v>
      </c>
      <c r="X6536" t="str">
        <f>VLOOKUP(L6536,'[2]tabela de preços'!$A:$G,7,0)</f>
        <v>AUTOMOTIVO</v>
      </c>
    </row>
    <row r="6537" spans="1:24" x14ac:dyDescent="0.3">
      <c r="A6537" t="s">
        <v>626</v>
      </c>
      <c r="B6537" t="s">
        <v>627</v>
      </c>
      <c r="C6537" t="s">
        <v>4949</v>
      </c>
      <c r="D6537" s="1">
        <v>46104</v>
      </c>
      <c r="E6537" t="s">
        <v>4950</v>
      </c>
      <c r="F6537">
        <v>9</v>
      </c>
      <c r="G6537">
        <v>174</v>
      </c>
      <c r="H6537" t="str">
        <f>VLOOKUP(G6537,[1]OPERADORES!$A:$B,2,0)</f>
        <v>MIRIÃ LOBATO RODRIGUES</v>
      </c>
      <c r="I6537" t="s">
        <v>21</v>
      </c>
      <c r="J6537" t="s">
        <v>630</v>
      </c>
      <c r="K6537" t="s">
        <v>631</v>
      </c>
      <c r="L6537">
        <v>22684</v>
      </c>
      <c r="M6537" t="s">
        <v>73</v>
      </c>
      <c r="O6537" t="s">
        <v>11</v>
      </c>
      <c r="P6537">
        <v>5102</v>
      </c>
      <c r="Q6537">
        <v>80</v>
      </c>
      <c r="R6537">
        <v>3.65</v>
      </c>
      <c r="S6537">
        <v>292</v>
      </c>
      <c r="T6537">
        <v>246.4</v>
      </c>
      <c r="U6537">
        <v>15.62</v>
      </c>
      <c r="V6537" t="str">
        <f>VLOOKUP(L6537,'[2]tabela de preços'!$A:$D,4,0)</f>
        <v>3M</v>
      </c>
      <c r="W6537" t="str">
        <f>VLOOKUP(L6537,'[2]tabela de preços'!$A:$F,6,0)</f>
        <v>FITA AUTOMOTIVA</v>
      </c>
      <c r="X6537" t="str">
        <f>VLOOKUP(L6537,'[2]tabela de preços'!$A:$G,7,0)</f>
        <v>AUTOMOTIVO</v>
      </c>
    </row>
    <row r="6538" spans="1:24" x14ac:dyDescent="0.3">
      <c r="A6538" t="s">
        <v>626</v>
      </c>
      <c r="B6538" t="s">
        <v>627</v>
      </c>
      <c r="C6538" t="s">
        <v>4949</v>
      </c>
      <c r="D6538" s="1">
        <v>46104</v>
      </c>
      <c r="E6538" t="s">
        <v>4950</v>
      </c>
      <c r="F6538">
        <v>9</v>
      </c>
      <c r="G6538">
        <v>174</v>
      </c>
      <c r="H6538" t="str">
        <f>VLOOKUP(G6538,[1]OPERADORES!$A:$B,2,0)</f>
        <v>MIRIÃ LOBATO RODRIGUES</v>
      </c>
      <c r="I6538" t="s">
        <v>21</v>
      </c>
      <c r="J6538" t="s">
        <v>630</v>
      </c>
      <c r="K6538" t="s">
        <v>631</v>
      </c>
      <c r="L6538">
        <v>23100</v>
      </c>
      <c r="M6538" t="s">
        <v>99</v>
      </c>
      <c r="O6538" t="s">
        <v>11</v>
      </c>
      <c r="P6538">
        <v>5102</v>
      </c>
      <c r="Q6538">
        <v>250</v>
      </c>
      <c r="R6538">
        <v>2.35</v>
      </c>
      <c r="S6538">
        <v>587.5</v>
      </c>
      <c r="T6538">
        <v>422.5</v>
      </c>
      <c r="U6538">
        <v>28.09</v>
      </c>
      <c r="V6538" t="str">
        <f>VLOOKUP(L6538,'[2]tabela de preços'!$A:$D,4,0)</f>
        <v>3M</v>
      </c>
      <c r="W6538" t="str">
        <f>VLOOKUP(L6538,'[2]tabela de preços'!$A:$F,6,0)</f>
        <v xml:space="preserve">DISCOS / LIXAS / ABRASIVOS </v>
      </c>
      <c r="X6538" t="str">
        <f>VLOOKUP(L6538,'[2]tabela de preços'!$A:$G,7,0)</f>
        <v>AUTOMOTIVO</v>
      </c>
    </row>
    <row r="6539" spans="1:24" x14ac:dyDescent="0.3">
      <c r="A6539" t="s">
        <v>626</v>
      </c>
      <c r="B6539" t="s">
        <v>627</v>
      </c>
      <c r="C6539" t="s">
        <v>4949</v>
      </c>
      <c r="D6539" s="1">
        <v>46104</v>
      </c>
      <c r="E6539" t="s">
        <v>4950</v>
      </c>
      <c r="F6539">
        <v>9</v>
      </c>
      <c r="G6539">
        <v>174</v>
      </c>
      <c r="H6539" t="str">
        <f>VLOOKUP(G6539,[1]OPERADORES!$A:$B,2,0)</f>
        <v>MIRIÃ LOBATO RODRIGUES</v>
      </c>
      <c r="I6539" t="s">
        <v>21</v>
      </c>
      <c r="J6539" t="s">
        <v>630</v>
      </c>
      <c r="K6539" t="s">
        <v>631</v>
      </c>
      <c r="L6539">
        <v>23099</v>
      </c>
      <c r="M6539" t="s">
        <v>420</v>
      </c>
      <c r="O6539" t="s">
        <v>411</v>
      </c>
      <c r="P6539">
        <v>5102</v>
      </c>
      <c r="Q6539">
        <v>100</v>
      </c>
      <c r="R6539">
        <v>2.35</v>
      </c>
      <c r="S6539">
        <v>235</v>
      </c>
      <c r="T6539">
        <v>169</v>
      </c>
      <c r="U6539">
        <v>28.09</v>
      </c>
      <c r="V6539" t="str">
        <f>VLOOKUP(L6539,'[2]tabela de preços'!$A:$D,4,0)</f>
        <v>3M</v>
      </c>
      <c r="W6539" t="str">
        <f>VLOOKUP(L6539,'[2]tabela de preços'!$A:$F,6,0)</f>
        <v xml:space="preserve">DISCOS / LIXAS / ABRASIVOS </v>
      </c>
      <c r="X6539" t="str">
        <f>VLOOKUP(L6539,'[2]tabela de preços'!$A:$G,7,0)</f>
        <v>AUTOMOTIVO</v>
      </c>
    </row>
    <row r="6540" spans="1:24" x14ac:dyDescent="0.3">
      <c r="A6540" t="s">
        <v>626</v>
      </c>
      <c r="B6540" t="s">
        <v>627</v>
      </c>
      <c r="C6540" t="s">
        <v>4949</v>
      </c>
      <c r="D6540" s="1">
        <v>46104</v>
      </c>
      <c r="E6540" t="s">
        <v>4950</v>
      </c>
      <c r="F6540">
        <v>9</v>
      </c>
      <c r="G6540">
        <v>174</v>
      </c>
      <c r="H6540" t="str">
        <f>VLOOKUP(G6540,[1]OPERADORES!$A:$B,2,0)</f>
        <v>MIRIÃ LOBATO RODRIGUES</v>
      </c>
      <c r="I6540" t="s">
        <v>21</v>
      </c>
      <c r="J6540" t="s">
        <v>630</v>
      </c>
      <c r="K6540" t="s">
        <v>631</v>
      </c>
      <c r="L6540">
        <v>23096</v>
      </c>
      <c r="M6540" t="s">
        <v>656</v>
      </c>
      <c r="O6540" t="s">
        <v>411</v>
      </c>
      <c r="P6540">
        <v>5102</v>
      </c>
      <c r="Q6540">
        <v>100</v>
      </c>
      <c r="R6540">
        <v>2.35</v>
      </c>
      <c r="S6540">
        <v>235</v>
      </c>
      <c r="T6540">
        <v>169</v>
      </c>
      <c r="U6540">
        <v>28.09</v>
      </c>
      <c r="V6540" t="str">
        <f>VLOOKUP(L6540,'[2]tabela de preços'!$A:$D,4,0)</f>
        <v>3M</v>
      </c>
      <c r="W6540" t="str">
        <f>VLOOKUP(L6540,'[2]tabela de preços'!$A:$F,6,0)</f>
        <v xml:space="preserve">DISCOS / LIXAS / ABRASIVOS </v>
      </c>
      <c r="X6540" t="str">
        <f>VLOOKUP(L6540,'[2]tabela de preços'!$A:$G,7,0)</f>
        <v>AUTOMOTIVO</v>
      </c>
    </row>
    <row r="6541" spans="1:24" x14ac:dyDescent="0.3">
      <c r="A6541" t="s">
        <v>626</v>
      </c>
      <c r="B6541" t="s">
        <v>627</v>
      </c>
      <c r="C6541" t="s">
        <v>4949</v>
      </c>
      <c r="D6541" s="1">
        <v>46104</v>
      </c>
      <c r="E6541" t="s">
        <v>4950</v>
      </c>
      <c r="F6541">
        <v>9</v>
      </c>
      <c r="G6541">
        <v>174</v>
      </c>
      <c r="H6541" t="str">
        <f>VLOOKUP(G6541,[1]OPERADORES!$A:$B,2,0)</f>
        <v>MIRIÃ LOBATO RODRIGUES</v>
      </c>
      <c r="I6541" t="s">
        <v>21</v>
      </c>
      <c r="J6541" t="s">
        <v>630</v>
      </c>
      <c r="K6541" t="s">
        <v>631</v>
      </c>
      <c r="L6541">
        <v>23097</v>
      </c>
      <c r="M6541" t="s">
        <v>412</v>
      </c>
      <c r="O6541" t="s">
        <v>411</v>
      </c>
      <c r="P6541">
        <v>5102</v>
      </c>
      <c r="Q6541">
        <v>100</v>
      </c>
      <c r="R6541">
        <v>2.35</v>
      </c>
      <c r="S6541">
        <v>235</v>
      </c>
      <c r="T6541">
        <v>136</v>
      </c>
      <c r="U6541">
        <v>42.13</v>
      </c>
      <c r="V6541" t="str">
        <f>VLOOKUP(L6541,'[2]tabela de preços'!$A:$D,4,0)</f>
        <v>3M</v>
      </c>
      <c r="W6541" t="str">
        <f>VLOOKUP(L6541,'[2]tabela de preços'!$A:$F,6,0)</f>
        <v xml:space="preserve">DISCOS / LIXAS / ABRASIVOS </v>
      </c>
      <c r="X6541" t="str">
        <f>VLOOKUP(L6541,'[2]tabela de preços'!$A:$G,7,0)</f>
        <v>AUTOMOTIVO</v>
      </c>
    </row>
    <row r="6542" spans="1:24" x14ac:dyDescent="0.3">
      <c r="A6542" t="s">
        <v>626</v>
      </c>
      <c r="B6542" t="s">
        <v>627</v>
      </c>
      <c r="C6542" t="s">
        <v>4949</v>
      </c>
      <c r="D6542" s="1">
        <v>46104</v>
      </c>
      <c r="E6542" t="s">
        <v>4950</v>
      </c>
      <c r="F6542">
        <v>9</v>
      </c>
      <c r="G6542">
        <v>174</v>
      </c>
      <c r="H6542" t="str">
        <f>VLOOKUP(G6542,[1]OPERADORES!$A:$B,2,0)</f>
        <v>MIRIÃ LOBATO RODRIGUES</v>
      </c>
      <c r="I6542" t="s">
        <v>21</v>
      </c>
      <c r="J6542" t="s">
        <v>630</v>
      </c>
      <c r="K6542" t="s">
        <v>631</v>
      </c>
      <c r="L6542">
        <v>23102</v>
      </c>
      <c r="M6542" t="s">
        <v>413</v>
      </c>
      <c r="O6542" t="s">
        <v>11</v>
      </c>
      <c r="P6542">
        <v>5102</v>
      </c>
      <c r="Q6542">
        <v>100</v>
      </c>
      <c r="R6542">
        <v>2.35</v>
      </c>
      <c r="S6542">
        <v>235</v>
      </c>
      <c r="T6542">
        <v>129</v>
      </c>
      <c r="U6542">
        <v>45.11</v>
      </c>
      <c r="V6542" t="str">
        <f>VLOOKUP(L6542,'[2]tabela de preços'!$A:$D,4,0)</f>
        <v>3M</v>
      </c>
      <c r="W6542" t="str">
        <f>VLOOKUP(L6542,'[2]tabela de preços'!$A:$F,6,0)</f>
        <v xml:space="preserve">DISCOS / LIXAS / ABRASIVOS </v>
      </c>
      <c r="X6542" t="str">
        <f>VLOOKUP(L6542,'[2]tabela de preços'!$A:$G,7,0)</f>
        <v>AUTOMOTIVO</v>
      </c>
    </row>
    <row r="6543" spans="1:24" x14ac:dyDescent="0.3">
      <c r="A6543" t="s">
        <v>626</v>
      </c>
      <c r="B6543" t="s">
        <v>627</v>
      </c>
      <c r="C6543" t="s">
        <v>4949</v>
      </c>
      <c r="D6543" s="1">
        <v>46104</v>
      </c>
      <c r="E6543" t="s">
        <v>4950</v>
      </c>
      <c r="F6543">
        <v>9</v>
      </c>
      <c r="G6543">
        <v>174</v>
      </c>
      <c r="H6543" t="str">
        <f>VLOOKUP(G6543,[1]OPERADORES!$A:$B,2,0)</f>
        <v>MIRIÃ LOBATO RODRIGUES</v>
      </c>
      <c r="I6543" t="s">
        <v>21</v>
      </c>
      <c r="J6543" t="s">
        <v>630</v>
      </c>
      <c r="K6543" t="s">
        <v>631</v>
      </c>
      <c r="L6543">
        <v>15</v>
      </c>
      <c r="M6543" t="s">
        <v>205</v>
      </c>
      <c r="O6543" t="s">
        <v>11</v>
      </c>
      <c r="P6543">
        <v>5102</v>
      </c>
      <c r="Q6543">
        <v>50</v>
      </c>
      <c r="R6543">
        <v>5.69</v>
      </c>
      <c r="S6543">
        <v>284.5</v>
      </c>
      <c r="T6543">
        <v>208</v>
      </c>
      <c r="U6543">
        <v>26.89</v>
      </c>
      <c r="V6543" t="str">
        <f>VLOOKUP(L6543,'[2]tabela de preços'!$A:$D,4,0)</f>
        <v>3M</v>
      </c>
      <c r="W6543" t="str">
        <f>VLOOKUP(L6543,'[2]tabela de preços'!$A:$F,6,0)</f>
        <v>LIXA DÁGUA</v>
      </c>
      <c r="X6543" t="str">
        <f>VLOOKUP(L6543,'[2]tabela de preços'!$A:$G,7,0)</f>
        <v>AUTOMOTIVO</v>
      </c>
    </row>
    <row r="6544" spans="1:24" x14ac:dyDescent="0.3">
      <c r="A6544" t="s">
        <v>626</v>
      </c>
      <c r="B6544" t="s">
        <v>627</v>
      </c>
      <c r="C6544" t="s">
        <v>4951</v>
      </c>
      <c r="D6544" s="1">
        <v>46104</v>
      </c>
      <c r="F6544">
        <v>9</v>
      </c>
      <c r="G6544">
        <v>174</v>
      </c>
      <c r="H6544" t="str">
        <f>VLOOKUP(G6544,[1]OPERADORES!$A:$B,2,0)</f>
        <v>MIRIÃ LOBATO RODRIGUES</v>
      </c>
      <c r="I6544" t="s">
        <v>21</v>
      </c>
      <c r="J6544" t="s">
        <v>630</v>
      </c>
      <c r="K6544" t="s">
        <v>631</v>
      </c>
      <c r="L6544">
        <v>22188</v>
      </c>
      <c r="M6544" t="s">
        <v>78</v>
      </c>
      <c r="N6544" t="s">
        <v>4952</v>
      </c>
      <c r="O6544" t="s">
        <v>11</v>
      </c>
      <c r="P6544">
        <v>1202</v>
      </c>
      <c r="Q6544">
        <v>-72</v>
      </c>
      <c r="R6544">
        <v>13.84</v>
      </c>
      <c r="S6544">
        <v>-996.48</v>
      </c>
      <c r="T6544">
        <v>-784.08</v>
      </c>
      <c r="U6544">
        <v>21.32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626</v>
      </c>
      <c r="B6545" t="s">
        <v>627</v>
      </c>
      <c r="C6545" t="s">
        <v>4951</v>
      </c>
      <c r="D6545" s="1">
        <v>46104</v>
      </c>
      <c r="F6545">
        <v>9</v>
      </c>
      <c r="G6545">
        <v>174</v>
      </c>
      <c r="H6545" t="str">
        <f>VLOOKUP(G6545,[1]OPERADORES!$A:$B,2,0)</f>
        <v>MIRIÃ LOBATO RODRIGUES</v>
      </c>
      <c r="I6545" t="s">
        <v>21</v>
      </c>
      <c r="J6545" t="s">
        <v>630</v>
      </c>
      <c r="K6545" t="s">
        <v>631</v>
      </c>
      <c r="L6545">
        <v>23096</v>
      </c>
      <c r="M6545" t="s">
        <v>656</v>
      </c>
      <c r="N6545" t="s">
        <v>4953</v>
      </c>
      <c r="O6545" t="s">
        <v>411</v>
      </c>
      <c r="P6545">
        <v>1202</v>
      </c>
      <c r="Q6545">
        <v>-50</v>
      </c>
      <c r="R6545">
        <v>2.35</v>
      </c>
      <c r="S6545">
        <v>-117.5</v>
      </c>
      <c r="T6545">
        <v>-84.5</v>
      </c>
      <c r="U6545">
        <v>28.09</v>
      </c>
      <c r="V6545" t="str">
        <f>VLOOKUP(L6545,'[2]tabela de preços'!$A:$D,4,0)</f>
        <v>3M</v>
      </c>
      <c r="W6545" t="str">
        <f>VLOOKUP(L6545,'[2]tabela de preços'!$A:$F,6,0)</f>
        <v xml:space="preserve">DISCOS / LIXAS / ABRASIVOS </v>
      </c>
      <c r="X6545" t="str">
        <f>VLOOKUP(L6545,'[2]tabela de preços'!$A:$G,7,0)</f>
        <v>AUTOMOTIVO</v>
      </c>
    </row>
    <row r="6546" spans="1:24" x14ac:dyDescent="0.3">
      <c r="A6546" t="s">
        <v>626</v>
      </c>
      <c r="B6546" t="s">
        <v>627</v>
      </c>
      <c r="C6546" t="s">
        <v>4954</v>
      </c>
      <c r="D6546" s="1">
        <v>46104</v>
      </c>
      <c r="E6546" t="s">
        <v>4955</v>
      </c>
      <c r="F6546">
        <v>9</v>
      </c>
      <c r="G6546">
        <v>174</v>
      </c>
      <c r="H6546" t="str">
        <f>VLOOKUP(G6546,[1]OPERADORES!$A:$B,2,0)</f>
        <v>MIRIÃ LOBATO RODRIGUES</v>
      </c>
      <c r="I6546" t="s">
        <v>21</v>
      </c>
      <c r="J6546" t="s">
        <v>630</v>
      </c>
      <c r="K6546" t="s">
        <v>631</v>
      </c>
      <c r="L6546">
        <v>10067</v>
      </c>
      <c r="M6546" t="s">
        <v>177</v>
      </c>
      <c r="O6546" t="s">
        <v>11</v>
      </c>
      <c r="P6546">
        <v>5102</v>
      </c>
      <c r="Q6546">
        <v>5</v>
      </c>
      <c r="R6546">
        <v>88.9</v>
      </c>
      <c r="S6546">
        <v>444.5</v>
      </c>
      <c r="T6546">
        <v>367.9</v>
      </c>
      <c r="U6546">
        <v>17.23</v>
      </c>
      <c r="V6546" t="str">
        <f>VLOOKUP(L6546,'[2]tabela de preços'!$A:$D,4,0)</f>
        <v>3M</v>
      </c>
      <c r="W6546" t="str">
        <f>VLOOKUP(L6546,'[2]tabela de preços'!$A:$F,6,0)</f>
        <v>BOINAS PARA POLIMENTO</v>
      </c>
      <c r="X6546" t="str">
        <f>VLOOKUP(L6546,'[2]tabela de preços'!$A:$G,7,0)</f>
        <v>AUTOMOTIVO</v>
      </c>
    </row>
    <row r="6547" spans="1:24" x14ac:dyDescent="0.3">
      <c r="A6547" t="s">
        <v>626</v>
      </c>
      <c r="B6547" t="s">
        <v>627</v>
      </c>
      <c r="C6547" t="s">
        <v>4954</v>
      </c>
      <c r="D6547" s="1">
        <v>46104</v>
      </c>
      <c r="E6547" t="s">
        <v>4955</v>
      </c>
      <c r="F6547">
        <v>9</v>
      </c>
      <c r="G6547">
        <v>174</v>
      </c>
      <c r="H6547" t="str">
        <f>VLOOKUP(G6547,[1]OPERADORES!$A:$B,2,0)</f>
        <v>MIRIÃ LOBATO RODRIGUES</v>
      </c>
      <c r="I6547" t="s">
        <v>21</v>
      </c>
      <c r="J6547" t="s">
        <v>630</v>
      </c>
      <c r="K6547" t="s">
        <v>631</v>
      </c>
      <c r="L6547">
        <v>20135</v>
      </c>
      <c r="M6547" t="s">
        <v>459</v>
      </c>
      <c r="O6547" t="s">
        <v>11</v>
      </c>
      <c r="P6547">
        <v>5102</v>
      </c>
      <c r="Q6547">
        <v>15</v>
      </c>
      <c r="R6547">
        <v>25.37</v>
      </c>
      <c r="S6547">
        <v>380.55</v>
      </c>
      <c r="T6547">
        <v>288.89999999999998</v>
      </c>
      <c r="U6547">
        <v>24.08</v>
      </c>
      <c r="V6547" t="str">
        <f>VLOOKUP(L6547,'[2]tabela de preços'!$A:$D,4,0)</f>
        <v>3M</v>
      </c>
      <c r="W6547" t="str">
        <f>VLOOKUP(L6547,'[2]tabela de preços'!$A:$F,6,0)</f>
        <v>DISCO TRIZACT</v>
      </c>
      <c r="X6547" t="str">
        <f>VLOOKUP(L6547,'[2]tabela de preços'!$A:$G,7,0)</f>
        <v>AUTOMOTIVO</v>
      </c>
    </row>
    <row r="6548" spans="1:24" x14ac:dyDescent="0.3">
      <c r="A6548" t="s">
        <v>626</v>
      </c>
      <c r="B6548" t="s">
        <v>627</v>
      </c>
      <c r="C6548" t="s">
        <v>4954</v>
      </c>
      <c r="D6548" s="1">
        <v>46104</v>
      </c>
      <c r="E6548" t="s">
        <v>4955</v>
      </c>
      <c r="F6548">
        <v>9</v>
      </c>
      <c r="G6548">
        <v>174</v>
      </c>
      <c r="H6548" t="str">
        <f>VLOOKUP(G6548,[1]OPERADORES!$A:$B,2,0)</f>
        <v>MIRIÃ LOBATO RODRIGUES</v>
      </c>
      <c r="I6548" t="s">
        <v>21</v>
      </c>
      <c r="J6548" t="s">
        <v>630</v>
      </c>
      <c r="K6548" t="s">
        <v>631</v>
      </c>
      <c r="L6548">
        <v>23458</v>
      </c>
      <c r="M6548" t="s">
        <v>697</v>
      </c>
      <c r="O6548" t="s">
        <v>11</v>
      </c>
      <c r="P6548">
        <v>5102</v>
      </c>
      <c r="Q6548">
        <v>1</v>
      </c>
      <c r="R6548">
        <v>58.02</v>
      </c>
      <c r="S6548">
        <v>58.02</v>
      </c>
      <c r="T6548">
        <v>44.04</v>
      </c>
      <c r="U6548">
        <v>24.1</v>
      </c>
      <c r="V6548" t="str">
        <f>VLOOKUP(L6548,'[2]tabela de preços'!$A:$D,4,0)</f>
        <v>3M</v>
      </c>
      <c r="W6548" t="str">
        <f>VLOOKUP(L6548,'[2]tabela de preços'!$A:$F,6,0)</f>
        <v xml:space="preserve">LÍQUIDOS P/ POLIMENTO </v>
      </c>
      <c r="X6548" t="str">
        <f>VLOOKUP(L6548,'[2]tabela de preços'!$A:$G,7,0)</f>
        <v>AUTOMOTIVO</v>
      </c>
    </row>
    <row r="6549" spans="1:24" x14ac:dyDescent="0.3">
      <c r="A6549" t="s">
        <v>626</v>
      </c>
      <c r="B6549" t="s">
        <v>627</v>
      </c>
      <c r="C6549" t="s">
        <v>4954</v>
      </c>
      <c r="D6549" s="1">
        <v>46104</v>
      </c>
      <c r="E6549" t="s">
        <v>4955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15</v>
      </c>
      <c r="M6549" t="s">
        <v>205</v>
      </c>
      <c r="O6549" t="s">
        <v>11</v>
      </c>
      <c r="P6549">
        <v>5102</v>
      </c>
      <c r="Q6549">
        <v>25</v>
      </c>
      <c r="R6549">
        <v>5.69</v>
      </c>
      <c r="S6549">
        <v>142.25</v>
      </c>
      <c r="T6549">
        <v>104</v>
      </c>
      <c r="U6549">
        <v>26.89</v>
      </c>
      <c r="V6549" t="str">
        <f>VLOOKUP(L6549,'[2]tabela de preços'!$A:$D,4,0)</f>
        <v>3M</v>
      </c>
      <c r="W6549" t="str">
        <f>VLOOKUP(L6549,'[2]tabela de preços'!$A:$F,6,0)</f>
        <v>LIXA DÁGUA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4956</v>
      </c>
      <c r="D6550" s="1">
        <v>46104</v>
      </c>
      <c r="E6550" t="s">
        <v>4957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22684</v>
      </c>
      <c r="M6550" t="s">
        <v>73</v>
      </c>
      <c r="O6550" t="s">
        <v>11</v>
      </c>
      <c r="P6550">
        <v>5102</v>
      </c>
      <c r="Q6550">
        <v>240</v>
      </c>
      <c r="R6550">
        <v>3.65</v>
      </c>
      <c r="S6550">
        <v>876</v>
      </c>
      <c r="T6550">
        <v>739.2</v>
      </c>
      <c r="U6550">
        <v>15.62</v>
      </c>
      <c r="V6550" t="str">
        <f>VLOOKUP(L6550,'[2]tabela de preços'!$A:$D,4,0)</f>
        <v>3M</v>
      </c>
      <c r="W6550" t="str">
        <f>VLOOKUP(L6550,'[2]tabela de preços'!$A:$F,6,0)</f>
        <v>FITA AUTOMOTIVA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4956</v>
      </c>
      <c r="D6551" s="1">
        <v>46104</v>
      </c>
      <c r="E6551" t="s">
        <v>4957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22188</v>
      </c>
      <c r="M6551" t="s">
        <v>78</v>
      </c>
      <c r="O6551" t="s">
        <v>11</v>
      </c>
      <c r="P6551">
        <v>5102</v>
      </c>
      <c r="Q6551">
        <v>72</v>
      </c>
      <c r="R6551">
        <v>13.84</v>
      </c>
      <c r="S6551">
        <v>996.48</v>
      </c>
      <c r="T6551">
        <v>784.08</v>
      </c>
      <c r="U6551">
        <v>21.32</v>
      </c>
      <c r="V6551" t="str">
        <f>VLOOKUP(L6551,'[2]tabela de preços'!$A:$D,4,0)</f>
        <v>3M</v>
      </c>
      <c r="W6551" t="str">
        <f>VLOOKUP(L6551,'[2]tabela de preços'!$A:$F,6,0)</f>
        <v>FITA AUTOMOTIVA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4958</v>
      </c>
      <c r="D6552" s="1">
        <v>46104</v>
      </c>
      <c r="E6552" t="s">
        <v>4959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23580</v>
      </c>
      <c r="M6552" t="s">
        <v>115</v>
      </c>
      <c r="O6552" t="s">
        <v>11</v>
      </c>
      <c r="P6552">
        <v>5102</v>
      </c>
      <c r="Q6552">
        <v>100</v>
      </c>
      <c r="R6552">
        <v>0.48</v>
      </c>
      <c r="S6552">
        <v>48</v>
      </c>
      <c r="T6552">
        <v>36</v>
      </c>
      <c r="U6552">
        <v>25</v>
      </c>
      <c r="V6552" t="str">
        <f>VLOOKUP(L6552,'[2]tabela de preços'!$A:$D,4,0)</f>
        <v>RENOVA COADORES</v>
      </c>
      <c r="W6552" t="str">
        <f>VLOOKUP(L6552,'[2]tabela de preços'!$A:$F,6,0)</f>
        <v>COADORES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4958</v>
      </c>
      <c r="D6553" s="1">
        <v>46104</v>
      </c>
      <c r="E6553" t="s">
        <v>4959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85691</v>
      </c>
      <c r="M6553" t="s">
        <v>1231</v>
      </c>
      <c r="O6553" t="s">
        <v>11</v>
      </c>
      <c r="P6553">
        <v>5102</v>
      </c>
      <c r="Q6553">
        <v>5</v>
      </c>
      <c r="R6553">
        <v>14.81</v>
      </c>
      <c r="S6553">
        <v>74.05</v>
      </c>
      <c r="T6553">
        <v>56.2</v>
      </c>
      <c r="U6553">
        <v>24.11</v>
      </c>
      <c r="V6553" t="str">
        <f>VLOOKUP(L6553,'[2]tabela de preços'!$A:$D,4,0)</f>
        <v>UNIPEGA</v>
      </c>
      <c r="W6553" t="str">
        <f>VLOOKUP(L6553,'[2]tabela de preços'!$A:$F,6,0)</f>
        <v>COLA INST./ ADESIVOS COLANTES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4958</v>
      </c>
      <c r="D6554" s="1">
        <v>46104</v>
      </c>
      <c r="E6554" t="s">
        <v>4959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20433</v>
      </c>
      <c r="M6554" t="s">
        <v>460</v>
      </c>
      <c r="O6554" t="s">
        <v>11</v>
      </c>
      <c r="P6554">
        <v>5102</v>
      </c>
      <c r="Q6554">
        <v>2</v>
      </c>
      <c r="R6554">
        <v>32.19</v>
      </c>
      <c r="S6554">
        <v>64.38</v>
      </c>
      <c r="T6554">
        <v>48.86</v>
      </c>
      <c r="U6554">
        <v>24.11</v>
      </c>
      <c r="V6554" t="str">
        <f>VLOOKUP(L6554,'[2]tabela de preços'!$A:$D,4,0)</f>
        <v>SHERWIN WILLIAMS</v>
      </c>
      <c r="W6554" t="str">
        <f>VLOOKUP(L6554,'[2]tabela de preços'!$A:$F,6,0)</f>
        <v>VERNIZ AUTOMOTIVO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4958</v>
      </c>
      <c r="D6555" s="1">
        <v>46104</v>
      </c>
      <c r="E6555" t="s">
        <v>4959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24248</v>
      </c>
      <c r="M6555" t="s">
        <v>107</v>
      </c>
      <c r="O6555" t="s">
        <v>11</v>
      </c>
      <c r="P6555">
        <v>5102</v>
      </c>
      <c r="Q6555">
        <v>24</v>
      </c>
      <c r="R6555">
        <v>7.9</v>
      </c>
      <c r="S6555">
        <v>189.6</v>
      </c>
      <c r="T6555">
        <v>156</v>
      </c>
      <c r="U6555">
        <v>17.72</v>
      </c>
      <c r="V6555" t="str">
        <f>VLOOKUP(L6555,'[2]tabela de preços'!$A:$D,4,0)</f>
        <v>SHERWIN WILLIAMS</v>
      </c>
      <c r="W6555" t="str">
        <f>VLOOKUP(L6555,'[2]tabela de preços'!$A:$F,6,0)</f>
        <v>PRIMER AUTOMOTIVO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4958</v>
      </c>
      <c r="D6556" s="1">
        <v>46104</v>
      </c>
      <c r="E6556" t="s">
        <v>4959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21037</v>
      </c>
      <c r="M6556" t="s">
        <v>3781</v>
      </c>
      <c r="O6556" t="s">
        <v>11</v>
      </c>
      <c r="P6556">
        <v>5102</v>
      </c>
      <c r="Q6556">
        <v>2</v>
      </c>
      <c r="R6556">
        <v>17.03</v>
      </c>
      <c r="S6556">
        <v>34.06</v>
      </c>
      <c r="T6556">
        <v>25.84</v>
      </c>
      <c r="U6556">
        <v>24.13</v>
      </c>
      <c r="V6556" t="str">
        <f>VLOOKUP(L6556,'[2]tabela de preços'!$A:$D,4,0)</f>
        <v>SHERWIN WILLIAMS</v>
      </c>
      <c r="W6556" t="str">
        <f>VLOOKUP(L6556,'[2]tabela de preços'!$A:$F,6,0)</f>
        <v>CATALISADORES INDIVIDUAS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4958</v>
      </c>
      <c r="D6557" s="1">
        <v>46104</v>
      </c>
      <c r="E6557" t="s">
        <v>4959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10097</v>
      </c>
      <c r="M6557" t="s">
        <v>461</v>
      </c>
      <c r="O6557" t="s">
        <v>11</v>
      </c>
      <c r="P6557">
        <v>5102</v>
      </c>
      <c r="Q6557">
        <v>4</v>
      </c>
      <c r="R6557">
        <v>9.41</v>
      </c>
      <c r="S6557">
        <v>37.64</v>
      </c>
      <c r="T6557">
        <v>28.56</v>
      </c>
      <c r="U6557">
        <v>24.12</v>
      </c>
      <c r="V6557" t="str">
        <f>VLOOKUP(L6557,'[2]tabela de preços'!$A:$D,4,0)</f>
        <v>3M</v>
      </c>
      <c r="W6557" t="str">
        <f>VLOOKUP(L6557,'[2]tabela de preços'!$A:$F,6,0)</f>
        <v>EPI´S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4958</v>
      </c>
      <c r="D6558" s="1">
        <v>46104</v>
      </c>
      <c r="E6558" t="s">
        <v>4959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23364</v>
      </c>
      <c r="M6558" t="s">
        <v>3548</v>
      </c>
      <c r="O6558" t="s">
        <v>11</v>
      </c>
      <c r="P6558">
        <v>5102</v>
      </c>
      <c r="Q6558">
        <v>25</v>
      </c>
      <c r="R6558">
        <v>6.47</v>
      </c>
      <c r="S6558">
        <v>161.75</v>
      </c>
      <c r="T6558">
        <v>122.75</v>
      </c>
      <c r="U6558">
        <v>24.11</v>
      </c>
      <c r="V6558" t="str">
        <f>VLOOKUP(L6558,'[2]tabela de preços'!$A:$D,4,0)</f>
        <v>AUTO AMERICA</v>
      </c>
      <c r="W6558" t="str">
        <f>VLOOKUP(L6558,'[2]tabela de preços'!$A:$F,6,0)</f>
        <v>FLANELAS / PANOS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4958</v>
      </c>
      <c r="D6559" s="1">
        <v>46104</v>
      </c>
      <c r="E6559" t="s">
        <v>4959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21819</v>
      </c>
      <c r="M6559" t="s">
        <v>792</v>
      </c>
      <c r="O6559" t="s">
        <v>11</v>
      </c>
      <c r="P6559">
        <v>5403</v>
      </c>
      <c r="Q6559">
        <v>2</v>
      </c>
      <c r="R6559">
        <v>33.380000000000003</v>
      </c>
      <c r="S6559">
        <v>66.760000000000005</v>
      </c>
      <c r="T6559">
        <v>47.6</v>
      </c>
      <c r="U6559">
        <v>28.7</v>
      </c>
      <c r="V6559" t="str">
        <f>VLOOKUP(L6559,'[2]tabela de preços'!$A:$D,4,0)</f>
        <v>SHERWIN WILLIAMS</v>
      </c>
      <c r="W6559" t="str">
        <f>VLOOKUP(L6559,'[2]tabela de preços'!$A:$F,6,0)</f>
        <v>TINTAS POLIÉSTER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4958</v>
      </c>
      <c r="D6560" s="1">
        <v>46104</v>
      </c>
      <c r="E6560" t="s">
        <v>4959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20936</v>
      </c>
      <c r="M6560" t="s">
        <v>151</v>
      </c>
      <c r="O6560" t="s">
        <v>11</v>
      </c>
      <c r="P6560">
        <v>5405</v>
      </c>
      <c r="Q6560">
        <v>5</v>
      </c>
      <c r="R6560">
        <v>32.340000000000003</v>
      </c>
      <c r="S6560">
        <v>161.69999999999999</v>
      </c>
      <c r="T6560">
        <v>115.3</v>
      </c>
      <c r="U6560">
        <v>28.7</v>
      </c>
      <c r="V6560" t="str">
        <f>VLOOKUP(L6560,'[2]tabela de preços'!$A:$D,4,0)</f>
        <v>SHERWIN WILLIAMS</v>
      </c>
      <c r="W6560" t="str">
        <f>VLOOKUP(L6560,'[2]tabela de preços'!$A:$F,6,0)</f>
        <v>TINTAS POLIÉSTER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4958</v>
      </c>
      <c r="D6561" s="1">
        <v>46104</v>
      </c>
      <c r="E6561" t="s">
        <v>4959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20384</v>
      </c>
      <c r="M6561" t="s">
        <v>648</v>
      </c>
      <c r="O6561" t="s">
        <v>11</v>
      </c>
      <c r="P6561">
        <v>5403</v>
      </c>
      <c r="Q6561">
        <v>2</v>
      </c>
      <c r="R6561">
        <v>32.340000000000003</v>
      </c>
      <c r="S6561">
        <v>64.680000000000007</v>
      </c>
      <c r="T6561">
        <v>46.12</v>
      </c>
      <c r="U6561">
        <v>28.7</v>
      </c>
      <c r="V6561" t="str">
        <f>VLOOKUP(L6561,'[2]tabela de preços'!$A:$D,4,0)</f>
        <v>SHERWIN WILLIAMS</v>
      </c>
      <c r="W6561" t="str">
        <f>VLOOKUP(L6561,'[2]tabela de preços'!$A:$F,6,0)</f>
        <v>TINTAS PU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4958</v>
      </c>
      <c r="D6562" s="1">
        <v>46104</v>
      </c>
      <c r="E6562" t="s">
        <v>4959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87108</v>
      </c>
      <c r="M6562" t="s">
        <v>3782</v>
      </c>
      <c r="O6562" t="s">
        <v>11</v>
      </c>
      <c r="P6562">
        <v>5102</v>
      </c>
      <c r="Q6562">
        <v>2</v>
      </c>
      <c r="R6562">
        <v>41.35</v>
      </c>
      <c r="S6562">
        <v>82.7</v>
      </c>
      <c r="T6562">
        <v>62.78</v>
      </c>
      <c r="U6562">
        <v>24.09</v>
      </c>
      <c r="V6562" t="str">
        <f>VLOOKUP(L6562,'[2]tabela de preços'!$A:$D,4,0)</f>
        <v>SHERWIN WILLIAMS</v>
      </c>
      <c r="W6562" t="str">
        <f>VLOOKUP(L6562,'[2]tabela de preços'!$A:$F,6,0)</f>
        <v>TINTAS PU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4958</v>
      </c>
      <c r="D6563" s="1">
        <v>46104</v>
      </c>
      <c r="E6563" t="s">
        <v>4959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20525</v>
      </c>
      <c r="M6563" t="s">
        <v>137</v>
      </c>
      <c r="O6563" t="s">
        <v>11</v>
      </c>
      <c r="P6563">
        <v>5102</v>
      </c>
      <c r="Q6563">
        <v>2</v>
      </c>
      <c r="R6563">
        <v>13.65</v>
      </c>
      <c r="S6563">
        <v>27.3</v>
      </c>
      <c r="T6563">
        <v>20.72</v>
      </c>
      <c r="U6563">
        <v>24.1</v>
      </c>
      <c r="V6563" t="str">
        <f>VLOOKUP(L6563,'[2]tabela de preços'!$A:$D,4,0)</f>
        <v>SHERWIN WILLIAMS</v>
      </c>
      <c r="W6563" t="str">
        <f>VLOOKUP(L6563,'[2]tabela de preços'!$A:$F,6,0)</f>
        <v>MASSA DE PEQUENOS REPAROS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4958</v>
      </c>
      <c r="D6564" s="1">
        <v>46104</v>
      </c>
      <c r="E6564" t="s">
        <v>4959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23381</v>
      </c>
      <c r="M6564" t="s">
        <v>4099</v>
      </c>
      <c r="O6564" t="s">
        <v>11</v>
      </c>
      <c r="P6564">
        <v>5102</v>
      </c>
      <c r="Q6564">
        <v>12</v>
      </c>
      <c r="R6564">
        <v>6.32</v>
      </c>
      <c r="S6564">
        <v>75.84</v>
      </c>
      <c r="T6564">
        <v>57.6</v>
      </c>
      <c r="U6564">
        <v>24.05</v>
      </c>
      <c r="V6564" t="str">
        <f>VLOOKUP(L6564,'[2]tabela de preços'!$A:$D,4,0)</f>
        <v>SHERWIN WILLIAMS</v>
      </c>
      <c r="W6564" t="str">
        <f>VLOOKUP(L6564,'[2]tabela de preços'!$A:$F,6,0)</f>
        <v>FLANELAS / PANOS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4958</v>
      </c>
      <c r="D6565" s="1">
        <v>46104</v>
      </c>
      <c r="E6565" t="s">
        <v>4959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24247</v>
      </c>
      <c r="M6565" t="s">
        <v>160</v>
      </c>
      <c r="O6565" t="s">
        <v>11</v>
      </c>
      <c r="P6565">
        <v>5403</v>
      </c>
      <c r="Q6565">
        <v>24</v>
      </c>
      <c r="R6565">
        <v>20.9</v>
      </c>
      <c r="S6565">
        <v>501.6</v>
      </c>
      <c r="T6565">
        <v>404.88</v>
      </c>
      <c r="U6565">
        <v>19.28</v>
      </c>
      <c r="V6565" t="str">
        <f>VLOOKUP(L6565,'[2]tabela de preços'!$A:$D,4,0)</f>
        <v>SHERWIN WILLIAMS</v>
      </c>
      <c r="W6565" t="str">
        <f>VLOOKUP(L6565,'[2]tabela de preços'!$A:$F,6,0)</f>
        <v>PRIMER AUTOMOTIVO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4958</v>
      </c>
      <c r="D6566" s="1">
        <v>46104</v>
      </c>
      <c r="E6566" t="s">
        <v>4959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21067</v>
      </c>
      <c r="M6566" t="s">
        <v>640</v>
      </c>
      <c r="O6566" t="s">
        <v>11</v>
      </c>
      <c r="P6566">
        <v>5102</v>
      </c>
      <c r="Q6566">
        <v>1</v>
      </c>
      <c r="R6566">
        <v>36.07</v>
      </c>
      <c r="S6566">
        <v>36.07</v>
      </c>
      <c r="T6566">
        <v>27.38</v>
      </c>
      <c r="U6566">
        <v>24.09</v>
      </c>
      <c r="V6566" t="str">
        <f>VLOOKUP(L6566,'[2]tabela de preços'!$A:$D,4,0)</f>
        <v>SIKKENS</v>
      </c>
      <c r="W6566" t="str">
        <f>VLOOKUP(L6566,'[2]tabela de preços'!$A:$F,6,0)</f>
        <v>DILUENTE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4958</v>
      </c>
      <c r="D6567" s="1">
        <v>46104</v>
      </c>
      <c r="E6567" t="s">
        <v>4959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10296</v>
      </c>
      <c r="M6567" t="s">
        <v>334</v>
      </c>
      <c r="O6567" t="s">
        <v>11</v>
      </c>
      <c r="P6567">
        <v>5102</v>
      </c>
      <c r="Q6567">
        <v>12</v>
      </c>
      <c r="R6567">
        <v>17.02</v>
      </c>
      <c r="S6567">
        <v>204.24</v>
      </c>
      <c r="T6567">
        <v>150.84</v>
      </c>
      <c r="U6567">
        <v>26.15</v>
      </c>
      <c r="V6567" t="str">
        <f>VLOOKUP(L6567,'[2]tabela de preços'!$A:$D,4,0)</f>
        <v>ANJO</v>
      </c>
      <c r="W6567" t="str">
        <f>VLOOKUP(L6567,'[2]tabela de preços'!$A:$F,6,0)</f>
        <v>DESENGRAXANTE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4958</v>
      </c>
      <c r="D6568" s="1">
        <v>46104</v>
      </c>
      <c r="E6568" t="s">
        <v>4959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10297</v>
      </c>
      <c r="M6568" t="s">
        <v>41</v>
      </c>
      <c r="O6568" t="s">
        <v>11</v>
      </c>
      <c r="P6568">
        <v>5102</v>
      </c>
      <c r="Q6568">
        <v>72</v>
      </c>
      <c r="R6568">
        <v>10.49</v>
      </c>
      <c r="S6568">
        <v>755.28</v>
      </c>
      <c r="T6568">
        <v>660.24</v>
      </c>
      <c r="U6568">
        <v>12.58</v>
      </c>
      <c r="V6568" t="str">
        <f>VLOOKUP(L6568,'[2]tabela de preços'!$A:$D,4,0)</f>
        <v>ANJO</v>
      </c>
      <c r="W6568" t="str">
        <f>VLOOKUP(L6568,'[2]tabela de preços'!$A:$F,6,0)</f>
        <v>THINNER DE LIMPEZA</v>
      </c>
      <c r="X6568" t="str">
        <f>VLOOKUP(L6568,'[2]tabela de preços'!$A:$G,7,0)</f>
        <v>THINNER</v>
      </c>
    </row>
    <row r="6569" spans="1:24" x14ac:dyDescent="0.3">
      <c r="A6569" t="s">
        <v>626</v>
      </c>
      <c r="B6569" t="s">
        <v>627</v>
      </c>
      <c r="C6569" t="s">
        <v>4958</v>
      </c>
      <c r="D6569" s="1">
        <v>46104</v>
      </c>
      <c r="E6569" t="s">
        <v>4959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20414</v>
      </c>
      <c r="M6569" t="s">
        <v>112</v>
      </c>
      <c r="O6569" t="s">
        <v>11</v>
      </c>
      <c r="P6569">
        <v>5102</v>
      </c>
      <c r="Q6569">
        <v>20</v>
      </c>
      <c r="R6569">
        <v>23.71</v>
      </c>
      <c r="S6569">
        <v>474.2</v>
      </c>
      <c r="T6569">
        <v>360</v>
      </c>
      <c r="U6569">
        <v>24.08</v>
      </c>
      <c r="V6569" t="str">
        <f>VLOOKUP(L6569,'[2]tabela de preços'!$A:$D,4,0)</f>
        <v>SHERWIN WILLIAMS</v>
      </c>
      <c r="W6569" t="str">
        <f>VLOOKUP(L6569,'[2]tabela de preços'!$A:$F,6,0)</f>
        <v>DILUENTE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4958</v>
      </c>
      <c r="D6570" s="1">
        <v>46104</v>
      </c>
      <c r="E6570" t="s">
        <v>4959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85649</v>
      </c>
      <c r="M6570" t="s">
        <v>478</v>
      </c>
      <c r="O6570" t="s">
        <v>11</v>
      </c>
      <c r="P6570">
        <v>5403</v>
      </c>
      <c r="Q6570">
        <v>12</v>
      </c>
      <c r="R6570">
        <v>8.49</v>
      </c>
      <c r="S6570">
        <v>101.88</v>
      </c>
      <c r="T6570">
        <v>83.04</v>
      </c>
      <c r="U6570">
        <v>18.489999999999998</v>
      </c>
      <c r="V6570" t="str">
        <f>VLOOKUP(L6570,'[2]tabela de preços'!$A:$D,4,0)</f>
        <v>UNIPEGA</v>
      </c>
      <c r="W6570" t="str">
        <f>VLOOKUP(L6570,'[2]tabela de preços'!$A:$F,6,0)</f>
        <v xml:space="preserve">SPRAYS 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4958</v>
      </c>
      <c r="D6571" s="1">
        <v>46104</v>
      </c>
      <c r="E6571" t="s">
        <v>4959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23287</v>
      </c>
      <c r="M6571" t="s">
        <v>273</v>
      </c>
      <c r="O6571" t="s">
        <v>11</v>
      </c>
      <c r="P6571">
        <v>5102</v>
      </c>
      <c r="Q6571">
        <v>8</v>
      </c>
      <c r="R6571">
        <v>41.68</v>
      </c>
      <c r="S6571">
        <v>333.44</v>
      </c>
      <c r="T6571">
        <v>253.12</v>
      </c>
      <c r="U6571">
        <v>24.09</v>
      </c>
      <c r="V6571" t="str">
        <f>VLOOKUP(L6571,'[2]tabela de preços'!$A:$D,4,0)</f>
        <v>AUTO AMERICA</v>
      </c>
      <c r="W6571" t="str">
        <f>VLOOKUP(L6571,'[2]tabela de preços'!$A:$F,6,0)</f>
        <v>CERA  / LIMPEZA /  POLIMENTO VEICULAR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4958</v>
      </c>
      <c r="D6572" s="1">
        <v>46104</v>
      </c>
      <c r="E6572" t="s">
        <v>4959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10404</v>
      </c>
      <c r="M6572" t="s">
        <v>130</v>
      </c>
      <c r="O6572" t="s">
        <v>11</v>
      </c>
      <c r="P6572">
        <v>5102</v>
      </c>
      <c r="Q6572">
        <v>2</v>
      </c>
      <c r="R6572">
        <v>18.12</v>
      </c>
      <c r="S6572">
        <v>36.24</v>
      </c>
      <c r="T6572">
        <v>27.5</v>
      </c>
      <c r="U6572">
        <v>24.12</v>
      </c>
      <c r="V6572" t="str">
        <f>VLOOKUP(L6572,'[2]tabela de preços'!$A:$D,4,0)</f>
        <v>MAXI RUBBER</v>
      </c>
      <c r="W6572" t="str">
        <f>VLOOKUP(L6572,'[2]tabela de preços'!$A:$F,6,0)</f>
        <v>VEDADORES / SELANTES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20399</v>
      </c>
      <c r="M6573" t="s">
        <v>465</v>
      </c>
      <c r="O6573" t="s">
        <v>11</v>
      </c>
      <c r="P6573">
        <v>5403</v>
      </c>
      <c r="Q6573">
        <v>6</v>
      </c>
      <c r="R6573">
        <v>35.26</v>
      </c>
      <c r="S6573">
        <v>211.56</v>
      </c>
      <c r="T6573">
        <v>160.68</v>
      </c>
      <c r="U6573">
        <v>24.05</v>
      </c>
      <c r="V6573" t="str">
        <f>VLOOKUP(L6573,'[2]tabela de preços'!$A:$D,4,0)</f>
        <v>SHERWIN WILLIAMS</v>
      </c>
      <c r="W6573" t="str">
        <f>VLOOKUP(L6573,'[2]tabela de preços'!$A:$F,6,0)</f>
        <v>VERNIZ AUTOMOTIVO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4960</v>
      </c>
      <c r="D6574" s="1">
        <v>46104</v>
      </c>
      <c r="E6574" t="s">
        <v>4961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84105</v>
      </c>
      <c r="M6574" t="s">
        <v>668</v>
      </c>
      <c r="O6574" t="s">
        <v>11</v>
      </c>
      <c r="P6574">
        <v>5403</v>
      </c>
      <c r="Q6574">
        <v>6</v>
      </c>
      <c r="R6574">
        <v>27.77</v>
      </c>
      <c r="S6574">
        <v>166.62</v>
      </c>
      <c r="T6574">
        <v>126.48</v>
      </c>
      <c r="U6574">
        <v>24.09</v>
      </c>
      <c r="V6574" t="str">
        <f>VLOOKUP(L6574,'[2]tabela de preços'!$A:$D,4,0)</f>
        <v>BRASILUX</v>
      </c>
      <c r="W6574" t="str">
        <f>VLOOKUP(L6574,'[2]tabela de preços'!$A:$F,6,0)</f>
        <v>PRIMER AUTOMOTIVO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4960</v>
      </c>
      <c r="D6575" s="1">
        <v>46104</v>
      </c>
      <c r="E6575" t="s">
        <v>4961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84108</v>
      </c>
      <c r="M6575" t="s">
        <v>144</v>
      </c>
      <c r="O6575" t="s">
        <v>11</v>
      </c>
      <c r="P6575">
        <v>5403</v>
      </c>
      <c r="Q6575">
        <v>6</v>
      </c>
      <c r="R6575">
        <v>27.29</v>
      </c>
      <c r="S6575">
        <v>163.74</v>
      </c>
      <c r="T6575">
        <v>124.26</v>
      </c>
      <c r="U6575">
        <v>24.11</v>
      </c>
      <c r="V6575" t="str">
        <f>VLOOKUP(L6575,'[2]tabela de preços'!$A:$D,4,0)</f>
        <v>BRASILUX</v>
      </c>
      <c r="W6575" t="str">
        <f>VLOOKUP(L6575,'[2]tabela de preços'!$A:$F,6,0)</f>
        <v>TINTAS LACA</v>
      </c>
      <c r="X6575" t="str">
        <f>VLOOKUP(L6575,'[2]tabela de preços'!$A:$G,7,0)</f>
        <v>AUTOMOTIVO</v>
      </c>
    </row>
    <row r="6576" spans="1:24" x14ac:dyDescent="0.3">
      <c r="A6576" t="s">
        <v>3088</v>
      </c>
      <c r="C6576" t="s">
        <v>4962</v>
      </c>
      <c r="D6576" s="1">
        <v>46104</v>
      </c>
      <c r="E6576" t="s">
        <v>4963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843</v>
      </c>
      <c r="K6576" t="s">
        <v>3091</v>
      </c>
      <c r="L6576">
        <v>84030</v>
      </c>
      <c r="M6576" t="s">
        <v>900</v>
      </c>
      <c r="O6576" t="s">
        <v>11</v>
      </c>
      <c r="P6576">
        <v>5102</v>
      </c>
      <c r="Q6576">
        <v>1</v>
      </c>
      <c r="R6576">
        <v>58.62</v>
      </c>
      <c r="S6576">
        <v>58.62</v>
      </c>
      <c r="T6576">
        <v>44.49</v>
      </c>
      <c r="U6576">
        <v>24.1</v>
      </c>
      <c r="V6576" t="str">
        <f>VLOOKUP(L6576,'[2]tabela de preços'!$A:$D,4,0)</f>
        <v>BRASILUX</v>
      </c>
      <c r="W6576" t="str">
        <f>VLOOKUP(L6576,'[2]tabela de preços'!$A:$F,6,0)</f>
        <v>AGUARRAS</v>
      </c>
      <c r="X6576" t="str">
        <f>VLOOKUP(L6576,'[2]tabela de preços'!$A:$G,7,0)</f>
        <v>IMOBILIÁRIO</v>
      </c>
    </row>
    <row r="6577" spans="1:24" x14ac:dyDescent="0.3">
      <c r="A6577" t="s">
        <v>3088</v>
      </c>
      <c r="C6577" t="s">
        <v>4962</v>
      </c>
      <c r="D6577" s="1">
        <v>46104</v>
      </c>
      <c r="E6577" t="s">
        <v>4963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843</v>
      </c>
      <c r="K6577" t="s">
        <v>3091</v>
      </c>
      <c r="L6577">
        <v>84957</v>
      </c>
      <c r="M6577" t="s">
        <v>4964</v>
      </c>
      <c r="O6577" t="s">
        <v>11</v>
      </c>
      <c r="P6577">
        <v>5403</v>
      </c>
      <c r="Q6577">
        <v>1</v>
      </c>
      <c r="R6577">
        <v>100.59</v>
      </c>
      <c r="S6577">
        <v>100.59</v>
      </c>
      <c r="T6577">
        <v>76.349999999999994</v>
      </c>
      <c r="U6577">
        <v>24.1</v>
      </c>
      <c r="V6577" t="str">
        <f>VLOOKUP(L6577,'[2]tabela de preços'!$A:$D,4,0)</f>
        <v>BRASILUX</v>
      </c>
      <c r="W6577" t="str">
        <f>VLOOKUP(L6577,'[2]tabela de preços'!$A:$F,6,0)</f>
        <v>ESMALTES</v>
      </c>
      <c r="X6577" t="str">
        <f>VLOOKUP(L6577,'[2]tabela de preços'!$A:$G,7,0)</f>
        <v>INDUSTRIAL</v>
      </c>
    </row>
    <row r="6578" spans="1:24" x14ac:dyDescent="0.3">
      <c r="A6578" t="s">
        <v>3088</v>
      </c>
      <c r="C6578" t="s">
        <v>4962</v>
      </c>
      <c r="D6578" s="1">
        <v>46104</v>
      </c>
      <c r="E6578" t="s">
        <v>4963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843</v>
      </c>
      <c r="K6578" t="s">
        <v>3091</v>
      </c>
      <c r="L6578">
        <v>84498</v>
      </c>
      <c r="M6578" t="s">
        <v>533</v>
      </c>
      <c r="O6578" t="s">
        <v>11</v>
      </c>
      <c r="P6578">
        <v>5403</v>
      </c>
      <c r="Q6578">
        <v>2</v>
      </c>
      <c r="R6578">
        <v>460.98</v>
      </c>
      <c r="S6578">
        <v>921.96</v>
      </c>
      <c r="T6578">
        <v>699.78</v>
      </c>
      <c r="U6578">
        <v>24.1</v>
      </c>
      <c r="V6578" t="str">
        <f>VLOOKUP(L6578,'[2]tabela de preços'!$A:$D,4,0)</f>
        <v>BRASILUX</v>
      </c>
      <c r="W6578" t="str">
        <f>VLOOKUP(L6578,'[2]tabela de preços'!$A:$F,6,0)</f>
        <v>ESMALTES</v>
      </c>
      <c r="X6578" t="str">
        <f>VLOOKUP(L6578,'[2]tabela de preços'!$A:$G,7,0)</f>
        <v>INDUSTRIAL</v>
      </c>
    </row>
    <row r="6579" spans="1:24" x14ac:dyDescent="0.3">
      <c r="A6579" t="s">
        <v>3088</v>
      </c>
      <c r="C6579" t="s">
        <v>4962</v>
      </c>
      <c r="D6579" s="1">
        <v>46104</v>
      </c>
      <c r="E6579" t="s">
        <v>4963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843</v>
      </c>
      <c r="K6579" t="s">
        <v>3091</v>
      </c>
      <c r="L6579">
        <v>24240</v>
      </c>
      <c r="M6579" t="s">
        <v>240</v>
      </c>
      <c r="O6579" t="s">
        <v>11</v>
      </c>
      <c r="P6579">
        <v>5102</v>
      </c>
      <c r="Q6579">
        <v>5</v>
      </c>
      <c r="R6579">
        <v>4.32</v>
      </c>
      <c r="S6579">
        <v>21.6</v>
      </c>
      <c r="T6579">
        <v>16.399999999999999</v>
      </c>
      <c r="U6579">
        <v>24.07</v>
      </c>
      <c r="V6579" t="str">
        <f>VLOOKUP(L6579,'[2]tabela de preços'!$A:$D,4,0)</f>
        <v>ADERE</v>
      </c>
      <c r="W6579" t="str">
        <f>VLOOKUP(L6579,'[2]tabela de preços'!$A:$F,6,0)</f>
        <v>FITA AUTOMOTIVA</v>
      </c>
      <c r="X6579" t="str">
        <f>VLOOKUP(L6579,'[2]tabela de preços'!$A:$G,7,0)</f>
        <v>AUTOMOTIVO</v>
      </c>
    </row>
    <row r="6580" spans="1:24" x14ac:dyDescent="0.3">
      <c r="A6580" t="s">
        <v>3088</v>
      </c>
      <c r="C6580" t="s">
        <v>4962</v>
      </c>
      <c r="D6580" s="1">
        <v>46104</v>
      </c>
      <c r="E6580" t="s">
        <v>4963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843</v>
      </c>
      <c r="K6580" t="s">
        <v>3091</v>
      </c>
      <c r="L6580">
        <v>83992</v>
      </c>
      <c r="M6580" t="s">
        <v>1038</v>
      </c>
      <c r="O6580" t="s">
        <v>11</v>
      </c>
      <c r="P6580">
        <v>5102</v>
      </c>
      <c r="Q6580">
        <v>5</v>
      </c>
      <c r="R6580">
        <v>2.4700000000000002</v>
      </c>
      <c r="S6580">
        <v>12.35</v>
      </c>
      <c r="T6580">
        <v>9.15</v>
      </c>
      <c r="U6580">
        <v>25.91</v>
      </c>
      <c r="V6580" t="str">
        <f>VLOOKUP(L6580,'[2]tabela de preços'!$A:$D,4,0)</f>
        <v>3M</v>
      </c>
      <c r="W6580" t="str">
        <f>VLOOKUP(L6580,'[2]tabela de preços'!$A:$F,6,0)</f>
        <v>LIXA FERRO</v>
      </c>
      <c r="X6580" t="str">
        <f>VLOOKUP(L6580,'[2]tabela de preços'!$A:$G,7,0)</f>
        <v>IMOBILIÁRIO</v>
      </c>
    </row>
    <row r="6581" spans="1:24" x14ac:dyDescent="0.3">
      <c r="A6581" t="s">
        <v>3088</v>
      </c>
      <c r="C6581" t="s">
        <v>4962</v>
      </c>
      <c r="D6581" s="1">
        <v>46104</v>
      </c>
      <c r="E6581" t="s">
        <v>4963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843</v>
      </c>
      <c r="K6581" t="s">
        <v>3091</v>
      </c>
      <c r="L6581">
        <v>84013</v>
      </c>
      <c r="M6581" t="s">
        <v>3098</v>
      </c>
      <c r="O6581" t="s">
        <v>11</v>
      </c>
      <c r="P6581">
        <v>5102</v>
      </c>
      <c r="Q6581">
        <v>3</v>
      </c>
      <c r="R6581">
        <v>2.95</v>
      </c>
      <c r="S6581">
        <v>8.85</v>
      </c>
      <c r="T6581">
        <v>6.57</v>
      </c>
      <c r="U6581">
        <v>25.76</v>
      </c>
      <c r="V6581" t="str">
        <f>VLOOKUP(L6581,'[2]tabela de preços'!$A:$D,4,0)</f>
        <v>3M</v>
      </c>
      <c r="W6581" t="str">
        <f>VLOOKUP(L6581,'[2]tabela de preços'!$A:$F,6,0)</f>
        <v>LIXA FERRO</v>
      </c>
      <c r="X6581" t="str">
        <f>VLOOKUP(L6581,'[2]tabela de preços'!$A:$G,7,0)</f>
        <v>IMOBILIÁRIO</v>
      </c>
    </row>
    <row r="6582" spans="1:24" x14ac:dyDescent="0.3">
      <c r="A6582" t="s">
        <v>3088</v>
      </c>
      <c r="C6582" t="s">
        <v>4962</v>
      </c>
      <c r="D6582" s="1">
        <v>46104</v>
      </c>
      <c r="E6582" t="s">
        <v>4963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843</v>
      </c>
      <c r="K6582" t="s">
        <v>3091</v>
      </c>
      <c r="L6582">
        <v>84560</v>
      </c>
      <c r="M6582" t="s">
        <v>118</v>
      </c>
      <c r="O6582" t="s">
        <v>11</v>
      </c>
      <c r="P6582">
        <v>5102</v>
      </c>
      <c r="Q6582">
        <v>1</v>
      </c>
      <c r="R6582">
        <v>54.19</v>
      </c>
      <c r="S6582">
        <v>54.19</v>
      </c>
      <c r="T6582">
        <v>41.13</v>
      </c>
      <c r="U6582">
        <v>24.1</v>
      </c>
      <c r="V6582" t="str">
        <f>VLOOKUP(L6582,'[2]tabela de preços'!$A:$D,4,0)</f>
        <v>BRASILUX</v>
      </c>
      <c r="W6582" t="str">
        <f>VLOOKUP(L6582,'[2]tabela de preços'!$A:$F,6,0)</f>
        <v>THINNER DE LIMPEZA</v>
      </c>
      <c r="X6582" t="str">
        <f>VLOOKUP(L6582,'[2]tabela de preços'!$A:$G,7,0)</f>
        <v>THINNER</v>
      </c>
    </row>
    <row r="6583" spans="1:24" x14ac:dyDescent="0.3">
      <c r="A6583" t="s">
        <v>3088</v>
      </c>
      <c r="C6583" t="s">
        <v>4962</v>
      </c>
      <c r="D6583" s="1">
        <v>46104</v>
      </c>
      <c r="E6583" t="s">
        <v>4963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843</v>
      </c>
      <c r="K6583" t="s">
        <v>3091</v>
      </c>
      <c r="L6583">
        <v>10117</v>
      </c>
      <c r="M6583" t="s">
        <v>1043</v>
      </c>
      <c r="O6583" t="s">
        <v>11</v>
      </c>
      <c r="P6583">
        <v>5102</v>
      </c>
      <c r="Q6583">
        <v>2</v>
      </c>
      <c r="R6583">
        <v>6.52</v>
      </c>
      <c r="S6583">
        <v>13.04</v>
      </c>
      <c r="T6583">
        <v>9.9</v>
      </c>
      <c r="U6583">
        <v>24.08</v>
      </c>
      <c r="V6583" t="str">
        <f>VLOOKUP(L6583,'[2]tabela de preços'!$A:$D,4,0)</f>
        <v>ATLAS</v>
      </c>
      <c r="W6583" t="str">
        <f>VLOOKUP(L6583,'[2]tabela de preços'!$A:$F,6,0)</f>
        <v>ROLOS / TRINCHAS / PINCÉIS / ESPÁTULAS</v>
      </c>
      <c r="X6583" t="str">
        <f>VLOOKUP(L6583,'[2]tabela de preços'!$A:$G,7,0)</f>
        <v>IMOBILIÁRIO</v>
      </c>
    </row>
    <row r="6584" spans="1:24" x14ac:dyDescent="0.3">
      <c r="A6584" t="s">
        <v>727</v>
      </c>
      <c r="C6584" t="s">
        <v>4965</v>
      </c>
      <c r="D6584" s="1">
        <v>46104</v>
      </c>
      <c r="E6584" t="s">
        <v>4966</v>
      </c>
      <c r="F6584">
        <v>9</v>
      </c>
      <c r="G6584">
        <v>231</v>
      </c>
      <c r="H6584" t="str">
        <f>VLOOKUP(G6584,[1]OPERADORES!$A:$B,2,0)</f>
        <v>EDIJANE</v>
      </c>
      <c r="I6584" t="s">
        <v>21</v>
      </c>
      <c r="J6584" t="s">
        <v>730</v>
      </c>
      <c r="K6584" t="s">
        <v>731</v>
      </c>
      <c r="L6584">
        <v>84814</v>
      </c>
      <c r="M6584" t="s">
        <v>950</v>
      </c>
      <c r="O6584" t="s">
        <v>11</v>
      </c>
      <c r="P6584">
        <v>5403</v>
      </c>
      <c r="Q6584">
        <v>4</v>
      </c>
      <c r="R6584">
        <v>118.93</v>
      </c>
      <c r="S6584">
        <v>475.72</v>
      </c>
      <c r="T6584">
        <v>361.08</v>
      </c>
      <c r="U6584">
        <v>24.1</v>
      </c>
      <c r="V6584" t="str">
        <f>VLOOKUP(L6584,'[2]tabela de preços'!$A:$D,4,0)</f>
        <v>BRASILUX</v>
      </c>
      <c r="W6584" t="str">
        <f>VLOOKUP(L6584,'[2]tabela de preços'!$A:$F,6,0)</f>
        <v>KIT BRASCORTEN</v>
      </c>
      <c r="X6584" t="str">
        <f>VLOOKUP(L6584,'[2]tabela de preços'!$A:$G,7,0)</f>
        <v>IMOBILIÁRIO</v>
      </c>
    </row>
    <row r="6585" spans="1:24" x14ac:dyDescent="0.3">
      <c r="A6585" t="s">
        <v>727</v>
      </c>
      <c r="C6585" t="s">
        <v>4965</v>
      </c>
      <c r="D6585" s="1">
        <v>46104</v>
      </c>
      <c r="E6585" t="s">
        <v>4966</v>
      </c>
      <c r="F6585">
        <v>9</v>
      </c>
      <c r="G6585">
        <v>231</v>
      </c>
      <c r="H6585" t="str">
        <f>VLOOKUP(G6585,[1]OPERADORES!$A:$B,2,0)</f>
        <v>EDIJANE</v>
      </c>
      <c r="I6585" t="s">
        <v>21</v>
      </c>
      <c r="J6585" t="s">
        <v>730</v>
      </c>
      <c r="K6585" t="s">
        <v>731</v>
      </c>
      <c r="L6585">
        <v>84560</v>
      </c>
      <c r="M6585" t="s">
        <v>118</v>
      </c>
      <c r="O6585" t="s">
        <v>11</v>
      </c>
      <c r="P6585">
        <v>5102</v>
      </c>
      <c r="Q6585">
        <v>50</v>
      </c>
      <c r="R6585">
        <v>54.19</v>
      </c>
      <c r="S6585" s="2">
        <v>2709.5</v>
      </c>
      <c r="T6585" s="2">
        <v>2056.5</v>
      </c>
      <c r="U6585">
        <v>24.1</v>
      </c>
      <c r="V6585" t="str">
        <f>VLOOKUP(L6585,'[2]tabela de preços'!$A:$D,4,0)</f>
        <v>BRASILUX</v>
      </c>
      <c r="W6585" t="str">
        <f>VLOOKUP(L6585,'[2]tabela de preços'!$A:$F,6,0)</f>
        <v>THINNER DE LIMPEZA</v>
      </c>
      <c r="X6585" t="str">
        <f>VLOOKUP(L6585,'[2]tabela de preços'!$A:$G,7,0)</f>
        <v>THINNER</v>
      </c>
    </row>
    <row r="6586" spans="1:24" x14ac:dyDescent="0.3">
      <c r="A6586" t="s">
        <v>727</v>
      </c>
      <c r="C6586" t="s">
        <v>4965</v>
      </c>
      <c r="D6586" s="1">
        <v>46104</v>
      </c>
      <c r="E6586" t="s">
        <v>4966</v>
      </c>
      <c r="F6586">
        <v>9</v>
      </c>
      <c r="G6586">
        <v>231</v>
      </c>
      <c r="H6586" t="str">
        <f>VLOOKUP(G6586,[1]OPERADORES!$A:$B,2,0)</f>
        <v>EDIJANE</v>
      </c>
      <c r="I6586" t="s">
        <v>21</v>
      </c>
      <c r="J6586" t="s">
        <v>730</v>
      </c>
      <c r="K6586" t="s">
        <v>731</v>
      </c>
      <c r="L6586">
        <v>84497</v>
      </c>
      <c r="M6586" t="s">
        <v>1159</v>
      </c>
      <c r="O6586" t="s">
        <v>11</v>
      </c>
      <c r="P6586">
        <v>5102</v>
      </c>
      <c r="Q6586">
        <v>60</v>
      </c>
      <c r="R6586">
        <v>11.26</v>
      </c>
      <c r="S6586">
        <v>675.6</v>
      </c>
      <c r="T6586">
        <v>513</v>
      </c>
      <c r="U6586">
        <v>24.07</v>
      </c>
      <c r="V6586" t="str">
        <f>VLOOKUP(L6586,'[2]tabela de preços'!$A:$D,4,0)</f>
        <v>BRASILUX</v>
      </c>
      <c r="W6586" t="str">
        <f>VLOOKUP(L6586,'[2]tabela de preços'!$A:$F,6,0)</f>
        <v>THINNER DE LIMPEZA</v>
      </c>
      <c r="X6586" t="str">
        <f>VLOOKUP(L6586,'[2]tabela de preços'!$A:$G,7,0)</f>
        <v>THINNER</v>
      </c>
    </row>
    <row r="6587" spans="1:24" x14ac:dyDescent="0.3">
      <c r="A6587" t="s">
        <v>868</v>
      </c>
      <c r="B6587" t="s">
        <v>869</v>
      </c>
      <c r="C6587" t="s">
        <v>4967</v>
      </c>
      <c r="D6587" s="1">
        <v>46104</v>
      </c>
      <c r="E6587" t="s">
        <v>4968</v>
      </c>
      <c r="F6587">
        <v>9</v>
      </c>
      <c r="G6587">
        <v>197</v>
      </c>
      <c r="H6587" t="str">
        <f>VLOOKUP(G6587,[1]OPERADORES!$A:$B,2,0)</f>
        <v xml:space="preserve">POLIANA LORRANE DE AMORIM </v>
      </c>
      <c r="I6587" t="s">
        <v>21</v>
      </c>
      <c r="J6587" t="s">
        <v>872</v>
      </c>
      <c r="K6587" t="s">
        <v>873</v>
      </c>
      <c r="L6587">
        <v>84767</v>
      </c>
      <c r="M6587" t="s">
        <v>732</v>
      </c>
      <c r="O6587" t="s">
        <v>11</v>
      </c>
      <c r="P6587">
        <v>5403</v>
      </c>
      <c r="Q6587">
        <v>6</v>
      </c>
      <c r="R6587">
        <v>153.99</v>
      </c>
      <c r="S6587">
        <v>923.94</v>
      </c>
      <c r="T6587">
        <v>701.28</v>
      </c>
      <c r="U6587">
        <v>24.1</v>
      </c>
      <c r="V6587" t="str">
        <f>VLOOKUP(L6587,'[2]tabela de preços'!$A:$D,4,0)</f>
        <v>BRASILUX</v>
      </c>
      <c r="W6587" t="str">
        <f>VLOOKUP(L6587,'[2]tabela de preços'!$A:$F,6,0)</f>
        <v>EPOXI</v>
      </c>
      <c r="X6587" t="str">
        <f>VLOOKUP(L6587,'[2]tabela de preços'!$A:$G,7,0)</f>
        <v>INDUSTRIAL</v>
      </c>
    </row>
    <row r="6588" spans="1:24" x14ac:dyDescent="0.3">
      <c r="A6588" t="s">
        <v>4809</v>
      </c>
      <c r="C6588" t="s">
        <v>4969</v>
      </c>
      <c r="D6588" s="1">
        <v>46104</v>
      </c>
      <c r="E6588" t="s">
        <v>4970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2090</v>
      </c>
      <c r="K6588" t="s">
        <v>4812</v>
      </c>
      <c r="L6588">
        <v>21437</v>
      </c>
      <c r="M6588" t="s">
        <v>1832</v>
      </c>
      <c r="O6588" t="s">
        <v>11</v>
      </c>
      <c r="P6588">
        <v>5102</v>
      </c>
      <c r="Q6588">
        <v>12</v>
      </c>
      <c r="R6588">
        <v>8.41</v>
      </c>
      <c r="S6588">
        <v>100.92</v>
      </c>
      <c r="T6588">
        <v>76.56</v>
      </c>
      <c r="U6588">
        <v>24.14</v>
      </c>
      <c r="V6588" t="str">
        <f>VLOOKUP(L6588,'[2]tabela de preços'!$A:$D,4,0)</f>
        <v>ROBERLO</v>
      </c>
      <c r="W6588" t="str">
        <f>VLOOKUP(L6588,'[2]tabela de preços'!$A:$F,6,0)</f>
        <v>PRIMER AUTOMOTIVO</v>
      </c>
      <c r="X6588" t="str">
        <f>VLOOKUP(L6588,'[2]tabela de preços'!$A:$G,7,0)</f>
        <v>AUTOMOTIVO</v>
      </c>
    </row>
    <row r="6589" spans="1:24" x14ac:dyDescent="0.3">
      <c r="A6589" t="s">
        <v>4809</v>
      </c>
      <c r="C6589" t="s">
        <v>4969</v>
      </c>
      <c r="D6589" s="1">
        <v>46104</v>
      </c>
      <c r="E6589" t="s">
        <v>4970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2090</v>
      </c>
      <c r="K6589" t="s">
        <v>4812</v>
      </c>
      <c r="L6589">
        <v>10242</v>
      </c>
      <c r="M6589" t="s">
        <v>82</v>
      </c>
      <c r="O6589" t="s">
        <v>11</v>
      </c>
      <c r="P6589">
        <v>5102</v>
      </c>
      <c r="Q6589">
        <v>50</v>
      </c>
      <c r="R6589">
        <v>2.79</v>
      </c>
      <c r="S6589">
        <v>139.5</v>
      </c>
      <c r="T6589">
        <v>112</v>
      </c>
      <c r="U6589">
        <v>19.71</v>
      </c>
      <c r="V6589" t="str">
        <f>VLOOKUP(L6589,'[2]tabela de preços'!$A:$D,4,0)</f>
        <v>NORTON</v>
      </c>
      <c r="W6589" t="str">
        <f>VLOOKUP(L6589,'[2]tabela de preços'!$A:$F,6,0)</f>
        <v xml:space="preserve">DISCOS / LIXAS / ABRASIVOS </v>
      </c>
      <c r="X6589" t="str">
        <f>VLOOKUP(L6589,'[2]tabela de preços'!$A:$G,7,0)</f>
        <v>AUTOMOTIVO</v>
      </c>
    </row>
    <row r="6590" spans="1:24" x14ac:dyDescent="0.3">
      <c r="A6590" t="s">
        <v>4809</v>
      </c>
      <c r="C6590" t="s">
        <v>4969</v>
      </c>
      <c r="D6590" s="1">
        <v>46104</v>
      </c>
      <c r="E6590" t="s">
        <v>4970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2090</v>
      </c>
      <c r="K6590" t="s">
        <v>4812</v>
      </c>
      <c r="L6590">
        <v>10243</v>
      </c>
      <c r="M6590" t="s">
        <v>83</v>
      </c>
      <c r="O6590" t="s">
        <v>11</v>
      </c>
      <c r="P6590">
        <v>5102</v>
      </c>
      <c r="Q6590">
        <v>50</v>
      </c>
      <c r="R6590">
        <v>2.79</v>
      </c>
      <c r="S6590">
        <v>139.5</v>
      </c>
      <c r="T6590">
        <v>96.5</v>
      </c>
      <c r="U6590">
        <v>30.82</v>
      </c>
      <c r="V6590" t="str">
        <f>VLOOKUP(L6590,'[2]tabela de preços'!$A:$D,4,0)</f>
        <v>NORTON</v>
      </c>
      <c r="W6590" t="str">
        <f>VLOOKUP(L6590,'[2]tabela de preços'!$A:$F,6,0)</f>
        <v xml:space="preserve">DISCOS / LIXAS / ABRASIVOS </v>
      </c>
      <c r="X6590" t="str">
        <f>VLOOKUP(L6590,'[2]tabela de preços'!$A:$G,7,0)</f>
        <v>AUTOMOTIVO</v>
      </c>
    </row>
    <row r="6591" spans="1:24" x14ac:dyDescent="0.3">
      <c r="A6591" t="s">
        <v>4809</v>
      </c>
      <c r="C6591" t="s">
        <v>4969</v>
      </c>
      <c r="D6591" s="1">
        <v>46104</v>
      </c>
      <c r="E6591" t="s">
        <v>4970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2090</v>
      </c>
      <c r="K6591" t="s">
        <v>4812</v>
      </c>
      <c r="L6591">
        <v>10244</v>
      </c>
      <c r="M6591" t="s">
        <v>84</v>
      </c>
      <c r="O6591" t="s">
        <v>11</v>
      </c>
      <c r="P6591">
        <v>5102</v>
      </c>
      <c r="Q6591">
        <v>50</v>
      </c>
      <c r="R6591">
        <v>2.79</v>
      </c>
      <c r="S6591">
        <v>139.5</v>
      </c>
      <c r="T6591">
        <v>96.5</v>
      </c>
      <c r="U6591">
        <v>30.82</v>
      </c>
      <c r="V6591" t="str">
        <f>VLOOKUP(L6591,'[2]tabela de preços'!$A:$D,4,0)</f>
        <v>NORTON</v>
      </c>
      <c r="W6591" t="str">
        <f>VLOOKUP(L6591,'[2]tabela de preços'!$A:$F,6,0)</f>
        <v xml:space="preserve">DISCOS / LIXAS / ABRASIVOS </v>
      </c>
      <c r="X6591" t="str">
        <f>VLOOKUP(L6591,'[2]tabela de preços'!$A:$G,7,0)</f>
        <v>AUTOMOTIVO</v>
      </c>
    </row>
    <row r="6592" spans="1:24" x14ac:dyDescent="0.3">
      <c r="A6592" t="s">
        <v>4809</v>
      </c>
      <c r="C6592" t="s">
        <v>4969</v>
      </c>
      <c r="D6592" s="1">
        <v>46104</v>
      </c>
      <c r="E6592" t="s">
        <v>4970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2090</v>
      </c>
      <c r="K6592" t="s">
        <v>4812</v>
      </c>
      <c r="L6592">
        <v>10245</v>
      </c>
      <c r="M6592" t="s">
        <v>195</v>
      </c>
      <c r="O6592" t="s">
        <v>11</v>
      </c>
      <c r="P6592">
        <v>5102</v>
      </c>
      <c r="Q6592">
        <v>50</v>
      </c>
      <c r="R6592">
        <v>2.79</v>
      </c>
      <c r="S6592">
        <v>139.5</v>
      </c>
      <c r="T6592">
        <v>96.5</v>
      </c>
      <c r="U6592">
        <v>30.82</v>
      </c>
      <c r="V6592" t="str">
        <f>VLOOKUP(L6592,'[2]tabela de preços'!$A:$D,4,0)</f>
        <v>NORTON</v>
      </c>
      <c r="W6592" t="str">
        <f>VLOOKUP(L6592,'[2]tabela de preços'!$A:$F,6,0)</f>
        <v xml:space="preserve">DISCOS / LIXAS / ABRASIVOS </v>
      </c>
      <c r="X6592" t="str">
        <f>VLOOKUP(L6592,'[2]tabela de preços'!$A:$G,7,0)</f>
        <v>AUTOMOTIVO</v>
      </c>
    </row>
    <row r="6593" spans="1:24" x14ac:dyDescent="0.3">
      <c r="A6593" t="s">
        <v>4809</v>
      </c>
      <c r="C6593" t="s">
        <v>4969</v>
      </c>
      <c r="D6593" s="1">
        <v>46104</v>
      </c>
      <c r="E6593" t="s">
        <v>4970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2090</v>
      </c>
      <c r="K6593" t="s">
        <v>4812</v>
      </c>
      <c r="L6593">
        <v>10246</v>
      </c>
      <c r="M6593" t="s">
        <v>206</v>
      </c>
      <c r="O6593" t="s">
        <v>11</v>
      </c>
      <c r="P6593">
        <v>5102</v>
      </c>
      <c r="Q6593">
        <v>50</v>
      </c>
      <c r="R6593">
        <v>2.79</v>
      </c>
      <c r="S6593">
        <v>139.5</v>
      </c>
      <c r="T6593">
        <v>96.5</v>
      </c>
      <c r="U6593">
        <v>30.82</v>
      </c>
      <c r="V6593" t="str">
        <f>VLOOKUP(L6593,'[2]tabela de preços'!$A:$D,4,0)</f>
        <v>NORTON</v>
      </c>
      <c r="W6593" t="str">
        <f>VLOOKUP(L6593,'[2]tabela de preços'!$A:$F,6,0)</f>
        <v xml:space="preserve">DISCOS / LIXAS / ABRASIVOS </v>
      </c>
      <c r="X6593" t="str">
        <f>VLOOKUP(L6593,'[2]tabela de preços'!$A:$G,7,0)</f>
        <v>AUTOMOTIVO</v>
      </c>
    </row>
    <row r="6594" spans="1:24" x14ac:dyDescent="0.3">
      <c r="A6594" t="s">
        <v>4809</v>
      </c>
      <c r="C6594" t="s">
        <v>4969</v>
      </c>
      <c r="D6594" s="1">
        <v>46104</v>
      </c>
      <c r="E6594" t="s">
        <v>4970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2090</v>
      </c>
      <c r="K6594" t="s">
        <v>4812</v>
      </c>
      <c r="L6594">
        <v>21078</v>
      </c>
      <c r="M6594" t="s">
        <v>141</v>
      </c>
      <c r="O6594" t="s">
        <v>11</v>
      </c>
      <c r="P6594">
        <v>5102</v>
      </c>
      <c r="Q6594">
        <v>12</v>
      </c>
      <c r="R6594">
        <v>23.49</v>
      </c>
      <c r="S6594">
        <v>281.88</v>
      </c>
      <c r="T6594">
        <v>223.92</v>
      </c>
      <c r="U6594">
        <v>20.56</v>
      </c>
      <c r="V6594" t="str">
        <f>VLOOKUP(L6594,'[2]tabela de preços'!$A:$D,4,0)</f>
        <v>SHERWIN WILLIAMS</v>
      </c>
      <c r="W6594" t="str">
        <f>VLOOKUP(L6594,'[2]tabela de preços'!$A:$F,6,0)</f>
        <v>MASSA POLIÉSTER</v>
      </c>
      <c r="X6594" t="str">
        <f>VLOOKUP(L6594,'[2]tabela de preços'!$A:$G,7,0)</f>
        <v>AUTOMOTIVO</v>
      </c>
    </row>
    <row r="6595" spans="1:24" x14ac:dyDescent="0.3">
      <c r="A6595" t="s">
        <v>4809</v>
      </c>
      <c r="C6595" t="s">
        <v>4969</v>
      </c>
      <c r="D6595" s="1">
        <v>46104</v>
      </c>
      <c r="E6595" t="s">
        <v>4970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2090</v>
      </c>
      <c r="K6595" t="s">
        <v>4812</v>
      </c>
      <c r="L6595">
        <v>87043</v>
      </c>
      <c r="M6595" t="s">
        <v>217</v>
      </c>
      <c r="O6595" t="s">
        <v>11</v>
      </c>
      <c r="P6595">
        <v>5102</v>
      </c>
      <c r="Q6595">
        <v>40</v>
      </c>
      <c r="R6595">
        <v>21.89</v>
      </c>
      <c r="S6595">
        <v>875.6</v>
      </c>
      <c r="T6595">
        <v>720.8</v>
      </c>
      <c r="U6595">
        <v>17.68</v>
      </c>
      <c r="V6595" t="str">
        <f>VLOOKUP(L6595,'[2]tabela de preços'!$A:$D,4,0)</f>
        <v>ROBERLO</v>
      </c>
      <c r="W6595" t="str">
        <f>VLOOKUP(L6595,'[2]tabela de preços'!$A:$F,6,0)</f>
        <v>MASSA POLIÉSTER</v>
      </c>
      <c r="X6595" t="str">
        <f>VLOOKUP(L6595,'[2]tabela de preços'!$A:$G,7,0)</f>
        <v>AUTOMOTIVO</v>
      </c>
    </row>
    <row r="6596" spans="1:24" x14ac:dyDescent="0.3">
      <c r="A6596" t="s">
        <v>4809</v>
      </c>
      <c r="C6596" t="s">
        <v>4969</v>
      </c>
      <c r="D6596" s="1">
        <v>46104</v>
      </c>
      <c r="E6596" t="s">
        <v>4970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2090</v>
      </c>
      <c r="K6596" t="s">
        <v>4812</v>
      </c>
      <c r="L6596">
        <v>21436</v>
      </c>
      <c r="M6596" t="s">
        <v>1833</v>
      </c>
      <c r="O6596" t="s">
        <v>11</v>
      </c>
      <c r="P6596">
        <v>5102</v>
      </c>
      <c r="Q6596">
        <v>12</v>
      </c>
      <c r="R6596">
        <v>34.659999999999997</v>
      </c>
      <c r="S6596">
        <v>415.92</v>
      </c>
      <c r="T6596">
        <v>315.72000000000003</v>
      </c>
      <c r="U6596">
        <v>24.09</v>
      </c>
      <c r="V6596" t="str">
        <f>VLOOKUP(L6596,'[2]tabela de preços'!$A:$D,4,0)</f>
        <v>ROBERLO</v>
      </c>
      <c r="W6596" t="str">
        <f>VLOOKUP(L6596,'[2]tabela de preços'!$A:$F,6,0)</f>
        <v>PRIMER AUTOMOTIVO</v>
      </c>
      <c r="X6596" t="str">
        <f>VLOOKUP(L6596,'[2]tabela de preços'!$A:$G,7,0)</f>
        <v>AUTOMOTIVO</v>
      </c>
    </row>
    <row r="6597" spans="1:24" x14ac:dyDescent="0.3">
      <c r="A6597" t="s">
        <v>4809</v>
      </c>
      <c r="C6597" t="s">
        <v>4971</v>
      </c>
      <c r="D6597" s="1">
        <v>46104</v>
      </c>
      <c r="E6597" t="s">
        <v>4972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2090</v>
      </c>
      <c r="K6597" t="s">
        <v>4812</v>
      </c>
      <c r="L6597">
        <v>84108</v>
      </c>
      <c r="M6597" t="s">
        <v>144</v>
      </c>
      <c r="O6597" t="s">
        <v>11</v>
      </c>
      <c r="P6597">
        <v>5403</v>
      </c>
      <c r="Q6597">
        <v>6</v>
      </c>
      <c r="R6597">
        <v>27.29</v>
      </c>
      <c r="S6597">
        <v>163.74</v>
      </c>
      <c r="T6597">
        <v>124.26</v>
      </c>
      <c r="U6597">
        <v>24.11</v>
      </c>
      <c r="V6597" t="str">
        <f>VLOOKUP(L6597,'[2]tabela de preços'!$A:$D,4,0)</f>
        <v>BRASILUX</v>
      </c>
      <c r="W6597" t="str">
        <f>VLOOKUP(L6597,'[2]tabela de preços'!$A:$F,6,0)</f>
        <v>TINTAS LACA</v>
      </c>
      <c r="X6597" t="str">
        <f>VLOOKUP(L6597,'[2]tabela de preços'!$A:$G,7,0)</f>
        <v>AUTOMOTIVO</v>
      </c>
    </row>
    <row r="6598" spans="1:24" x14ac:dyDescent="0.3">
      <c r="A6598" t="s">
        <v>4809</v>
      </c>
      <c r="C6598" t="s">
        <v>4971</v>
      </c>
      <c r="D6598" s="1">
        <v>46104</v>
      </c>
      <c r="E6598" t="s">
        <v>4972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2090</v>
      </c>
      <c r="K6598" t="s">
        <v>4812</v>
      </c>
      <c r="L6598">
        <v>10236</v>
      </c>
      <c r="M6598" t="s">
        <v>133</v>
      </c>
      <c r="O6598" t="s">
        <v>11</v>
      </c>
      <c r="P6598">
        <v>5102</v>
      </c>
      <c r="Q6598">
        <v>102</v>
      </c>
      <c r="R6598">
        <v>2.79</v>
      </c>
      <c r="S6598">
        <v>284.58</v>
      </c>
      <c r="T6598">
        <v>236.64</v>
      </c>
      <c r="U6598">
        <v>16.850000000000001</v>
      </c>
      <c r="V6598" t="str">
        <f>VLOOKUP(L6598,'[2]tabela de preços'!$A:$D,4,0)</f>
        <v>NORTON</v>
      </c>
      <c r="W6598" t="str">
        <f>VLOOKUP(L6598,'[2]tabela de preços'!$A:$F,6,0)</f>
        <v xml:space="preserve">DISCOS / LIXAS / ABRASIVOS </v>
      </c>
      <c r="X6598" t="str">
        <f>VLOOKUP(L6598,'[2]tabela de preços'!$A:$G,7,0)</f>
        <v>AUTOMOTIVO</v>
      </c>
    </row>
    <row r="6599" spans="1:24" x14ac:dyDescent="0.3">
      <c r="A6599" t="s">
        <v>4809</v>
      </c>
      <c r="C6599" t="s">
        <v>4971</v>
      </c>
      <c r="D6599" s="1">
        <v>46104</v>
      </c>
      <c r="E6599" t="s">
        <v>4972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2090</v>
      </c>
      <c r="K6599" t="s">
        <v>4812</v>
      </c>
      <c r="L6599">
        <v>10230</v>
      </c>
      <c r="M6599" t="s">
        <v>193</v>
      </c>
      <c r="O6599" t="s">
        <v>11</v>
      </c>
      <c r="P6599">
        <v>5102</v>
      </c>
      <c r="Q6599">
        <v>102</v>
      </c>
      <c r="R6599">
        <v>2.79</v>
      </c>
      <c r="S6599">
        <v>284.58</v>
      </c>
      <c r="T6599">
        <v>236.64</v>
      </c>
      <c r="U6599">
        <v>16.850000000000001</v>
      </c>
      <c r="V6599" t="str">
        <f>VLOOKUP(L6599,'[2]tabela de preços'!$A:$D,4,0)</f>
        <v>NORTON</v>
      </c>
      <c r="W6599" t="str">
        <f>VLOOKUP(L6599,'[2]tabela de preços'!$A:$F,6,0)</f>
        <v xml:space="preserve">DISCOS / LIXAS / ABRASIVOS </v>
      </c>
      <c r="X6599" t="str">
        <f>VLOOKUP(L6599,'[2]tabela de preços'!$A:$G,7,0)</f>
        <v>AUTOMOTIVO</v>
      </c>
    </row>
    <row r="6600" spans="1:24" x14ac:dyDescent="0.3">
      <c r="A6600" t="s">
        <v>4809</v>
      </c>
      <c r="C6600" t="s">
        <v>4971</v>
      </c>
      <c r="D6600" s="1">
        <v>46104</v>
      </c>
      <c r="E6600" t="s">
        <v>4972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2090</v>
      </c>
      <c r="K6600" t="s">
        <v>4812</v>
      </c>
      <c r="L6600">
        <v>21553</v>
      </c>
      <c r="M6600" t="s">
        <v>4973</v>
      </c>
      <c r="O6600" t="s">
        <v>11</v>
      </c>
      <c r="P6600">
        <v>5403</v>
      </c>
      <c r="Q6600">
        <v>3</v>
      </c>
      <c r="R6600">
        <v>53.44</v>
      </c>
      <c r="S6600">
        <v>160.32</v>
      </c>
      <c r="T6600">
        <v>114.3</v>
      </c>
      <c r="U6600">
        <v>28.71</v>
      </c>
      <c r="V6600" t="str">
        <f>VLOOKUP(L6600,'[2]tabela de preços'!$A:$D,4,0)</f>
        <v>SHERWIN WILLIAMS</v>
      </c>
      <c r="W6600" t="str">
        <f>VLOOKUP(L6600,'[2]tabela de preços'!$A:$F,6,0)</f>
        <v>TINTAS POLIÉSTER</v>
      </c>
      <c r="X6600" t="str">
        <f>VLOOKUP(L6600,'[2]tabela de preços'!$A:$G,7,0)</f>
        <v>AUTOMOTIVO</v>
      </c>
    </row>
    <row r="6601" spans="1:24" x14ac:dyDescent="0.3">
      <c r="A6601" t="s">
        <v>4809</v>
      </c>
      <c r="C6601" t="s">
        <v>4971</v>
      </c>
      <c r="D6601" s="1">
        <v>46104</v>
      </c>
      <c r="E6601" t="s">
        <v>4972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2090</v>
      </c>
      <c r="K6601" t="s">
        <v>4812</v>
      </c>
      <c r="L6601">
        <v>20321</v>
      </c>
      <c r="M6601" t="s">
        <v>639</v>
      </c>
      <c r="O6601" t="s">
        <v>11</v>
      </c>
      <c r="P6601">
        <v>5403</v>
      </c>
      <c r="Q6601">
        <v>3</v>
      </c>
      <c r="R6601">
        <v>34.6</v>
      </c>
      <c r="S6601">
        <v>103.8</v>
      </c>
      <c r="T6601">
        <v>74.010000000000005</v>
      </c>
      <c r="U6601">
        <v>28.7</v>
      </c>
      <c r="V6601" t="str">
        <f>VLOOKUP(L6601,'[2]tabela de preços'!$A:$D,4,0)</f>
        <v>SHERWIN WILLIAMS</v>
      </c>
      <c r="W6601" t="str">
        <f>VLOOKUP(L6601,'[2]tabela de preços'!$A:$F,6,0)</f>
        <v>TINTAS POLIÉSTER</v>
      </c>
      <c r="X6601" t="str">
        <f>VLOOKUP(L6601,'[2]tabela de preços'!$A:$G,7,0)</f>
        <v>AUTOMOTIVO</v>
      </c>
    </row>
    <row r="6602" spans="1:24" x14ac:dyDescent="0.3">
      <c r="A6602" t="s">
        <v>4809</v>
      </c>
      <c r="C6602" t="s">
        <v>4971</v>
      </c>
      <c r="D6602" s="1">
        <v>46104</v>
      </c>
      <c r="E6602" t="s">
        <v>4972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2090</v>
      </c>
      <c r="K6602" t="s">
        <v>4812</v>
      </c>
      <c r="L6602">
        <v>20936</v>
      </c>
      <c r="M6602" t="s">
        <v>151</v>
      </c>
      <c r="O6602" t="s">
        <v>11</v>
      </c>
      <c r="P6602">
        <v>5405</v>
      </c>
      <c r="Q6602">
        <v>2</v>
      </c>
      <c r="R6602">
        <v>32.340000000000003</v>
      </c>
      <c r="S6602">
        <v>64.680000000000007</v>
      </c>
      <c r="T6602">
        <v>46.12</v>
      </c>
      <c r="U6602">
        <v>28.7</v>
      </c>
      <c r="V6602" t="str">
        <f>VLOOKUP(L6602,'[2]tabela de preços'!$A:$D,4,0)</f>
        <v>SHERWIN WILLIAMS</v>
      </c>
      <c r="W6602" t="str">
        <f>VLOOKUP(L6602,'[2]tabela de preços'!$A:$F,6,0)</f>
        <v>TINTAS POLIÉSTER</v>
      </c>
      <c r="X6602" t="str">
        <f>VLOOKUP(L6602,'[2]tabela de preços'!$A:$G,7,0)</f>
        <v>AUTOMOTIVO</v>
      </c>
    </row>
    <row r="6603" spans="1:24" x14ac:dyDescent="0.3">
      <c r="A6603" t="s">
        <v>4809</v>
      </c>
      <c r="C6603" t="s">
        <v>4971</v>
      </c>
      <c r="D6603" s="1">
        <v>46104</v>
      </c>
      <c r="E6603" t="s">
        <v>4972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2090</v>
      </c>
      <c r="K6603" t="s">
        <v>4812</v>
      </c>
      <c r="L6603">
        <v>20472</v>
      </c>
      <c r="M6603" t="s">
        <v>709</v>
      </c>
      <c r="O6603" t="s">
        <v>11</v>
      </c>
      <c r="P6603">
        <v>5403</v>
      </c>
      <c r="Q6603">
        <v>2</v>
      </c>
      <c r="R6603">
        <v>35.99</v>
      </c>
      <c r="S6603">
        <v>71.98</v>
      </c>
      <c r="T6603">
        <v>51.32</v>
      </c>
      <c r="U6603">
        <v>28.7</v>
      </c>
      <c r="V6603" t="str">
        <f>VLOOKUP(L6603,'[2]tabela de preços'!$A:$D,4,0)</f>
        <v>SHERWIN WILLIAMS</v>
      </c>
      <c r="W6603" t="str">
        <f>VLOOKUP(L6603,'[2]tabela de preços'!$A:$F,6,0)</f>
        <v>TINTAS POLIÉSTER</v>
      </c>
      <c r="X6603" t="str">
        <f>VLOOKUP(L6603,'[2]tabela de preços'!$A:$G,7,0)</f>
        <v>AUTOMOTIVO</v>
      </c>
    </row>
    <row r="6604" spans="1:24" x14ac:dyDescent="0.3">
      <c r="A6604" t="s">
        <v>4809</v>
      </c>
      <c r="C6604" t="s">
        <v>4971</v>
      </c>
      <c r="D6604" s="1">
        <v>46104</v>
      </c>
      <c r="E6604" t="s">
        <v>4972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2090</v>
      </c>
      <c r="K6604" t="s">
        <v>4812</v>
      </c>
      <c r="L6604">
        <v>20354</v>
      </c>
      <c r="M6604" t="s">
        <v>1342</v>
      </c>
      <c r="O6604" t="s">
        <v>11</v>
      </c>
      <c r="P6604">
        <v>5403</v>
      </c>
      <c r="Q6604">
        <v>2</v>
      </c>
      <c r="R6604">
        <v>32.97</v>
      </c>
      <c r="S6604">
        <v>65.94</v>
      </c>
      <c r="T6604">
        <v>47.02</v>
      </c>
      <c r="U6604">
        <v>28.69</v>
      </c>
      <c r="V6604" t="str">
        <f>VLOOKUP(L6604,'[2]tabela de preços'!$A:$D,4,0)</f>
        <v>SHERWIN WILLIAMS</v>
      </c>
      <c r="W6604" t="str">
        <f>VLOOKUP(L6604,'[2]tabela de preços'!$A:$F,6,0)</f>
        <v>TINTAS POLIÉSTER</v>
      </c>
      <c r="X6604" t="str">
        <f>VLOOKUP(L6604,'[2]tabela de preços'!$A:$G,7,0)</f>
        <v>AUTOMOTIVO</v>
      </c>
    </row>
    <row r="6605" spans="1:24" x14ac:dyDescent="0.3">
      <c r="A6605" t="s">
        <v>4809</v>
      </c>
      <c r="C6605" t="s">
        <v>4971</v>
      </c>
      <c r="D6605" s="1">
        <v>46104</v>
      </c>
      <c r="E6605" t="s">
        <v>4972</v>
      </c>
      <c r="F6605">
        <v>9</v>
      </c>
      <c r="G6605">
        <v>174</v>
      </c>
      <c r="H6605" t="str">
        <f>VLOOKUP(G6605,[1]OPERADORES!$A:$B,2,0)</f>
        <v>MIRIÃ LOBATO RODRIGUES</v>
      </c>
      <c r="I6605" t="s">
        <v>21</v>
      </c>
      <c r="J6605" t="s">
        <v>2090</v>
      </c>
      <c r="K6605" t="s">
        <v>4812</v>
      </c>
      <c r="L6605">
        <v>21548</v>
      </c>
      <c r="M6605" t="s">
        <v>4639</v>
      </c>
      <c r="O6605" t="s">
        <v>11</v>
      </c>
      <c r="P6605">
        <v>5403</v>
      </c>
      <c r="Q6605">
        <v>4</v>
      </c>
      <c r="R6605">
        <v>63.95</v>
      </c>
      <c r="S6605">
        <v>255.8</v>
      </c>
      <c r="T6605">
        <v>182.4</v>
      </c>
      <c r="U6605">
        <v>28.69</v>
      </c>
      <c r="V6605" t="str">
        <f>VLOOKUP(L6605,'[2]tabela de preços'!$A:$D,4,0)</f>
        <v>SHERWIN WILLIAMS</v>
      </c>
      <c r="W6605" t="str">
        <f>VLOOKUP(L6605,'[2]tabela de preços'!$A:$F,6,0)</f>
        <v>TINTAS POLIÉSTER</v>
      </c>
      <c r="X6605" t="str">
        <f>VLOOKUP(L6605,'[2]tabela de preços'!$A:$G,7,0)</f>
        <v>AUTOMOTIVO</v>
      </c>
    </row>
    <row r="6606" spans="1:24" x14ac:dyDescent="0.3">
      <c r="A6606" t="s">
        <v>4809</v>
      </c>
      <c r="C6606" t="s">
        <v>4971</v>
      </c>
      <c r="D6606" s="1">
        <v>46104</v>
      </c>
      <c r="E6606" t="s">
        <v>4972</v>
      </c>
      <c r="F6606">
        <v>9</v>
      </c>
      <c r="G6606">
        <v>174</v>
      </c>
      <c r="H6606" t="str">
        <f>VLOOKUP(G6606,[1]OPERADORES!$A:$B,2,0)</f>
        <v>MIRIÃ LOBATO RODRIGUES</v>
      </c>
      <c r="I6606" t="s">
        <v>21</v>
      </c>
      <c r="J6606" t="s">
        <v>2090</v>
      </c>
      <c r="K6606" t="s">
        <v>4812</v>
      </c>
      <c r="L6606">
        <v>21215</v>
      </c>
      <c r="M6606" t="s">
        <v>2052</v>
      </c>
      <c r="O6606" t="s">
        <v>11</v>
      </c>
      <c r="P6606">
        <v>5403</v>
      </c>
      <c r="Q6606">
        <v>6</v>
      </c>
      <c r="R6606">
        <v>51.61</v>
      </c>
      <c r="S6606">
        <v>309.66000000000003</v>
      </c>
      <c r="T6606">
        <v>220.8</v>
      </c>
      <c r="U6606">
        <v>28.7</v>
      </c>
      <c r="V6606" t="str">
        <f>VLOOKUP(L6606,'[2]tabela de preços'!$A:$D,4,0)</f>
        <v>SHERWIN WILLIAMS</v>
      </c>
      <c r="W6606" t="str">
        <f>VLOOKUP(L6606,'[2]tabela de preços'!$A:$F,6,0)</f>
        <v>TINTAS POLIÉSTER</v>
      </c>
      <c r="X6606" t="str">
        <f>VLOOKUP(L6606,'[2]tabela de preços'!$A:$G,7,0)</f>
        <v>AUTOMOTIVO</v>
      </c>
    </row>
    <row r="6607" spans="1:24" x14ac:dyDescent="0.3">
      <c r="A6607" t="s">
        <v>4809</v>
      </c>
      <c r="C6607" t="s">
        <v>4971</v>
      </c>
      <c r="D6607" s="1">
        <v>46104</v>
      </c>
      <c r="E6607" t="s">
        <v>4972</v>
      </c>
      <c r="F6607">
        <v>9</v>
      </c>
      <c r="G6607">
        <v>174</v>
      </c>
      <c r="H6607" t="str">
        <f>VLOOKUP(G6607,[1]OPERADORES!$A:$B,2,0)</f>
        <v>MIRIÃ LOBATO RODRIGUES</v>
      </c>
      <c r="I6607" t="s">
        <v>21</v>
      </c>
      <c r="J6607" t="s">
        <v>2090</v>
      </c>
      <c r="K6607" t="s">
        <v>4812</v>
      </c>
      <c r="L6607">
        <v>16</v>
      </c>
      <c r="M6607" t="s">
        <v>122</v>
      </c>
      <c r="O6607" t="s">
        <v>11</v>
      </c>
      <c r="P6607">
        <v>5102</v>
      </c>
      <c r="Q6607">
        <v>50</v>
      </c>
      <c r="R6607">
        <v>2.9</v>
      </c>
      <c r="S6607">
        <v>145</v>
      </c>
      <c r="T6607">
        <v>110</v>
      </c>
      <c r="U6607">
        <v>24.14</v>
      </c>
      <c r="V6607" t="str">
        <f>VLOOKUP(L6607,'[2]tabela de preços'!$A:$D,4,0)</f>
        <v>3M</v>
      </c>
      <c r="W6607" t="str">
        <f>VLOOKUP(L6607,'[2]tabela de preços'!$A:$F,6,0)</f>
        <v>LIXA DÁGUA</v>
      </c>
      <c r="X6607" t="str">
        <f>VLOOKUP(L6607,'[2]tabela de preços'!$A:$G,7,0)</f>
        <v>AUTOMOTIVO</v>
      </c>
    </row>
    <row r="6608" spans="1:24" x14ac:dyDescent="0.3">
      <c r="A6608" t="s">
        <v>963</v>
      </c>
      <c r="B6608" t="s">
        <v>964</v>
      </c>
      <c r="C6608" t="s">
        <v>4974</v>
      </c>
      <c r="D6608" s="1">
        <v>46104</v>
      </c>
      <c r="E6608" t="s">
        <v>4975</v>
      </c>
      <c r="F6608">
        <v>9</v>
      </c>
      <c r="G6608">
        <v>197</v>
      </c>
      <c r="H6608" t="str">
        <f>VLOOKUP(G6608,[1]OPERADORES!$A:$B,2,0)</f>
        <v xml:space="preserve">POLIANA LORRANE DE AMORIM </v>
      </c>
      <c r="I6608" t="s">
        <v>244</v>
      </c>
      <c r="J6608" t="s">
        <v>967</v>
      </c>
      <c r="K6608" t="s">
        <v>968</v>
      </c>
      <c r="L6608">
        <v>13</v>
      </c>
      <c r="M6608" t="s">
        <v>152</v>
      </c>
      <c r="O6608" t="s">
        <v>11</v>
      </c>
      <c r="P6608">
        <v>6102</v>
      </c>
      <c r="Q6608">
        <v>100</v>
      </c>
      <c r="R6608">
        <v>5.69</v>
      </c>
      <c r="S6608">
        <v>569</v>
      </c>
      <c r="T6608">
        <v>416</v>
      </c>
      <c r="U6608">
        <v>26.89</v>
      </c>
      <c r="V6608" t="str">
        <f>VLOOKUP(L6608,'[2]tabela de preços'!$A:$D,4,0)</f>
        <v>3M</v>
      </c>
      <c r="W6608" t="str">
        <f>VLOOKUP(L6608,'[2]tabela de preços'!$A:$F,6,0)</f>
        <v>LIXA DÁGUA</v>
      </c>
      <c r="X6608" t="str">
        <f>VLOOKUP(L6608,'[2]tabela de preços'!$A:$G,7,0)</f>
        <v>AUTOMOTIVO</v>
      </c>
    </row>
    <row r="6609" spans="1:24" x14ac:dyDescent="0.3">
      <c r="A6609" t="s">
        <v>963</v>
      </c>
      <c r="B6609" t="s">
        <v>964</v>
      </c>
      <c r="C6609" t="s">
        <v>4974</v>
      </c>
      <c r="D6609" s="1">
        <v>46104</v>
      </c>
      <c r="E6609" t="s">
        <v>4975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244</v>
      </c>
      <c r="J6609" t="s">
        <v>967</v>
      </c>
      <c r="K6609" t="s">
        <v>968</v>
      </c>
      <c r="L6609">
        <v>15</v>
      </c>
      <c r="M6609" t="s">
        <v>205</v>
      </c>
      <c r="O6609" t="s">
        <v>11</v>
      </c>
      <c r="P6609">
        <v>6102</v>
      </c>
      <c r="Q6609">
        <v>50</v>
      </c>
      <c r="R6609">
        <v>5.69</v>
      </c>
      <c r="S6609">
        <v>284.5</v>
      </c>
      <c r="T6609">
        <v>208</v>
      </c>
      <c r="U6609">
        <v>26.89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963</v>
      </c>
      <c r="B6610" t="s">
        <v>964</v>
      </c>
      <c r="C6610" t="s">
        <v>4974</v>
      </c>
      <c r="D6610" s="1">
        <v>46104</v>
      </c>
      <c r="E6610" t="s">
        <v>4975</v>
      </c>
      <c r="F6610">
        <v>9</v>
      </c>
      <c r="G6610">
        <v>197</v>
      </c>
      <c r="H6610" t="str">
        <f>VLOOKUP(G6610,[1]OPERADORES!$A:$B,2,0)</f>
        <v xml:space="preserve">POLIANA LORRANE DE AMORIM </v>
      </c>
      <c r="I6610" t="s">
        <v>244</v>
      </c>
      <c r="J6610" t="s">
        <v>967</v>
      </c>
      <c r="K6610" t="s">
        <v>968</v>
      </c>
      <c r="L6610">
        <v>16</v>
      </c>
      <c r="M6610" t="s">
        <v>122</v>
      </c>
      <c r="O6610" t="s">
        <v>11</v>
      </c>
      <c r="P6610">
        <v>6102</v>
      </c>
      <c r="Q6610">
        <v>50</v>
      </c>
      <c r="R6610">
        <v>2.9</v>
      </c>
      <c r="S6610">
        <v>145</v>
      </c>
      <c r="T6610">
        <v>110</v>
      </c>
      <c r="U6610">
        <v>24.14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963</v>
      </c>
      <c r="B6611" t="s">
        <v>964</v>
      </c>
      <c r="C6611" t="s">
        <v>4974</v>
      </c>
      <c r="D6611" s="1">
        <v>46104</v>
      </c>
      <c r="E6611" t="s">
        <v>4975</v>
      </c>
      <c r="F6611">
        <v>9</v>
      </c>
      <c r="G6611">
        <v>197</v>
      </c>
      <c r="H6611" t="str">
        <f>VLOOKUP(G6611,[1]OPERADORES!$A:$B,2,0)</f>
        <v xml:space="preserve">POLIANA LORRANE DE AMORIM </v>
      </c>
      <c r="I6611" t="s">
        <v>244</v>
      </c>
      <c r="J6611" t="s">
        <v>967</v>
      </c>
      <c r="K6611" t="s">
        <v>968</v>
      </c>
      <c r="L6611">
        <v>10238</v>
      </c>
      <c r="M6611" t="s">
        <v>79</v>
      </c>
      <c r="O6611" t="s">
        <v>11</v>
      </c>
      <c r="P6611">
        <v>6102</v>
      </c>
      <c r="Q6611">
        <v>400</v>
      </c>
      <c r="R6611">
        <v>2.79</v>
      </c>
      <c r="S6611" s="2">
        <v>1116</v>
      </c>
      <c r="T6611">
        <v>896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963</v>
      </c>
      <c r="B6612" t="s">
        <v>964</v>
      </c>
      <c r="C6612" t="s">
        <v>4974</v>
      </c>
      <c r="D6612" s="1">
        <v>46104</v>
      </c>
      <c r="E6612" t="s">
        <v>4975</v>
      </c>
      <c r="F6612">
        <v>9</v>
      </c>
      <c r="G6612">
        <v>197</v>
      </c>
      <c r="H6612" t="str">
        <f>VLOOKUP(G6612,[1]OPERADORES!$A:$B,2,0)</f>
        <v xml:space="preserve">POLIANA LORRANE DE AMORIM </v>
      </c>
      <c r="I6612" t="s">
        <v>244</v>
      </c>
      <c r="J6612" t="s">
        <v>967</v>
      </c>
      <c r="K6612" t="s">
        <v>968</v>
      </c>
      <c r="L6612">
        <v>10242</v>
      </c>
      <c r="M6612" t="s">
        <v>82</v>
      </c>
      <c r="O6612" t="s">
        <v>11</v>
      </c>
      <c r="P6612">
        <v>6102</v>
      </c>
      <c r="Q6612">
        <v>100</v>
      </c>
      <c r="R6612">
        <v>2.79</v>
      </c>
      <c r="S6612">
        <v>279</v>
      </c>
      <c r="T6612">
        <v>224</v>
      </c>
      <c r="U6612">
        <v>19.71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963</v>
      </c>
      <c r="B6613" t="s">
        <v>964</v>
      </c>
      <c r="C6613" t="s">
        <v>4974</v>
      </c>
      <c r="D6613" s="1">
        <v>46104</v>
      </c>
      <c r="E6613" t="s">
        <v>4975</v>
      </c>
      <c r="F6613">
        <v>9</v>
      </c>
      <c r="G6613">
        <v>197</v>
      </c>
      <c r="H6613" t="str">
        <f>VLOOKUP(G6613,[1]OPERADORES!$A:$B,2,0)</f>
        <v xml:space="preserve">POLIANA LORRANE DE AMORIM </v>
      </c>
      <c r="I6613" t="s">
        <v>244</v>
      </c>
      <c r="J6613" t="s">
        <v>967</v>
      </c>
      <c r="K6613" t="s">
        <v>968</v>
      </c>
      <c r="L6613">
        <v>20817</v>
      </c>
      <c r="M6613" t="s">
        <v>153</v>
      </c>
      <c r="O6613" t="s">
        <v>11</v>
      </c>
      <c r="P6613">
        <v>6102</v>
      </c>
      <c r="Q6613">
        <v>24</v>
      </c>
      <c r="R6613">
        <v>24.53</v>
      </c>
      <c r="S6613">
        <v>588.72</v>
      </c>
      <c r="T6613">
        <v>446.88</v>
      </c>
      <c r="U6613">
        <v>24.09</v>
      </c>
      <c r="V6613" t="str">
        <f>VLOOKUP(L6613,'[2]tabela de preços'!$A:$D,4,0)</f>
        <v>AUTO AMERICA</v>
      </c>
      <c r="W6613" t="str">
        <f>VLOOKUP(L6613,'[2]tabela de preços'!$A:$F,6,0)</f>
        <v>MASSA DE POLIR</v>
      </c>
      <c r="X6613" t="str">
        <f>VLOOKUP(L6613,'[2]tabela de preços'!$A:$G,7,0)</f>
        <v>AUTOMOTIVO</v>
      </c>
    </row>
    <row r="6614" spans="1:24" x14ac:dyDescent="0.3">
      <c r="A6614" t="s">
        <v>963</v>
      </c>
      <c r="B6614" t="s">
        <v>964</v>
      </c>
      <c r="C6614" t="s">
        <v>4974</v>
      </c>
      <c r="D6614" s="1">
        <v>46104</v>
      </c>
      <c r="E6614" t="s">
        <v>4975</v>
      </c>
      <c r="F6614">
        <v>9</v>
      </c>
      <c r="G6614">
        <v>197</v>
      </c>
      <c r="H6614" t="str">
        <f>VLOOKUP(G6614,[1]OPERADORES!$A:$B,2,0)</f>
        <v xml:space="preserve">POLIANA LORRANE DE AMORIM </v>
      </c>
      <c r="I6614" t="s">
        <v>244</v>
      </c>
      <c r="J6614" t="s">
        <v>967</v>
      </c>
      <c r="K6614" t="s">
        <v>968</v>
      </c>
      <c r="L6614">
        <v>87043</v>
      </c>
      <c r="M6614" t="s">
        <v>217</v>
      </c>
      <c r="O6614" t="s">
        <v>11</v>
      </c>
      <c r="P6614">
        <v>6102</v>
      </c>
      <c r="Q6614">
        <v>80</v>
      </c>
      <c r="R6614">
        <v>21.89</v>
      </c>
      <c r="S6614" s="2">
        <v>1751.2</v>
      </c>
      <c r="T6614" s="2">
        <v>1441.6</v>
      </c>
      <c r="U6614">
        <v>17.68</v>
      </c>
      <c r="V6614" t="str">
        <f>VLOOKUP(L6614,'[2]tabela de preços'!$A:$D,4,0)</f>
        <v>ROBERLO</v>
      </c>
      <c r="W6614" t="str">
        <f>VLOOKUP(L6614,'[2]tabela de preços'!$A:$F,6,0)</f>
        <v>MASSA POLIÉSTER</v>
      </c>
      <c r="X6614" t="str">
        <f>VLOOKUP(L6614,'[2]tabela de preços'!$A:$G,7,0)</f>
        <v>AUTOMOTIVO</v>
      </c>
    </row>
    <row r="6615" spans="1:24" x14ac:dyDescent="0.3">
      <c r="A6615" t="s">
        <v>963</v>
      </c>
      <c r="B6615" t="s">
        <v>964</v>
      </c>
      <c r="C6615" t="s">
        <v>4974</v>
      </c>
      <c r="D6615" s="1">
        <v>46104</v>
      </c>
      <c r="E6615" t="s">
        <v>4975</v>
      </c>
      <c r="F6615">
        <v>9</v>
      </c>
      <c r="G6615">
        <v>197</v>
      </c>
      <c r="H6615" t="str">
        <f>VLOOKUP(G6615,[1]OPERADORES!$A:$B,2,0)</f>
        <v xml:space="preserve">POLIANA LORRANE DE AMORIM </v>
      </c>
      <c r="I6615" t="s">
        <v>244</v>
      </c>
      <c r="J6615" t="s">
        <v>967</v>
      </c>
      <c r="K6615" t="s">
        <v>968</v>
      </c>
      <c r="L6615">
        <v>21321</v>
      </c>
      <c r="M6615" t="s">
        <v>272</v>
      </c>
      <c r="O6615" t="s">
        <v>11</v>
      </c>
      <c r="P6615">
        <v>6102</v>
      </c>
      <c r="Q6615">
        <v>16</v>
      </c>
      <c r="R6615">
        <v>20.239999999999998</v>
      </c>
      <c r="S6615">
        <v>323.83999999999997</v>
      </c>
      <c r="T6615">
        <v>245.76</v>
      </c>
      <c r="U6615">
        <v>24.11</v>
      </c>
      <c r="V6615" t="str">
        <f>VLOOKUP(L6615,'[2]tabela de preços'!$A:$D,4,0)</f>
        <v>AUTO AMERICA</v>
      </c>
      <c r="W6615" t="str">
        <f>VLOOKUP(L6615,'[2]tabela de preços'!$A:$F,6,0)</f>
        <v>CERA  / LIMPEZA /  POLIMENTO VEICULAR</v>
      </c>
      <c r="X6615" t="str">
        <f>VLOOKUP(L6615,'[2]tabela de preços'!$A:$G,7,0)</f>
        <v>AUTOMOTIVO</v>
      </c>
    </row>
    <row r="6616" spans="1:24" x14ac:dyDescent="0.3">
      <c r="A6616" t="s">
        <v>4976</v>
      </c>
      <c r="C6616" t="s">
        <v>4977</v>
      </c>
      <c r="D6616" s="1">
        <v>46104</v>
      </c>
      <c r="E6616" t="s">
        <v>4978</v>
      </c>
      <c r="F6616">
        <v>9</v>
      </c>
      <c r="G6616">
        <v>236</v>
      </c>
      <c r="H6616" t="str">
        <f>VLOOKUP(G6616,[1]OPERADORES!$A:$B,2,0)</f>
        <v>DANIEL</v>
      </c>
      <c r="I6616" t="s">
        <v>21</v>
      </c>
      <c r="J6616" t="s">
        <v>750</v>
      </c>
      <c r="K6616" t="s">
        <v>4979</v>
      </c>
      <c r="L6616">
        <v>85616</v>
      </c>
      <c r="M6616" t="s">
        <v>471</v>
      </c>
      <c r="O6616" t="s">
        <v>11</v>
      </c>
      <c r="P6616">
        <v>5102</v>
      </c>
      <c r="Q6616">
        <v>990</v>
      </c>
      <c r="R6616">
        <v>2.66</v>
      </c>
      <c r="S6616" s="2">
        <v>2633.4</v>
      </c>
      <c r="T6616" s="2">
        <v>2821.5</v>
      </c>
      <c r="U6616">
        <v>-7.14</v>
      </c>
      <c r="V6616" t="str">
        <f>VLOOKUP(L6616,'[2]tabela de preços'!$A:$D,4,0)</f>
        <v>ADERE</v>
      </c>
      <c r="W6616" t="str">
        <f>VLOOKUP(L6616,'[2]tabela de preços'!$A:$F,6,0)</f>
        <v xml:space="preserve">FITA DE USO GERAL </v>
      </c>
      <c r="X6616" t="str">
        <f>VLOOKUP(L6616,'[2]tabela de preços'!$A:$G,7,0)</f>
        <v>IMOBILIÁRIO</v>
      </c>
    </row>
    <row r="6617" spans="1:24" x14ac:dyDescent="0.3">
      <c r="A6617" t="s">
        <v>1199</v>
      </c>
      <c r="C6617" t="s">
        <v>4980</v>
      </c>
      <c r="D6617" s="1">
        <v>46104</v>
      </c>
      <c r="E6617" t="s">
        <v>4981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1128</v>
      </c>
      <c r="K6617" t="s">
        <v>1202</v>
      </c>
      <c r="L6617">
        <v>10243</v>
      </c>
      <c r="M6617" t="s">
        <v>83</v>
      </c>
      <c r="O6617" t="s">
        <v>11</v>
      </c>
      <c r="P6617">
        <v>5102</v>
      </c>
      <c r="Q6617">
        <v>50</v>
      </c>
      <c r="R6617">
        <v>2.79</v>
      </c>
      <c r="S6617">
        <v>139.5</v>
      </c>
      <c r="T6617">
        <v>96.5</v>
      </c>
      <c r="U6617">
        <v>30.82</v>
      </c>
      <c r="V6617" t="str">
        <f>VLOOKUP(L6617,'[2]tabela de preços'!$A:$D,4,0)</f>
        <v>NORTON</v>
      </c>
      <c r="W6617" t="str">
        <f>VLOOKUP(L6617,'[2]tabela de preços'!$A:$F,6,0)</f>
        <v xml:space="preserve">DISCOS / LIXAS / ABRASIVOS </v>
      </c>
      <c r="X6617" t="str">
        <f>VLOOKUP(L6617,'[2]tabela de preços'!$A:$G,7,0)</f>
        <v>AUTOMOTIVO</v>
      </c>
    </row>
    <row r="6618" spans="1:24" x14ac:dyDescent="0.3">
      <c r="A6618" t="s">
        <v>1199</v>
      </c>
      <c r="C6618" t="s">
        <v>4980</v>
      </c>
      <c r="D6618" s="1">
        <v>46104</v>
      </c>
      <c r="E6618" t="s">
        <v>4981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1128</v>
      </c>
      <c r="K6618" t="s">
        <v>1202</v>
      </c>
      <c r="L6618">
        <v>10244</v>
      </c>
      <c r="M6618" t="s">
        <v>84</v>
      </c>
      <c r="O6618" t="s">
        <v>11</v>
      </c>
      <c r="P6618">
        <v>5102</v>
      </c>
      <c r="Q6618">
        <v>50</v>
      </c>
      <c r="R6618">
        <v>2.79</v>
      </c>
      <c r="S6618">
        <v>139.5</v>
      </c>
      <c r="T6618">
        <v>96.5</v>
      </c>
      <c r="U6618">
        <v>30.82</v>
      </c>
      <c r="V6618" t="str">
        <f>VLOOKUP(L6618,'[2]tabela de preços'!$A:$D,4,0)</f>
        <v>NORTON</v>
      </c>
      <c r="W6618" t="str">
        <f>VLOOKUP(L6618,'[2]tabela de preços'!$A:$F,6,0)</f>
        <v xml:space="preserve">DISCOS / LIXAS / ABRASIVOS </v>
      </c>
      <c r="X6618" t="str">
        <f>VLOOKUP(L6618,'[2]tabela de preços'!$A:$G,7,0)</f>
        <v>AUTOMOTIVO</v>
      </c>
    </row>
    <row r="6619" spans="1:24" x14ac:dyDescent="0.3">
      <c r="A6619" t="s">
        <v>1222</v>
      </c>
      <c r="C6619" t="s">
        <v>4982</v>
      </c>
      <c r="D6619" s="1">
        <v>46104</v>
      </c>
      <c r="E6619" t="s">
        <v>4983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1225</v>
      </c>
      <c r="K6619" t="s">
        <v>1226</v>
      </c>
      <c r="L6619">
        <v>23076</v>
      </c>
      <c r="M6619" t="s">
        <v>97</v>
      </c>
      <c r="O6619" t="s">
        <v>11</v>
      </c>
      <c r="P6619">
        <v>5405</v>
      </c>
      <c r="Q6619">
        <v>12</v>
      </c>
      <c r="R6619">
        <v>33.89</v>
      </c>
      <c r="S6619">
        <v>406.68</v>
      </c>
      <c r="T6619">
        <v>318.36</v>
      </c>
      <c r="U6619">
        <v>21.72</v>
      </c>
      <c r="V6619" t="str">
        <f>VLOOKUP(L6619,'[2]tabela de preços'!$A:$D,4,0)</f>
        <v>WANDA</v>
      </c>
      <c r="W6619" t="str">
        <f>VLOOKUP(L6619,'[2]tabela de preços'!$A:$F,6,0)</f>
        <v>PRIMER AUTOMOTIVO</v>
      </c>
      <c r="X6619" t="str">
        <f>VLOOKUP(L6619,'[2]tabela de preços'!$A:$G,7,0)</f>
        <v>AUTOMOTIVO</v>
      </c>
    </row>
    <row r="6620" spans="1:24" x14ac:dyDescent="0.3">
      <c r="A6620" t="s">
        <v>1222</v>
      </c>
      <c r="C6620" t="s">
        <v>4982</v>
      </c>
      <c r="D6620" s="1">
        <v>46104</v>
      </c>
      <c r="E6620" t="s">
        <v>4983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1225</v>
      </c>
      <c r="K6620" t="s">
        <v>1226</v>
      </c>
      <c r="L6620">
        <v>23690</v>
      </c>
      <c r="M6620" t="s">
        <v>98</v>
      </c>
      <c r="O6620" t="s">
        <v>11</v>
      </c>
      <c r="P6620">
        <v>5405</v>
      </c>
      <c r="Q6620">
        <v>6</v>
      </c>
      <c r="R6620">
        <v>39.89</v>
      </c>
      <c r="S6620">
        <v>239.34</v>
      </c>
      <c r="T6620">
        <v>189.66</v>
      </c>
      <c r="U6620">
        <v>20.76</v>
      </c>
      <c r="V6620" t="str">
        <f>VLOOKUP(L6620,'[2]tabela de preços'!$A:$D,4,0)</f>
        <v>WANDA</v>
      </c>
      <c r="W6620" t="str">
        <f>VLOOKUP(L6620,'[2]tabela de preços'!$A:$F,6,0)</f>
        <v>VERNIZ AUTOMOTIVO</v>
      </c>
      <c r="X6620" t="str">
        <f>VLOOKUP(L6620,'[2]tabela de preços'!$A:$G,7,0)</f>
        <v>AUTOMOTIVO</v>
      </c>
    </row>
    <row r="6621" spans="1:24" x14ac:dyDescent="0.3">
      <c r="A6621" t="s">
        <v>1389</v>
      </c>
      <c r="C6621" t="s">
        <v>4984</v>
      </c>
      <c r="D6621" s="1">
        <v>46104</v>
      </c>
      <c r="E6621" t="s">
        <v>4985</v>
      </c>
      <c r="F6621">
        <v>9</v>
      </c>
      <c r="G6621">
        <v>236</v>
      </c>
      <c r="H6621" t="str">
        <f>VLOOKUP(G6621,[1]OPERADORES!$A:$B,2,0)</f>
        <v>DANIEL</v>
      </c>
      <c r="I6621" t="s">
        <v>21</v>
      </c>
      <c r="J6621" t="s">
        <v>66</v>
      </c>
      <c r="K6621" t="s">
        <v>1392</v>
      </c>
      <c r="L6621">
        <v>84423</v>
      </c>
      <c r="M6621" t="s">
        <v>1198</v>
      </c>
      <c r="O6621" t="s">
        <v>11</v>
      </c>
      <c r="P6621">
        <v>5102</v>
      </c>
      <c r="Q6621">
        <v>2</v>
      </c>
      <c r="R6621">
        <v>17.82</v>
      </c>
      <c r="S6621">
        <v>35.64</v>
      </c>
      <c r="T6621">
        <v>27.04</v>
      </c>
      <c r="U6621">
        <v>24.13</v>
      </c>
      <c r="V6621" t="str">
        <f>VLOOKUP(L6621,'[2]tabela de preços'!$A:$D,4,0)</f>
        <v>ATLAS</v>
      </c>
      <c r="W6621" t="str">
        <f>VLOOKUP(L6621,'[2]tabela de preços'!$A:$F,6,0)</f>
        <v>ROLOS / TRINCHAS / PINCÉIS / ESPÁTULAS</v>
      </c>
      <c r="X6621" t="str">
        <f>VLOOKUP(L6621,'[2]tabela de preços'!$A:$G,7,0)</f>
        <v>IMOBILIÁRIO</v>
      </c>
    </row>
    <row r="6622" spans="1:24" x14ac:dyDescent="0.3">
      <c r="A6622" t="s">
        <v>1389</v>
      </c>
      <c r="C6622" t="s">
        <v>4984</v>
      </c>
      <c r="D6622" s="1">
        <v>46104</v>
      </c>
      <c r="E6622" t="s">
        <v>4985</v>
      </c>
      <c r="F6622">
        <v>9</v>
      </c>
      <c r="G6622">
        <v>236</v>
      </c>
      <c r="H6622" t="str">
        <f>VLOOKUP(G6622,[1]OPERADORES!$A:$B,2,0)</f>
        <v>DANIEL</v>
      </c>
      <c r="I6622" t="s">
        <v>21</v>
      </c>
      <c r="J6622" t="s">
        <v>66</v>
      </c>
      <c r="K6622" t="s">
        <v>1392</v>
      </c>
      <c r="L6622">
        <v>10114</v>
      </c>
      <c r="M6622" t="s">
        <v>571</v>
      </c>
      <c r="O6622" t="s">
        <v>11</v>
      </c>
      <c r="P6622">
        <v>5102</v>
      </c>
      <c r="Q6622">
        <v>2</v>
      </c>
      <c r="R6622">
        <v>3.95</v>
      </c>
      <c r="S6622">
        <v>7.9</v>
      </c>
      <c r="T6622">
        <v>6</v>
      </c>
      <c r="U6622">
        <v>24.05</v>
      </c>
      <c r="V6622" t="str">
        <f>VLOOKUP(L6622,'[2]tabela de preços'!$A:$D,4,0)</f>
        <v>ATLAS</v>
      </c>
      <c r="W6622" t="str">
        <f>VLOOKUP(L6622,'[2]tabela de preços'!$A:$F,6,0)</f>
        <v>ROLOS / TRINCHAS / PINCÉIS / ESPÁTULAS</v>
      </c>
      <c r="X6622" t="str">
        <f>VLOOKUP(L6622,'[2]tabela de preços'!$A:$G,7,0)</f>
        <v>IMOBILIÁRIO</v>
      </c>
    </row>
    <row r="6623" spans="1:24" x14ac:dyDescent="0.3">
      <c r="A6623" t="s">
        <v>2835</v>
      </c>
      <c r="C6623" t="s">
        <v>4986</v>
      </c>
      <c r="D6623" s="1">
        <v>46104</v>
      </c>
      <c r="E6623" t="s">
        <v>4987</v>
      </c>
      <c r="F6623">
        <v>9</v>
      </c>
      <c r="G6623">
        <v>231</v>
      </c>
      <c r="H6623" t="str">
        <f>VLOOKUP(G6623,[1]OPERADORES!$A:$B,2,0)</f>
        <v>EDIJANE</v>
      </c>
      <c r="I6623" t="s">
        <v>21</v>
      </c>
      <c r="J6623" t="s">
        <v>104</v>
      </c>
      <c r="K6623" t="s">
        <v>2838</v>
      </c>
      <c r="L6623">
        <v>85324</v>
      </c>
      <c r="M6623" t="s">
        <v>1846</v>
      </c>
      <c r="O6623" t="s">
        <v>11</v>
      </c>
      <c r="P6623">
        <v>5102</v>
      </c>
      <c r="Q6623">
        <v>1</v>
      </c>
      <c r="R6623">
        <v>514.22</v>
      </c>
      <c r="S6623">
        <v>514.22</v>
      </c>
      <c r="T6623">
        <v>366.65</v>
      </c>
      <c r="U6623">
        <v>28.7</v>
      </c>
      <c r="V6623" t="str">
        <f>VLOOKUP(L6623,'[2]tabela de preços'!$A:$D,4,0)</f>
        <v>BRASILUX</v>
      </c>
      <c r="W6623" t="str">
        <f>VLOOKUP(L6623,'[2]tabela de preços'!$A:$F,6,0)</f>
        <v>TINTA EM PÓ</v>
      </c>
      <c r="X6623" t="str">
        <f>VLOOKUP(L6623,'[2]tabela de preços'!$A:$G,7,0)</f>
        <v>INDUSTRIAL</v>
      </c>
    </row>
    <row r="6624" spans="1:24" x14ac:dyDescent="0.3">
      <c r="A6624" t="s">
        <v>1430</v>
      </c>
      <c r="C6624" t="s">
        <v>4988</v>
      </c>
      <c r="D6624" s="1">
        <v>46104</v>
      </c>
      <c r="E6624" t="s">
        <v>4989</v>
      </c>
      <c r="F6624">
        <v>9</v>
      </c>
      <c r="G6624">
        <v>197</v>
      </c>
      <c r="H6624" t="str">
        <f>VLOOKUP(G6624,[1]OPERADORES!$A:$B,2,0)</f>
        <v xml:space="preserve">POLIANA LORRANE DE AMORIM </v>
      </c>
      <c r="I6624" t="s">
        <v>21</v>
      </c>
      <c r="J6624" t="s">
        <v>363</v>
      </c>
      <c r="K6624" t="s">
        <v>1433</v>
      </c>
      <c r="L6624">
        <v>10298</v>
      </c>
      <c r="M6624" t="s">
        <v>85</v>
      </c>
      <c r="O6624" t="s">
        <v>11</v>
      </c>
      <c r="P6624">
        <v>5102</v>
      </c>
      <c r="Q6624">
        <v>1</v>
      </c>
      <c r="R6624">
        <v>56.9</v>
      </c>
      <c r="S6624">
        <v>56.9</v>
      </c>
      <c r="T6624">
        <v>47.38</v>
      </c>
      <c r="U6624">
        <v>16.73</v>
      </c>
      <c r="V6624" t="str">
        <f>VLOOKUP(L6624,'[2]tabela de preços'!$A:$D,4,0)</f>
        <v>ANJO</v>
      </c>
      <c r="W6624" t="str">
        <f>VLOOKUP(L6624,'[2]tabela de preços'!$A:$F,6,0)</f>
        <v>THINNER DE LIMPEZA</v>
      </c>
      <c r="X6624" t="str">
        <f>VLOOKUP(L6624,'[2]tabela de preços'!$A:$G,7,0)</f>
        <v>THINNER</v>
      </c>
    </row>
    <row r="6625" spans="1:24" x14ac:dyDescent="0.3">
      <c r="A6625" t="s">
        <v>1430</v>
      </c>
      <c r="C6625" t="s">
        <v>4988</v>
      </c>
      <c r="D6625" s="1">
        <v>46104</v>
      </c>
      <c r="E6625" t="s">
        <v>4989</v>
      </c>
      <c r="F6625">
        <v>9</v>
      </c>
      <c r="G6625">
        <v>197</v>
      </c>
      <c r="H6625" t="str">
        <f>VLOOKUP(G6625,[1]OPERADORES!$A:$B,2,0)</f>
        <v xml:space="preserve">POLIANA LORRANE DE AMORIM </v>
      </c>
      <c r="I6625" t="s">
        <v>21</v>
      </c>
      <c r="J6625" t="s">
        <v>363</v>
      </c>
      <c r="K6625" t="s">
        <v>1433</v>
      </c>
      <c r="L6625">
        <v>85318</v>
      </c>
      <c r="M6625" t="s">
        <v>258</v>
      </c>
      <c r="O6625" t="s">
        <v>11</v>
      </c>
      <c r="P6625">
        <v>5102</v>
      </c>
      <c r="Q6625">
        <v>1</v>
      </c>
      <c r="R6625">
        <v>819</v>
      </c>
      <c r="S6625">
        <v>819</v>
      </c>
      <c r="T6625">
        <v>583.96</v>
      </c>
      <c r="U6625">
        <v>28.7</v>
      </c>
      <c r="V6625" t="str">
        <f>VLOOKUP(L6625,'[2]tabela de preços'!$A:$D,4,0)</f>
        <v>BRASILUX</v>
      </c>
      <c r="W6625" t="str">
        <f>VLOOKUP(L6625,'[2]tabela de preços'!$A:$F,6,0)</f>
        <v>TINTA EM PÓ</v>
      </c>
      <c r="X6625" t="str">
        <f>VLOOKUP(L6625,'[2]tabela de preços'!$A:$G,7,0)</f>
        <v>INDUSTRIAL</v>
      </c>
    </row>
    <row r="6626" spans="1:24" x14ac:dyDescent="0.3">
      <c r="A6626" t="s">
        <v>1468</v>
      </c>
      <c r="C6626" t="s">
        <v>4990</v>
      </c>
      <c r="D6626" s="1">
        <v>46104</v>
      </c>
      <c r="E6626" t="s">
        <v>4991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494</v>
      </c>
      <c r="K6626" t="s">
        <v>1471</v>
      </c>
      <c r="L6626">
        <v>10236</v>
      </c>
      <c r="M6626" t="s">
        <v>133</v>
      </c>
      <c r="O6626" t="s">
        <v>11</v>
      </c>
      <c r="P6626">
        <v>5102</v>
      </c>
      <c r="Q6626">
        <v>204</v>
      </c>
      <c r="R6626">
        <v>2.79</v>
      </c>
      <c r="S6626">
        <v>569.16</v>
      </c>
      <c r="T6626">
        <v>473.28</v>
      </c>
      <c r="U6626">
        <v>16.850000000000001</v>
      </c>
      <c r="V6626" t="str">
        <f>VLOOKUP(L6626,'[2]tabela de preços'!$A:$D,4,0)</f>
        <v>NORTON</v>
      </c>
      <c r="W6626" t="str">
        <f>VLOOKUP(L6626,'[2]tabela de preços'!$A:$F,6,0)</f>
        <v xml:space="preserve">DISCOS / LIXAS / ABRASIVOS </v>
      </c>
      <c r="X6626" t="str">
        <f>VLOOKUP(L6626,'[2]tabela de preços'!$A:$G,7,0)</f>
        <v>AUTOMOTIVO</v>
      </c>
    </row>
    <row r="6627" spans="1:24" x14ac:dyDescent="0.3">
      <c r="A6627" t="s">
        <v>1468</v>
      </c>
      <c r="C6627" t="s">
        <v>4990</v>
      </c>
      <c r="D6627" s="1">
        <v>46104</v>
      </c>
      <c r="E6627" t="s">
        <v>4991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494</v>
      </c>
      <c r="K6627" t="s">
        <v>1471</v>
      </c>
      <c r="L6627">
        <v>10298</v>
      </c>
      <c r="M6627" t="s">
        <v>85</v>
      </c>
      <c r="O6627" t="s">
        <v>11</v>
      </c>
      <c r="P6627">
        <v>5102</v>
      </c>
      <c r="Q6627">
        <v>16</v>
      </c>
      <c r="R6627">
        <v>62.42</v>
      </c>
      <c r="S6627">
        <v>998.72</v>
      </c>
      <c r="T6627">
        <v>758.08</v>
      </c>
      <c r="U6627">
        <v>24.09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1468</v>
      </c>
      <c r="C6628" t="s">
        <v>4990</v>
      </c>
      <c r="D6628" s="1">
        <v>46104</v>
      </c>
      <c r="E6628" t="s">
        <v>4991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494</v>
      </c>
      <c r="K6628" t="s">
        <v>1471</v>
      </c>
      <c r="L6628">
        <v>10297</v>
      </c>
      <c r="M6628" t="s">
        <v>41</v>
      </c>
      <c r="O6628" t="s">
        <v>11</v>
      </c>
      <c r="P6628">
        <v>5102</v>
      </c>
      <c r="Q6628">
        <v>60</v>
      </c>
      <c r="R6628">
        <v>12.08</v>
      </c>
      <c r="S6628">
        <v>724.8</v>
      </c>
      <c r="T6628">
        <v>550.20000000000005</v>
      </c>
      <c r="U6628">
        <v>24.09</v>
      </c>
      <c r="V6628" t="str">
        <f>VLOOKUP(L6628,'[2]tabela de preços'!$A:$D,4,0)</f>
        <v>ANJO</v>
      </c>
      <c r="W6628" t="str">
        <f>VLOOKUP(L6628,'[2]tabela de preços'!$A:$F,6,0)</f>
        <v>THINNER DE LIMPEZA</v>
      </c>
      <c r="X6628" t="str">
        <f>VLOOKUP(L6628,'[2]tabela de preços'!$A:$G,7,0)</f>
        <v>THINNER</v>
      </c>
    </row>
    <row r="6629" spans="1:24" x14ac:dyDescent="0.3">
      <c r="A6629" t="s">
        <v>4676</v>
      </c>
      <c r="C6629" t="s">
        <v>4992</v>
      </c>
      <c r="D6629" s="1">
        <v>46104</v>
      </c>
      <c r="E6629" t="s">
        <v>4993</v>
      </c>
      <c r="F6629">
        <v>9</v>
      </c>
      <c r="G6629">
        <v>236</v>
      </c>
      <c r="H6629" t="str">
        <f>VLOOKUP(G6629,[1]OPERADORES!$A:$B,2,0)</f>
        <v>DANIEL</v>
      </c>
      <c r="I6629" t="s">
        <v>21</v>
      </c>
      <c r="J6629" t="s">
        <v>372</v>
      </c>
      <c r="K6629" t="s">
        <v>4679</v>
      </c>
      <c r="L6629">
        <v>84025</v>
      </c>
      <c r="M6629" t="s">
        <v>1520</v>
      </c>
      <c r="O6629" t="s">
        <v>11</v>
      </c>
      <c r="P6629">
        <v>5102</v>
      </c>
      <c r="Q6629">
        <v>2</v>
      </c>
      <c r="R6629">
        <v>80.42</v>
      </c>
      <c r="S6629">
        <v>160.84</v>
      </c>
      <c r="T6629">
        <v>122.08</v>
      </c>
      <c r="U6629">
        <v>24.1</v>
      </c>
      <c r="V6629" t="str">
        <f>VLOOKUP(L6629,'[2]tabela de preços'!$A:$D,4,0)</f>
        <v>BRASILUX</v>
      </c>
      <c r="W6629" t="str">
        <f>VLOOKUP(L6629,'[2]tabela de preços'!$A:$F,6,0)</f>
        <v>EPOXI</v>
      </c>
      <c r="X6629" t="str">
        <f>VLOOKUP(L6629,'[2]tabela de preços'!$A:$G,7,0)</f>
        <v>INDUSTRIAL</v>
      </c>
    </row>
    <row r="6630" spans="1:24" x14ac:dyDescent="0.3">
      <c r="A6630" t="s">
        <v>4676</v>
      </c>
      <c r="C6630" t="s">
        <v>4992</v>
      </c>
      <c r="D6630" s="1">
        <v>46104</v>
      </c>
      <c r="E6630" t="s">
        <v>4993</v>
      </c>
      <c r="F6630">
        <v>9</v>
      </c>
      <c r="G6630">
        <v>236</v>
      </c>
      <c r="H6630" t="str">
        <f>VLOOKUP(G6630,[1]OPERADORES!$A:$B,2,0)</f>
        <v>DANIEL</v>
      </c>
      <c r="I6630" t="s">
        <v>21</v>
      </c>
      <c r="J6630" t="s">
        <v>372</v>
      </c>
      <c r="K6630" t="s">
        <v>4679</v>
      </c>
      <c r="L6630">
        <v>84110</v>
      </c>
      <c r="M6630" t="s">
        <v>2416</v>
      </c>
      <c r="O6630" t="s">
        <v>11</v>
      </c>
      <c r="P6630">
        <v>5403</v>
      </c>
      <c r="Q6630">
        <v>6</v>
      </c>
      <c r="R6630">
        <v>153.99</v>
      </c>
      <c r="S6630">
        <v>923.94</v>
      </c>
      <c r="T6630">
        <v>701.28</v>
      </c>
      <c r="U6630">
        <v>24.1</v>
      </c>
      <c r="V6630" t="str">
        <f>VLOOKUP(L6630,'[2]tabela de preços'!$A:$D,4,0)</f>
        <v>BRASILUX</v>
      </c>
      <c r="W6630" t="str">
        <f>VLOOKUP(L6630,'[2]tabela de preços'!$A:$F,6,0)</f>
        <v>EPOXI</v>
      </c>
      <c r="X6630" t="str">
        <f>VLOOKUP(L6630,'[2]tabela de preços'!$A:$G,7,0)</f>
        <v>INDUSTRIAL</v>
      </c>
    </row>
    <row r="6631" spans="1:24" x14ac:dyDescent="0.3">
      <c r="A6631" t="s">
        <v>4676</v>
      </c>
      <c r="C6631" t="s">
        <v>4992</v>
      </c>
      <c r="D6631" s="1">
        <v>46104</v>
      </c>
      <c r="E6631" t="s">
        <v>4993</v>
      </c>
      <c r="F6631">
        <v>9</v>
      </c>
      <c r="G6631">
        <v>236</v>
      </c>
      <c r="H6631" t="str">
        <f>VLOOKUP(G6631,[1]OPERADORES!$A:$B,2,0)</f>
        <v>DANIEL</v>
      </c>
      <c r="I6631" t="s">
        <v>21</v>
      </c>
      <c r="J6631" t="s">
        <v>372</v>
      </c>
      <c r="K6631" t="s">
        <v>4679</v>
      </c>
      <c r="L6631">
        <v>84785</v>
      </c>
      <c r="M6631" t="s">
        <v>944</v>
      </c>
      <c r="O6631" t="s">
        <v>11</v>
      </c>
      <c r="P6631">
        <v>5403</v>
      </c>
      <c r="Q6631">
        <v>2</v>
      </c>
      <c r="R6631">
        <v>172.23</v>
      </c>
      <c r="S6631">
        <v>344.46</v>
      </c>
      <c r="T6631">
        <v>261.44</v>
      </c>
      <c r="U6631">
        <v>24.1</v>
      </c>
      <c r="V6631" t="str">
        <f>VLOOKUP(L6631,'[2]tabela de preços'!$A:$D,4,0)</f>
        <v>BRASILUX</v>
      </c>
      <c r="W6631" t="str">
        <f>VLOOKUP(L6631,'[2]tabela de preços'!$A:$F,6,0)</f>
        <v>EPOXI</v>
      </c>
      <c r="X6631" t="str">
        <f>VLOOKUP(L6631,'[2]tabela de preços'!$A:$G,7,0)</f>
        <v>INDUSTRIAL</v>
      </c>
    </row>
    <row r="6632" spans="1:24" x14ac:dyDescent="0.3">
      <c r="A6632" t="s">
        <v>4676</v>
      </c>
      <c r="C6632" t="s">
        <v>4992</v>
      </c>
      <c r="D6632" s="1">
        <v>46104</v>
      </c>
      <c r="E6632" t="s">
        <v>4993</v>
      </c>
      <c r="F6632">
        <v>9</v>
      </c>
      <c r="G6632">
        <v>236</v>
      </c>
      <c r="H6632" t="str">
        <f>VLOOKUP(G6632,[1]OPERADORES!$A:$B,2,0)</f>
        <v>DANIEL</v>
      </c>
      <c r="I6632" t="s">
        <v>21</v>
      </c>
      <c r="J6632" t="s">
        <v>372</v>
      </c>
      <c r="K6632" t="s">
        <v>4679</v>
      </c>
      <c r="L6632">
        <v>84115</v>
      </c>
      <c r="M6632" t="s">
        <v>886</v>
      </c>
      <c r="O6632" t="s">
        <v>11</v>
      </c>
      <c r="P6632">
        <v>5403</v>
      </c>
      <c r="Q6632">
        <v>6</v>
      </c>
      <c r="R6632">
        <v>153.99</v>
      </c>
      <c r="S6632">
        <v>923.94</v>
      </c>
      <c r="T6632">
        <v>701.28</v>
      </c>
      <c r="U6632">
        <v>24.1</v>
      </c>
      <c r="V6632" t="str">
        <f>VLOOKUP(L6632,'[2]tabela de preços'!$A:$D,4,0)</f>
        <v>BRASILUX</v>
      </c>
      <c r="W6632" t="str">
        <f>VLOOKUP(L6632,'[2]tabela de preços'!$A:$F,6,0)</f>
        <v>EPOXI</v>
      </c>
      <c r="X6632" t="str">
        <f>VLOOKUP(L6632,'[2]tabela de preços'!$A:$G,7,0)</f>
        <v>INDUSTRIAL</v>
      </c>
    </row>
    <row r="6633" spans="1:24" x14ac:dyDescent="0.3">
      <c r="A6633" t="s">
        <v>4676</v>
      </c>
      <c r="C6633" t="s">
        <v>4992</v>
      </c>
      <c r="D6633" s="1">
        <v>46104</v>
      </c>
      <c r="E6633" t="s">
        <v>4993</v>
      </c>
      <c r="F6633">
        <v>9</v>
      </c>
      <c r="G6633">
        <v>236</v>
      </c>
      <c r="H6633" t="str">
        <f>VLOOKUP(G6633,[1]OPERADORES!$A:$B,2,0)</f>
        <v>DANIEL</v>
      </c>
      <c r="I6633" t="s">
        <v>21</v>
      </c>
      <c r="J6633" t="s">
        <v>372</v>
      </c>
      <c r="K6633" t="s">
        <v>4679</v>
      </c>
      <c r="L6633">
        <v>84423</v>
      </c>
      <c r="M6633" t="s">
        <v>1198</v>
      </c>
      <c r="O6633" t="s">
        <v>11</v>
      </c>
      <c r="P6633">
        <v>5102</v>
      </c>
      <c r="Q6633">
        <v>4</v>
      </c>
      <c r="R6633">
        <v>17.82</v>
      </c>
      <c r="S6633">
        <v>71.28</v>
      </c>
      <c r="T6633">
        <v>54.08</v>
      </c>
      <c r="U6633">
        <v>24.13</v>
      </c>
      <c r="V6633" t="str">
        <f>VLOOKUP(L6633,'[2]tabela de preços'!$A:$D,4,0)</f>
        <v>ATLAS</v>
      </c>
      <c r="W6633" t="str">
        <f>VLOOKUP(L6633,'[2]tabela de preços'!$A:$F,6,0)</f>
        <v>ROLOS / TRINCHAS / PINCÉIS / ESPÁTULAS</v>
      </c>
      <c r="X6633" t="str">
        <f>VLOOKUP(L6633,'[2]tabela de preços'!$A:$G,7,0)</f>
        <v>IMOBILIÁRIO</v>
      </c>
    </row>
    <row r="6634" spans="1:24" x14ac:dyDescent="0.3">
      <c r="A6634" t="s">
        <v>1649</v>
      </c>
      <c r="B6634" t="s">
        <v>1650</v>
      </c>
      <c r="C6634" t="s">
        <v>4994</v>
      </c>
      <c r="D6634" s="1">
        <v>46104</v>
      </c>
      <c r="E6634" t="s">
        <v>4995</v>
      </c>
      <c r="F6634">
        <v>9</v>
      </c>
      <c r="G6634">
        <v>236</v>
      </c>
      <c r="H6634" t="str">
        <f>VLOOKUP(G6634,[1]OPERADORES!$A:$B,2,0)</f>
        <v>DANIEL</v>
      </c>
      <c r="I6634" t="s">
        <v>21</v>
      </c>
      <c r="J6634" t="s">
        <v>1653</v>
      </c>
      <c r="K6634" t="s">
        <v>1654</v>
      </c>
      <c r="L6634">
        <v>10236</v>
      </c>
      <c r="M6634" t="s">
        <v>133</v>
      </c>
      <c r="O6634" t="s">
        <v>11</v>
      </c>
      <c r="P6634">
        <v>5102</v>
      </c>
      <c r="Q6634">
        <v>204</v>
      </c>
      <c r="R6634">
        <v>2.79</v>
      </c>
      <c r="S6634">
        <v>569.16</v>
      </c>
      <c r="T6634">
        <v>473.28</v>
      </c>
      <c r="U6634">
        <v>16.850000000000001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1649</v>
      </c>
      <c r="B6635" t="s">
        <v>1650</v>
      </c>
      <c r="C6635" t="s">
        <v>4994</v>
      </c>
      <c r="D6635" s="1">
        <v>46104</v>
      </c>
      <c r="E6635" t="s">
        <v>4995</v>
      </c>
      <c r="F6635">
        <v>9</v>
      </c>
      <c r="G6635">
        <v>236</v>
      </c>
      <c r="H6635" t="str">
        <f>VLOOKUP(G6635,[1]OPERADORES!$A:$B,2,0)</f>
        <v>DANIEL</v>
      </c>
      <c r="I6635" t="s">
        <v>21</v>
      </c>
      <c r="J6635" t="s">
        <v>1653</v>
      </c>
      <c r="K6635" t="s">
        <v>1654</v>
      </c>
      <c r="L6635">
        <v>10226</v>
      </c>
      <c r="M6635" t="s">
        <v>145</v>
      </c>
      <c r="O6635" t="s">
        <v>11</v>
      </c>
      <c r="P6635">
        <v>5102</v>
      </c>
      <c r="Q6635">
        <v>204</v>
      </c>
      <c r="R6635">
        <v>2.79</v>
      </c>
      <c r="S6635">
        <v>569.16</v>
      </c>
      <c r="T6635">
        <v>473.28</v>
      </c>
      <c r="U6635">
        <v>16.850000000000001</v>
      </c>
      <c r="V6635" t="str">
        <f>VLOOKUP(L6635,'[2]tabela de preços'!$A:$D,4,0)</f>
        <v>NORTON</v>
      </c>
      <c r="W6635" t="str">
        <f>VLOOKUP(L6635,'[2]tabela de preços'!$A:$F,6,0)</f>
        <v xml:space="preserve">DISCOS / LIXAS / ABRASIVOS </v>
      </c>
      <c r="X6635" t="str">
        <f>VLOOKUP(L6635,'[2]tabela de preços'!$A:$G,7,0)</f>
        <v>AUTOMOTIVO</v>
      </c>
    </row>
    <row r="6636" spans="1:24" x14ac:dyDescent="0.3">
      <c r="A6636" t="s">
        <v>1649</v>
      </c>
      <c r="B6636" t="s">
        <v>1650</v>
      </c>
      <c r="C6636" t="s">
        <v>4994</v>
      </c>
      <c r="D6636" s="1">
        <v>46104</v>
      </c>
      <c r="E6636" t="s">
        <v>4995</v>
      </c>
      <c r="F6636">
        <v>9</v>
      </c>
      <c r="G6636">
        <v>236</v>
      </c>
      <c r="H6636" t="str">
        <f>VLOOKUP(G6636,[1]OPERADORES!$A:$B,2,0)</f>
        <v>DANIEL</v>
      </c>
      <c r="I6636" t="s">
        <v>21</v>
      </c>
      <c r="J6636" t="s">
        <v>1653</v>
      </c>
      <c r="K6636" t="s">
        <v>1654</v>
      </c>
      <c r="L6636">
        <v>10230</v>
      </c>
      <c r="M6636" t="s">
        <v>193</v>
      </c>
      <c r="O6636" t="s">
        <v>11</v>
      </c>
      <c r="P6636">
        <v>5102</v>
      </c>
      <c r="Q6636">
        <v>102</v>
      </c>
      <c r="R6636">
        <v>2.79</v>
      </c>
      <c r="S6636">
        <v>284.58</v>
      </c>
      <c r="T6636">
        <v>236.64</v>
      </c>
      <c r="U6636">
        <v>16.850000000000001</v>
      </c>
      <c r="V6636" t="str">
        <f>VLOOKUP(L6636,'[2]tabela de preços'!$A:$D,4,0)</f>
        <v>NORTON</v>
      </c>
      <c r="W6636" t="str">
        <f>VLOOKUP(L6636,'[2]tabela de preços'!$A:$F,6,0)</f>
        <v xml:space="preserve">DISCOS / LIXAS / ABRASIVOS </v>
      </c>
      <c r="X6636" t="str">
        <f>VLOOKUP(L6636,'[2]tabela de preços'!$A:$G,7,0)</f>
        <v>AUTOMOTIVO</v>
      </c>
    </row>
    <row r="6637" spans="1:24" x14ac:dyDescent="0.3">
      <c r="A6637" t="s">
        <v>1649</v>
      </c>
      <c r="B6637" t="s">
        <v>1650</v>
      </c>
      <c r="C6637" t="s">
        <v>4994</v>
      </c>
      <c r="D6637" s="1">
        <v>46104</v>
      </c>
      <c r="E6637" t="s">
        <v>4995</v>
      </c>
      <c r="F6637">
        <v>9</v>
      </c>
      <c r="G6637">
        <v>236</v>
      </c>
      <c r="H6637" t="str">
        <f>VLOOKUP(G6637,[1]OPERADORES!$A:$B,2,0)</f>
        <v>DANIEL</v>
      </c>
      <c r="I6637" t="s">
        <v>21</v>
      </c>
      <c r="J6637" t="s">
        <v>1653</v>
      </c>
      <c r="K6637" t="s">
        <v>1654</v>
      </c>
      <c r="L6637">
        <v>10243</v>
      </c>
      <c r="M6637" t="s">
        <v>83</v>
      </c>
      <c r="O6637" t="s">
        <v>11</v>
      </c>
      <c r="P6637">
        <v>5102</v>
      </c>
      <c r="Q6637">
        <v>100</v>
      </c>
      <c r="R6637">
        <v>2.79</v>
      </c>
      <c r="S6637">
        <v>279</v>
      </c>
      <c r="T6637">
        <v>193</v>
      </c>
      <c r="U6637">
        <v>30.82</v>
      </c>
      <c r="V6637" t="str">
        <f>VLOOKUP(L6637,'[2]tabela de preços'!$A:$D,4,0)</f>
        <v>NORTON</v>
      </c>
      <c r="W6637" t="str">
        <f>VLOOKUP(L6637,'[2]tabela de preços'!$A:$F,6,0)</f>
        <v xml:space="preserve">DISCOS / LIXAS / ABRASIVOS </v>
      </c>
      <c r="X6637" t="str">
        <f>VLOOKUP(L6637,'[2]tabela de preços'!$A:$G,7,0)</f>
        <v>AUTOMOTIVO</v>
      </c>
    </row>
    <row r="6638" spans="1:24" x14ac:dyDescent="0.3">
      <c r="A6638" t="s">
        <v>1649</v>
      </c>
      <c r="B6638" t="s">
        <v>1650</v>
      </c>
      <c r="C6638" t="s">
        <v>4994</v>
      </c>
      <c r="D6638" s="1">
        <v>46104</v>
      </c>
      <c r="E6638" t="s">
        <v>4995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1653</v>
      </c>
      <c r="K6638" t="s">
        <v>1654</v>
      </c>
      <c r="L6638">
        <v>10244</v>
      </c>
      <c r="M6638" t="s">
        <v>84</v>
      </c>
      <c r="O6638" t="s">
        <v>11</v>
      </c>
      <c r="P6638">
        <v>5102</v>
      </c>
      <c r="Q6638">
        <v>50</v>
      </c>
      <c r="R6638">
        <v>2.79</v>
      </c>
      <c r="S6638">
        <v>139.5</v>
      </c>
      <c r="T6638">
        <v>96.5</v>
      </c>
      <c r="U6638">
        <v>30.82</v>
      </c>
      <c r="V6638" t="str">
        <f>VLOOKUP(L6638,'[2]tabela de preços'!$A:$D,4,0)</f>
        <v>NORTON</v>
      </c>
      <c r="W6638" t="str">
        <f>VLOOKUP(L6638,'[2]tabela de preços'!$A:$F,6,0)</f>
        <v xml:space="preserve">DISCOS / LIXAS / ABRASIVOS </v>
      </c>
      <c r="X6638" t="str">
        <f>VLOOKUP(L6638,'[2]tabela de preços'!$A:$G,7,0)</f>
        <v>AUTOMOTIVO</v>
      </c>
    </row>
    <row r="6639" spans="1:24" x14ac:dyDescent="0.3">
      <c r="A6639" t="s">
        <v>1757</v>
      </c>
      <c r="B6639" t="s">
        <v>1758</v>
      </c>
      <c r="C6639" t="s">
        <v>4996</v>
      </c>
      <c r="D6639" s="1">
        <v>46104</v>
      </c>
      <c r="E6639" t="s">
        <v>4997</v>
      </c>
      <c r="F6639">
        <v>9</v>
      </c>
      <c r="G6639">
        <v>236</v>
      </c>
      <c r="H6639" t="str">
        <f>VLOOKUP(G6639,[1]OPERADORES!$A:$B,2,0)</f>
        <v>DANIEL</v>
      </c>
      <c r="I6639" t="s">
        <v>1761</v>
      </c>
      <c r="J6639" t="s">
        <v>1762</v>
      </c>
      <c r="K6639" t="s">
        <v>1763</v>
      </c>
      <c r="L6639">
        <v>84335</v>
      </c>
      <c r="M6639" t="s">
        <v>269</v>
      </c>
      <c r="O6639" t="s">
        <v>11</v>
      </c>
      <c r="P6639">
        <v>6403</v>
      </c>
      <c r="Q6639">
        <v>2</v>
      </c>
      <c r="R6639">
        <v>67.3</v>
      </c>
      <c r="S6639">
        <v>134.6</v>
      </c>
      <c r="T6639">
        <v>106.14</v>
      </c>
      <c r="U6639">
        <v>21.14</v>
      </c>
      <c r="V6639" t="str">
        <f>VLOOKUP(L6639,'[2]tabela de preços'!$A:$D,4,0)</f>
        <v>BRASILUX</v>
      </c>
      <c r="W6639" t="str">
        <f>VLOOKUP(L6639,'[2]tabela de preços'!$A:$F,6,0)</f>
        <v>ESMALTES</v>
      </c>
      <c r="X6639" t="str">
        <f>VLOOKUP(L6639,'[2]tabela de preços'!$A:$G,7,0)</f>
        <v>INDUSTRIAL</v>
      </c>
    </row>
    <row r="6640" spans="1:24" x14ac:dyDescent="0.3">
      <c r="A6640" t="s">
        <v>1757</v>
      </c>
      <c r="B6640" t="s">
        <v>1758</v>
      </c>
      <c r="C6640" t="s">
        <v>4996</v>
      </c>
      <c r="D6640" s="1">
        <v>46104</v>
      </c>
      <c r="E6640" t="s">
        <v>4997</v>
      </c>
      <c r="F6640">
        <v>9</v>
      </c>
      <c r="G6640">
        <v>236</v>
      </c>
      <c r="H6640" t="str">
        <f>VLOOKUP(G6640,[1]OPERADORES!$A:$B,2,0)</f>
        <v>DANIEL</v>
      </c>
      <c r="I6640" t="s">
        <v>1761</v>
      </c>
      <c r="J6640" t="s">
        <v>1762</v>
      </c>
      <c r="K6640" t="s">
        <v>1763</v>
      </c>
      <c r="L6640">
        <v>23364</v>
      </c>
      <c r="M6640" t="s">
        <v>3548</v>
      </c>
      <c r="O6640" t="s">
        <v>11</v>
      </c>
      <c r="P6640">
        <v>6102</v>
      </c>
      <c r="Q6640">
        <v>20</v>
      </c>
      <c r="R6640">
        <v>6.47</v>
      </c>
      <c r="S6640">
        <v>129.4</v>
      </c>
      <c r="T6640">
        <v>98.2</v>
      </c>
      <c r="U6640">
        <v>24.11</v>
      </c>
      <c r="V6640" t="str">
        <f>VLOOKUP(L6640,'[2]tabela de preços'!$A:$D,4,0)</f>
        <v>AUTO AMERICA</v>
      </c>
      <c r="W6640" t="str">
        <f>VLOOKUP(L6640,'[2]tabela de preços'!$A:$F,6,0)</f>
        <v>FLANELAS / PANOS</v>
      </c>
      <c r="X6640" t="str">
        <f>VLOOKUP(L6640,'[2]tabela de preços'!$A:$G,7,0)</f>
        <v>AUTOMOTIVO</v>
      </c>
    </row>
    <row r="6641" spans="1:24" x14ac:dyDescent="0.3">
      <c r="A6641" t="s">
        <v>1757</v>
      </c>
      <c r="B6641" t="s">
        <v>1758</v>
      </c>
      <c r="C6641" t="s">
        <v>4996</v>
      </c>
      <c r="D6641" s="1">
        <v>46104</v>
      </c>
      <c r="E6641" t="s">
        <v>4997</v>
      </c>
      <c r="F6641">
        <v>9</v>
      </c>
      <c r="G6641">
        <v>236</v>
      </c>
      <c r="H6641" t="str">
        <f>VLOOKUP(G6641,[1]OPERADORES!$A:$B,2,0)</f>
        <v>DANIEL</v>
      </c>
      <c r="I6641" t="s">
        <v>1761</v>
      </c>
      <c r="J6641" t="s">
        <v>1762</v>
      </c>
      <c r="K6641" t="s">
        <v>1763</v>
      </c>
      <c r="L6641">
        <v>23076</v>
      </c>
      <c r="M6641" t="s">
        <v>97</v>
      </c>
      <c r="O6641" t="s">
        <v>11</v>
      </c>
      <c r="P6641">
        <v>6403</v>
      </c>
      <c r="Q6641">
        <v>12</v>
      </c>
      <c r="R6641">
        <v>36.26</v>
      </c>
      <c r="S6641">
        <v>435.12</v>
      </c>
      <c r="T6641">
        <v>318.36</v>
      </c>
      <c r="U6641">
        <v>26.83</v>
      </c>
      <c r="V6641" t="str">
        <f>VLOOKUP(L6641,'[2]tabela de preços'!$A:$D,4,0)</f>
        <v>WANDA</v>
      </c>
      <c r="W6641" t="str">
        <f>VLOOKUP(L6641,'[2]tabela de preços'!$A:$F,6,0)</f>
        <v>PRIMER AUTOMOTIVO</v>
      </c>
      <c r="X6641" t="str">
        <f>VLOOKUP(L6641,'[2]tabela de preços'!$A:$G,7,0)</f>
        <v>AUTOMOTIVO</v>
      </c>
    </row>
    <row r="6642" spans="1:24" x14ac:dyDescent="0.3">
      <c r="A6642" t="s">
        <v>1757</v>
      </c>
      <c r="B6642" t="s">
        <v>1758</v>
      </c>
      <c r="C6642" t="s">
        <v>4996</v>
      </c>
      <c r="D6642" s="1">
        <v>46104</v>
      </c>
      <c r="E6642" t="s">
        <v>4997</v>
      </c>
      <c r="F6642">
        <v>9</v>
      </c>
      <c r="G6642">
        <v>236</v>
      </c>
      <c r="H6642" t="str">
        <f>VLOOKUP(G6642,[1]OPERADORES!$A:$B,2,0)</f>
        <v>DANIEL</v>
      </c>
      <c r="I6642" t="s">
        <v>1761</v>
      </c>
      <c r="J6642" t="s">
        <v>1762</v>
      </c>
      <c r="K6642" t="s">
        <v>1763</v>
      </c>
      <c r="L6642">
        <v>13</v>
      </c>
      <c r="M6642" t="s">
        <v>152</v>
      </c>
      <c r="O6642" t="s">
        <v>11</v>
      </c>
      <c r="P6642">
        <v>6102</v>
      </c>
      <c r="Q6642">
        <v>50</v>
      </c>
      <c r="R6642">
        <v>5.69</v>
      </c>
      <c r="S6642">
        <v>284.5</v>
      </c>
      <c r="T6642">
        <v>208</v>
      </c>
      <c r="U6642">
        <v>26.89</v>
      </c>
      <c r="V6642" t="str">
        <f>VLOOKUP(L6642,'[2]tabela de preços'!$A:$D,4,0)</f>
        <v>3M</v>
      </c>
      <c r="W6642" t="str">
        <f>VLOOKUP(L6642,'[2]tabela de preços'!$A:$F,6,0)</f>
        <v>LIXA DÁGUA</v>
      </c>
      <c r="X6642" t="str">
        <f>VLOOKUP(L6642,'[2]tabela de preços'!$A:$G,7,0)</f>
        <v>AUTOMOTIVO</v>
      </c>
    </row>
    <row r="6643" spans="1:24" x14ac:dyDescent="0.3">
      <c r="A6643" t="s">
        <v>1757</v>
      </c>
      <c r="B6643" t="s">
        <v>1758</v>
      </c>
      <c r="C6643" t="s">
        <v>4996</v>
      </c>
      <c r="D6643" s="1">
        <v>46104</v>
      </c>
      <c r="E6643" t="s">
        <v>4997</v>
      </c>
      <c r="F6643">
        <v>9</v>
      </c>
      <c r="G6643">
        <v>236</v>
      </c>
      <c r="H6643" t="str">
        <f>VLOOKUP(G6643,[1]OPERADORES!$A:$B,2,0)</f>
        <v>DANIEL</v>
      </c>
      <c r="I6643" t="s">
        <v>1761</v>
      </c>
      <c r="J6643" t="s">
        <v>1762</v>
      </c>
      <c r="K6643" t="s">
        <v>1763</v>
      </c>
      <c r="L6643">
        <v>21321</v>
      </c>
      <c r="M6643" t="s">
        <v>272</v>
      </c>
      <c r="O6643" t="s">
        <v>11</v>
      </c>
      <c r="P6643">
        <v>6102</v>
      </c>
      <c r="Q6643">
        <v>8</v>
      </c>
      <c r="R6643">
        <v>20.239999999999998</v>
      </c>
      <c r="S6643">
        <v>161.91999999999999</v>
      </c>
      <c r="T6643">
        <v>122.88</v>
      </c>
      <c r="U6643">
        <v>24.11</v>
      </c>
      <c r="V6643" t="str">
        <f>VLOOKUP(L6643,'[2]tabela de preços'!$A:$D,4,0)</f>
        <v>AUTO AMERICA</v>
      </c>
      <c r="W6643" t="str">
        <f>VLOOKUP(L6643,'[2]tabela de preços'!$A:$F,6,0)</f>
        <v>CERA  / LIMPEZA /  POLIMENTO VEICULAR</v>
      </c>
      <c r="X6643" t="str">
        <f>VLOOKUP(L6643,'[2]tabela de preços'!$A:$G,7,0)</f>
        <v>AUTOMOTIVO</v>
      </c>
    </row>
    <row r="6644" spans="1:24" x14ac:dyDescent="0.3">
      <c r="A6644" t="s">
        <v>1947</v>
      </c>
      <c r="B6644" t="s">
        <v>1948</v>
      </c>
      <c r="C6644" t="s">
        <v>4998</v>
      </c>
      <c r="D6644" s="1">
        <v>46104</v>
      </c>
      <c r="E6644" t="s">
        <v>4999</v>
      </c>
      <c r="F6644">
        <v>9</v>
      </c>
      <c r="G6644">
        <v>236</v>
      </c>
      <c r="H6644" t="str">
        <f>VLOOKUP(G6644,[1]OPERADORES!$A:$B,2,0)</f>
        <v>DANIEL</v>
      </c>
      <c r="I6644" t="s">
        <v>21</v>
      </c>
      <c r="J6644" t="s">
        <v>1951</v>
      </c>
      <c r="K6644" t="s">
        <v>1952</v>
      </c>
      <c r="L6644">
        <v>84564</v>
      </c>
      <c r="M6644" t="s">
        <v>2176</v>
      </c>
      <c r="O6644" t="s">
        <v>11</v>
      </c>
      <c r="P6644">
        <v>5403</v>
      </c>
      <c r="Q6644">
        <v>4</v>
      </c>
      <c r="R6644">
        <v>24.07</v>
      </c>
      <c r="S6644">
        <v>96.28</v>
      </c>
      <c r="T6644">
        <v>73.08</v>
      </c>
      <c r="U6644">
        <v>24.1</v>
      </c>
      <c r="V6644" t="str">
        <f>VLOOKUP(L6644,'[2]tabela de preços'!$A:$D,4,0)</f>
        <v>BRASILUX</v>
      </c>
      <c r="W6644" t="str">
        <f>VLOOKUP(L6644,'[2]tabela de preços'!$A:$F,6,0)</f>
        <v>PRETO FOSCO VINÍLICO</v>
      </c>
      <c r="X6644" t="str">
        <f>VLOOKUP(L6644,'[2]tabela de preços'!$A:$G,7,0)</f>
        <v>AUTOMOTIVO</v>
      </c>
    </row>
    <row r="6645" spans="1:24" x14ac:dyDescent="0.3">
      <c r="A6645" t="s">
        <v>1947</v>
      </c>
      <c r="B6645" t="s">
        <v>1948</v>
      </c>
      <c r="C6645" t="s">
        <v>4998</v>
      </c>
      <c r="D6645" s="1">
        <v>46104</v>
      </c>
      <c r="E6645" t="s">
        <v>4999</v>
      </c>
      <c r="F6645">
        <v>9</v>
      </c>
      <c r="G6645">
        <v>236</v>
      </c>
      <c r="H6645" t="str">
        <f>VLOOKUP(G6645,[1]OPERADORES!$A:$B,2,0)</f>
        <v>DANIEL</v>
      </c>
      <c r="I6645" t="s">
        <v>21</v>
      </c>
      <c r="J6645" t="s">
        <v>1951</v>
      </c>
      <c r="K6645" t="s">
        <v>1952</v>
      </c>
      <c r="L6645">
        <v>84565</v>
      </c>
      <c r="M6645" t="s">
        <v>236</v>
      </c>
      <c r="O6645" t="s">
        <v>11</v>
      </c>
      <c r="P6645">
        <v>5102</v>
      </c>
      <c r="Q6645">
        <v>4</v>
      </c>
      <c r="R6645">
        <v>9.24</v>
      </c>
      <c r="S6645">
        <v>36.96</v>
      </c>
      <c r="T6645">
        <v>28.04</v>
      </c>
      <c r="U6645">
        <v>24.13</v>
      </c>
      <c r="V6645" t="str">
        <f>VLOOKUP(L6645,'[2]tabela de preços'!$A:$D,4,0)</f>
        <v>BRASILUX</v>
      </c>
      <c r="W6645" t="str">
        <f>VLOOKUP(L6645,'[2]tabela de preços'!$A:$F,6,0)</f>
        <v>PRETO FOSCO VINÍLICO</v>
      </c>
      <c r="X6645" t="str">
        <f>VLOOKUP(L6645,'[2]tabela de preços'!$A:$G,7,0)</f>
        <v>AUTOMOTIVO</v>
      </c>
    </row>
    <row r="6646" spans="1:24" x14ac:dyDescent="0.3">
      <c r="A6646" t="s">
        <v>1947</v>
      </c>
      <c r="B6646" t="s">
        <v>1948</v>
      </c>
      <c r="C6646" t="s">
        <v>4998</v>
      </c>
      <c r="D6646" s="1">
        <v>46104</v>
      </c>
      <c r="E6646" t="s">
        <v>4999</v>
      </c>
      <c r="F6646">
        <v>9</v>
      </c>
      <c r="G6646">
        <v>236</v>
      </c>
      <c r="H6646" t="str">
        <f>VLOOKUP(G6646,[1]OPERADORES!$A:$B,2,0)</f>
        <v>DANIEL</v>
      </c>
      <c r="I6646" t="s">
        <v>21</v>
      </c>
      <c r="J6646" t="s">
        <v>1951</v>
      </c>
      <c r="K6646" t="s">
        <v>1952</v>
      </c>
      <c r="L6646">
        <v>10236</v>
      </c>
      <c r="M6646" t="s">
        <v>133</v>
      </c>
      <c r="O6646" t="s">
        <v>11</v>
      </c>
      <c r="P6646">
        <v>5102</v>
      </c>
      <c r="Q6646">
        <v>100</v>
      </c>
      <c r="R6646">
        <v>2.79</v>
      </c>
      <c r="S6646">
        <v>279</v>
      </c>
      <c r="T6646">
        <v>232</v>
      </c>
      <c r="U6646">
        <v>16.850000000000001</v>
      </c>
      <c r="V6646" t="str">
        <f>VLOOKUP(L6646,'[2]tabela de preços'!$A:$D,4,0)</f>
        <v>NORTON</v>
      </c>
      <c r="W6646" t="str">
        <f>VLOOKUP(L6646,'[2]tabela de preços'!$A:$F,6,0)</f>
        <v xml:space="preserve">DISCOS / LIXAS / ABRASIVOS </v>
      </c>
      <c r="X6646" t="str">
        <f>VLOOKUP(L6646,'[2]tabela de preços'!$A:$G,7,0)</f>
        <v>AUTOMOTIVO</v>
      </c>
    </row>
    <row r="6647" spans="1:24" x14ac:dyDescent="0.3">
      <c r="A6647" t="s">
        <v>1947</v>
      </c>
      <c r="B6647" t="s">
        <v>1948</v>
      </c>
      <c r="C6647" t="s">
        <v>4998</v>
      </c>
      <c r="D6647" s="1">
        <v>46104</v>
      </c>
      <c r="E6647" t="s">
        <v>4999</v>
      </c>
      <c r="F6647">
        <v>9</v>
      </c>
      <c r="G6647">
        <v>236</v>
      </c>
      <c r="H6647" t="str">
        <f>VLOOKUP(G6647,[1]OPERADORES!$A:$B,2,0)</f>
        <v>DANIEL</v>
      </c>
      <c r="I6647" t="s">
        <v>21</v>
      </c>
      <c r="J6647" t="s">
        <v>1951</v>
      </c>
      <c r="K6647" t="s">
        <v>1952</v>
      </c>
      <c r="L6647">
        <v>10226</v>
      </c>
      <c r="M6647" t="s">
        <v>145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116</v>
      </c>
      <c r="U6647">
        <v>16.850000000000001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1947</v>
      </c>
      <c r="B6648" t="s">
        <v>1948</v>
      </c>
      <c r="C6648" t="s">
        <v>4998</v>
      </c>
      <c r="D6648" s="1">
        <v>46104</v>
      </c>
      <c r="E6648" t="s">
        <v>4999</v>
      </c>
      <c r="F6648">
        <v>9</v>
      </c>
      <c r="G6648">
        <v>236</v>
      </c>
      <c r="H6648" t="str">
        <f>VLOOKUP(G6648,[1]OPERADORES!$A:$B,2,0)</f>
        <v>DANIEL</v>
      </c>
      <c r="I6648" t="s">
        <v>21</v>
      </c>
      <c r="J6648" t="s">
        <v>1951</v>
      </c>
      <c r="K6648" t="s">
        <v>1952</v>
      </c>
      <c r="L6648">
        <v>10230</v>
      </c>
      <c r="M6648" t="s">
        <v>193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116</v>
      </c>
      <c r="U6648">
        <v>16.850000000000001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1947</v>
      </c>
      <c r="B6649" t="s">
        <v>1948</v>
      </c>
      <c r="C6649" t="s">
        <v>4998</v>
      </c>
      <c r="D6649" s="1">
        <v>46104</v>
      </c>
      <c r="E6649" t="s">
        <v>4999</v>
      </c>
      <c r="F6649">
        <v>9</v>
      </c>
      <c r="G6649">
        <v>236</v>
      </c>
      <c r="H6649" t="str">
        <f>VLOOKUP(G6649,[1]OPERADORES!$A:$B,2,0)</f>
        <v>DANIEL</v>
      </c>
      <c r="I6649" t="s">
        <v>21</v>
      </c>
      <c r="J6649" t="s">
        <v>1951</v>
      </c>
      <c r="K6649" t="s">
        <v>1952</v>
      </c>
      <c r="L6649">
        <v>10242</v>
      </c>
      <c r="M6649" t="s">
        <v>82</v>
      </c>
      <c r="O6649" t="s">
        <v>11</v>
      </c>
      <c r="P6649">
        <v>5102</v>
      </c>
      <c r="Q6649">
        <v>100</v>
      </c>
      <c r="R6649">
        <v>2.79</v>
      </c>
      <c r="S6649">
        <v>279</v>
      </c>
      <c r="T6649">
        <v>224</v>
      </c>
      <c r="U6649">
        <v>19.71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1947</v>
      </c>
      <c r="B6650" t="s">
        <v>1948</v>
      </c>
      <c r="C6650" t="s">
        <v>4998</v>
      </c>
      <c r="D6650" s="1">
        <v>46104</v>
      </c>
      <c r="E6650" t="s">
        <v>4999</v>
      </c>
      <c r="F6650">
        <v>9</v>
      </c>
      <c r="G6650">
        <v>236</v>
      </c>
      <c r="H6650" t="str">
        <f>VLOOKUP(G6650,[1]OPERADORES!$A:$B,2,0)</f>
        <v>DANIEL</v>
      </c>
      <c r="I6650" t="s">
        <v>21</v>
      </c>
      <c r="J6650" t="s">
        <v>1951</v>
      </c>
      <c r="K6650" t="s">
        <v>1952</v>
      </c>
      <c r="L6650">
        <v>10243</v>
      </c>
      <c r="M6650" t="s">
        <v>83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1947</v>
      </c>
      <c r="B6651" t="s">
        <v>1948</v>
      </c>
      <c r="C6651" t="s">
        <v>4998</v>
      </c>
      <c r="D6651" s="1">
        <v>46104</v>
      </c>
      <c r="E6651" t="s">
        <v>4999</v>
      </c>
      <c r="F6651">
        <v>9</v>
      </c>
      <c r="G6651">
        <v>236</v>
      </c>
      <c r="H6651" t="str">
        <f>VLOOKUP(G6651,[1]OPERADORES!$A:$B,2,0)</f>
        <v>DANIEL</v>
      </c>
      <c r="I6651" t="s">
        <v>21</v>
      </c>
      <c r="J6651" t="s">
        <v>1951</v>
      </c>
      <c r="K6651" t="s">
        <v>1952</v>
      </c>
      <c r="L6651">
        <v>10244</v>
      </c>
      <c r="M6651" t="s">
        <v>84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1947</v>
      </c>
      <c r="B6652" t="s">
        <v>1948</v>
      </c>
      <c r="C6652" t="s">
        <v>4998</v>
      </c>
      <c r="D6652" s="1">
        <v>46104</v>
      </c>
      <c r="E6652" t="s">
        <v>4999</v>
      </c>
      <c r="F6652">
        <v>9</v>
      </c>
      <c r="G6652">
        <v>236</v>
      </c>
      <c r="H6652" t="str">
        <f>VLOOKUP(G6652,[1]OPERADORES!$A:$B,2,0)</f>
        <v>DANIEL</v>
      </c>
      <c r="I6652" t="s">
        <v>21</v>
      </c>
      <c r="J6652" t="s">
        <v>1951</v>
      </c>
      <c r="K6652" t="s">
        <v>1952</v>
      </c>
      <c r="L6652">
        <v>10245</v>
      </c>
      <c r="M6652" t="s">
        <v>195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1947</v>
      </c>
      <c r="B6653" t="s">
        <v>1948</v>
      </c>
      <c r="C6653" t="s">
        <v>4998</v>
      </c>
      <c r="D6653" s="1">
        <v>46104</v>
      </c>
      <c r="E6653" t="s">
        <v>4999</v>
      </c>
      <c r="F6653">
        <v>9</v>
      </c>
      <c r="G6653">
        <v>236</v>
      </c>
      <c r="H6653" t="str">
        <f>VLOOKUP(G6653,[1]OPERADORES!$A:$B,2,0)</f>
        <v>DANIEL</v>
      </c>
      <c r="I6653" t="s">
        <v>21</v>
      </c>
      <c r="J6653" t="s">
        <v>1951</v>
      </c>
      <c r="K6653" t="s">
        <v>1952</v>
      </c>
      <c r="L6653">
        <v>10246</v>
      </c>
      <c r="M6653" t="s">
        <v>206</v>
      </c>
      <c r="O6653" t="s">
        <v>11</v>
      </c>
      <c r="P6653">
        <v>5102</v>
      </c>
      <c r="Q6653">
        <v>50</v>
      </c>
      <c r="R6653">
        <v>2.79</v>
      </c>
      <c r="S6653">
        <v>139.5</v>
      </c>
      <c r="T6653">
        <v>96.5</v>
      </c>
      <c r="U6653">
        <v>30.82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1947</v>
      </c>
      <c r="B6654" t="s">
        <v>1948</v>
      </c>
      <c r="C6654" t="s">
        <v>4998</v>
      </c>
      <c r="D6654" s="1">
        <v>46104</v>
      </c>
      <c r="E6654" t="s">
        <v>4999</v>
      </c>
      <c r="F6654">
        <v>9</v>
      </c>
      <c r="G6654">
        <v>236</v>
      </c>
      <c r="H6654" t="str">
        <f>VLOOKUP(G6654,[1]OPERADORES!$A:$B,2,0)</f>
        <v>DANIEL</v>
      </c>
      <c r="I6654" t="s">
        <v>21</v>
      </c>
      <c r="J6654" t="s">
        <v>1951</v>
      </c>
      <c r="K6654" t="s">
        <v>1952</v>
      </c>
      <c r="L6654">
        <v>22180</v>
      </c>
      <c r="M6654" t="s">
        <v>404</v>
      </c>
      <c r="O6654" t="s">
        <v>11</v>
      </c>
      <c r="P6654">
        <v>5102</v>
      </c>
      <c r="Q6654">
        <v>7</v>
      </c>
      <c r="R6654">
        <v>19.29</v>
      </c>
      <c r="S6654">
        <v>135.03</v>
      </c>
      <c r="T6654">
        <v>102.48</v>
      </c>
      <c r="U6654">
        <v>24.11</v>
      </c>
      <c r="V6654" t="str">
        <f>VLOOKUP(L6654,'[2]tabela de preços'!$A:$D,4,0)</f>
        <v>MADRUGA</v>
      </c>
      <c r="W6654" t="str">
        <f>VLOOKUP(L6654,'[2]tabela de preços'!$A:$F,6,0)</f>
        <v>PAPEL DE MASCARAMENTO</v>
      </c>
      <c r="X6654" t="str">
        <f>VLOOKUP(L6654,'[2]tabela de preços'!$A:$G,7,0)</f>
        <v>AUTOMOTIVO</v>
      </c>
    </row>
    <row r="6655" spans="1:24" x14ac:dyDescent="0.3">
      <c r="A6655" t="s">
        <v>5000</v>
      </c>
      <c r="C6655" t="s">
        <v>5001</v>
      </c>
      <c r="D6655" s="1">
        <v>46104</v>
      </c>
      <c r="E6655" t="s">
        <v>5002</v>
      </c>
      <c r="F6655">
        <v>9</v>
      </c>
      <c r="G6655">
        <v>231</v>
      </c>
      <c r="H6655" t="str">
        <f>VLOOKUP(G6655,[1]OPERADORES!$A:$B,2,0)</f>
        <v>EDIJANE</v>
      </c>
      <c r="I6655" t="s">
        <v>5003</v>
      </c>
      <c r="J6655" t="s">
        <v>5004</v>
      </c>
      <c r="K6655" t="s">
        <v>5005</v>
      </c>
      <c r="L6655">
        <v>10236</v>
      </c>
      <c r="M6655" t="s">
        <v>133</v>
      </c>
      <c r="O6655" t="s">
        <v>11</v>
      </c>
      <c r="P6655">
        <v>6102</v>
      </c>
      <c r="Q6655">
        <v>50</v>
      </c>
      <c r="R6655">
        <v>3.06</v>
      </c>
      <c r="S6655">
        <v>153</v>
      </c>
      <c r="T6655">
        <v>116</v>
      </c>
      <c r="U6655">
        <v>24.18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5000</v>
      </c>
      <c r="C6656" t="s">
        <v>5001</v>
      </c>
      <c r="D6656" s="1">
        <v>46104</v>
      </c>
      <c r="E6656" t="s">
        <v>5002</v>
      </c>
      <c r="F6656">
        <v>9</v>
      </c>
      <c r="G6656">
        <v>231</v>
      </c>
      <c r="H6656" t="str">
        <f>VLOOKUP(G6656,[1]OPERADORES!$A:$B,2,0)</f>
        <v>EDIJANE</v>
      </c>
      <c r="I6656" t="s">
        <v>5003</v>
      </c>
      <c r="J6656" t="s">
        <v>5004</v>
      </c>
      <c r="K6656" t="s">
        <v>5005</v>
      </c>
      <c r="L6656">
        <v>10230</v>
      </c>
      <c r="M6656" t="s">
        <v>193</v>
      </c>
      <c r="O6656" t="s">
        <v>11</v>
      </c>
      <c r="P6656">
        <v>6102</v>
      </c>
      <c r="Q6656">
        <v>50</v>
      </c>
      <c r="R6656">
        <v>3.06</v>
      </c>
      <c r="S6656">
        <v>153</v>
      </c>
      <c r="T6656">
        <v>116</v>
      </c>
      <c r="U6656">
        <v>24.18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5000</v>
      </c>
      <c r="C6657" t="s">
        <v>5001</v>
      </c>
      <c r="D6657" s="1">
        <v>46104</v>
      </c>
      <c r="E6657" t="s">
        <v>5002</v>
      </c>
      <c r="F6657">
        <v>9</v>
      </c>
      <c r="G6657">
        <v>231</v>
      </c>
      <c r="H6657" t="str">
        <f>VLOOKUP(G6657,[1]OPERADORES!$A:$B,2,0)</f>
        <v>EDIJANE</v>
      </c>
      <c r="I6657" t="s">
        <v>5003</v>
      </c>
      <c r="J6657" t="s">
        <v>5004</v>
      </c>
      <c r="K6657" t="s">
        <v>5005</v>
      </c>
      <c r="L6657">
        <v>10232</v>
      </c>
      <c r="M6657" t="s">
        <v>134</v>
      </c>
      <c r="O6657" t="s">
        <v>11</v>
      </c>
      <c r="P6657">
        <v>6102</v>
      </c>
      <c r="Q6657">
        <v>50</v>
      </c>
      <c r="R6657">
        <v>2.97</v>
      </c>
      <c r="S6657">
        <v>148.5</v>
      </c>
      <c r="T6657">
        <v>112.5</v>
      </c>
      <c r="U6657">
        <v>24.24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5000</v>
      </c>
      <c r="C6658" t="s">
        <v>5001</v>
      </c>
      <c r="D6658" s="1">
        <v>46104</v>
      </c>
      <c r="E6658" t="s">
        <v>5002</v>
      </c>
      <c r="F6658">
        <v>9</v>
      </c>
      <c r="G6658">
        <v>231</v>
      </c>
      <c r="H6658" t="str">
        <f>VLOOKUP(G6658,[1]OPERADORES!$A:$B,2,0)</f>
        <v>EDIJANE</v>
      </c>
      <c r="I6658" t="s">
        <v>5003</v>
      </c>
      <c r="J6658" t="s">
        <v>5004</v>
      </c>
      <c r="K6658" t="s">
        <v>5005</v>
      </c>
      <c r="L6658">
        <v>21075</v>
      </c>
      <c r="M6658" t="s">
        <v>5006</v>
      </c>
      <c r="O6658" t="s">
        <v>11</v>
      </c>
      <c r="P6658">
        <v>6102</v>
      </c>
      <c r="Q6658">
        <v>18</v>
      </c>
      <c r="R6658">
        <v>32.119999999999997</v>
      </c>
      <c r="S6658">
        <v>578.16</v>
      </c>
      <c r="T6658">
        <v>438.84</v>
      </c>
      <c r="U6658">
        <v>24.1</v>
      </c>
      <c r="V6658" t="str">
        <f>VLOOKUP(L6658,'[2]tabela de preços'!$A:$D,4,0)</f>
        <v>WANDA</v>
      </c>
      <c r="W6658" t="str">
        <f>VLOOKUP(L6658,'[2]tabela de preços'!$A:$F,6,0)</f>
        <v>CATALISADORES INDIVIDUAS</v>
      </c>
      <c r="X6658" t="str">
        <f>VLOOKUP(L6658,'[2]tabela de preços'!$A:$G,7,0)</f>
        <v>AUTOMOTIVO</v>
      </c>
    </row>
    <row r="6659" spans="1:24" x14ac:dyDescent="0.3">
      <c r="A6659" t="s">
        <v>5000</v>
      </c>
      <c r="C6659" t="s">
        <v>5001</v>
      </c>
      <c r="D6659" s="1">
        <v>46104</v>
      </c>
      <c r="E6659" t="s">
        <v>5002</v>
      </c>
      <c r="F6659">
        <v>9</v>
      </c>
      <c r="G6659">
        <v>231</v>
      </c>
      <c r="H6659" t="str">
        <f>VLOOKUP(G6659,[1]OPERADORES!$A:$B,2,0)</f>
        <v>EDIJANE</v>
      </c>
      <c r="I6659" t="s">
        <v>5003</v>
      </c>
      <c r="J6659" t="s">
        <v>5004</v>
      </c>
      <c r="K6659" t="s">
        <v>5005</v>
      </c>
      <c r="L6659">
        <v>23069</v>
      </c>
      <c r="M6659" t="s">
        <v>2500</v>
      </c>
      <c r="O6659" t="s">
        <v>11</v>
      </c>
      <c r="P6659">
        <v>6403</v>
      </c>
      <c r="Q6659">
        <v>9</v>
      </c>
      <c r="R6659">
        <v>44.97</v>
      </c>
      <c r="S6659">
        <v>404.73</v>
      </c>
      <c r="T6659">
        <v>307.17</v>
      </c>
      <c r="U6659">
        <v>24.1</v>
      </c>
      <c r="V6659" t="str">
        <f>VLOOKUP(L6659,'[2]tabela de preços'!$A:$D,4,0)</f>
        <v>WANDA</v>
      </c>
      <c r="W6659" t="str">
        <f>VLOOKUP(L6659,'[2]tabela de preços'!$A:$F,6,0)</f>
        <v>PRIMER AUTOMOTIVO</v>
      </c>
      <c r="X6659" t="str">
        <f>VLOOKUP(L6659,'[2]tabela de preços'!$A:$G,7,0)</f>
        <v>AUTOMOTIVO</v>
      </c>
    </row>
    <row r="6660" spans="1:24" x14ac:dyDescent="0.3">
      <c r="A6660" t="s">
        <v>5000</v>
      </c>
      <c r="C6660" t="s">
        <v>5001</v>
      </c>
      <c r="D6660" s="1">
        <v>46104</v>
      </c>
      <c r="E6660" t="s">
        <v>5002</v>
      </c>
      <c r="F6660">
        <v>9</v>
      </c>
      <c r="G6660">
        <v>231</v>
      </c>
      <c r="H6660" t="str">
        <f>VLOOKUP(G6660,[1]OPERADORES!$A:$B,2,0)</f>
        <v>EDIJANE</v>
      </c>
      <c r="I6660" t="s">
        <v>5003</v>
      </c>
      <c r="J6660" t="s">
        <v>5004</v>
      </c>
      <c r="K6660" t="s">
        <v>5005</v>
      </c>
      <c r="L6660">
        <v>10238</v>
      </c>
      <c r="M6660" t="s">
        <v>79</v>
      </c>
      <c r="O6660" t="s">
        <v>11</v>
      </c>
      <c r="P6660">
        <v>6102</v>
      </c>
      <c r="Q6660">
        <v>50</v>
      </c>
      <c r="R6660">
        <v>2.95</v>
      </c>
      <c r="S6660">
        <v>147.5</v>
      </c>
      <c r="T6660">
        <v>112</v>
      </c>
      <c r="U6660">
        <v>24.07</v>
      </c>
      <c r="V6660" t="str">
        <f>VLOOKUP(L6660,'[2]tabela de preços'!$A:$D,4,0)</f>
        <v>NORTON</v>
      </c>
      <c r="W6660" t="str">
        <f>VLOOKUP(L6660,'[2]tabela de preços'!$A:$F,6,0)</f>
        <v xml:space="preserve">DISCOS / LIXAS / ABRASIVOS </v>
      </c>
      <c r="X6660" t="str">
        <f>VLOOKUP(L6660,'[2]tabela de preços'!$A:$G,7,0)</f>
        <v>AUTOMOTIVO</v>
      </c>
    </row>
    <row r="6661" spans="1:24" x14ac:dyDescent="0.3">
      <c r="A6661" t="s">
        <v>5000</v>
      </c>
      <c r="C6661" t="s">
        <v>5001</v>
      </c>
      <c r="D6661" s="1">
        <v>46104</v>
      </c>
      <c r="E6661" t="s">
        <v>5002</v>
      </c>
      <c r="F6661">
        <v>9</v>
      </c>
      <c r="G6661">
        <v>231</v>
      </c>
      <c r="H6661" t="str">
        <f>VLOOKUP(G6661,[1]OPERADORES!$A:$B,2,0)</f>
        <v>EDIJANE</v>
      </c>
      <c r="I6661" t="s">
        <v>5003</v>
      </c>
      <c r="J6661" t="s">
        <v>5004</v>
      </c>
      <c r="K6661" t="s">
        <v>5005</v>
      </c>
      <c r="L6661">
        <v>10242</v>
      </c>
      <c r="M6661" t="s">
        <v>82</v>
      </c>
      <c r="O6661" t="s">
        <v>11</v>
      </c>
      <c r="P6661">
        <v>6102</v>
      </c>
      <c r="Q6661">
        <v>50</v>
      </c>
      <c r="R6661">
        <v>2.95</v>
      </c>
      <c r="S6661">
        <v>147.5</v>
      </c>
      <c r="T6661">
        <v>112</v>
      </c>
      <c r="U6661">
        <v>24.07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5000</v>
      </c>
      <c r="C6662" t="s">
        <v>5001</v>
      </c>
      <c r="D6662" s="1">
        <v>46104</v>
      </c>
      <c r="E6662" t="s">
        <v>5002</v>
      </c>
      <c r="F6662">
        <v>9</v>
      </c>
      <c r="G6662">
        <v>231</v>
      </c>
      <c r="H6662" t="str">
        <f>VLOOKUP(G6662,[1]OPERADORES!$A:$B,2,0)</f>
        <v>EDIJANE</v>
      </c>
      <c r="I6662" t="s">
        <v>5003</v>
      </c>
      <c r="J6662" t="s">
        <v>5004</v>
      </c>
      <c r="K6662" t="s">
        <v>5005</v>
      </c>
      <c r="L6662">
        <v>10243</v>
      </c>
      <c r="M6662" t="s">
        <v>83</v>
      </c>
      <c r="O6662" t="s">
        <v>11</v>
      </c>
      <c r="P6662">
        <v>6102</v>
      </c>
      <c r="Q6662">
        <v>50</v>
      </c>
      <c r="R6662">
        <v>2.54</v>
      </c>
      <c r="S6662">
        <v>127</v>
      </c>
      <c r="T6662">
        <v>96.5</v>
      </c>
      <c r="U6662">
        <v>24.02</v>
      </c>
      <c r="V6662" t="str">
        <f>VLOOKUP(L6662,'[2]tabela de preços'!$A:$D,4,0)</f>
        <v>NORTON</v>
      </c>
      <c r="W6662" t="str">
        <f>VLOOKUP(L6662,'[2]tabela de preços'!$A:$F,6,0)</f>
        <v xml:space="preserve">DISCOS / LIXAS / ABRASIVOS </v>
      </c>
      <c r="X6662" t="str">
        <f>VLOOKUP(L6662,'[2]tabela de preços'!$A:$G,7,0)</f>
        <v>AUTOMOTIVO</v>
      </c>
    </row>
    <row r="6663" spans="1:24" x14ac:dyDescent="0.3">
      <c r="A6663" t="s">
        <v>5000</v>
      </c>
      <c r="C6663" t="s">
        <v>5001</v>
      </c>
      <c r="D6663" s="1">
        <v>46104</v>
      </c>
      <c r="E6663" t="s">
        <v>5002</v>
      </c>
      <c r="F6663">
        <v>9</v>
      </c>
      <c r="G6663">
        <v>231</v>
      </c>
      <c r="H6663" t="str">
        <f>VLOOKUP(G6663,[1]OPERADORES!$A:$B,2,0)</f>
        <v>EDIJANE</v>
      </c>
      <c r="I6663" t="s">
        <v>5003</v>
      </c>
      <c r="J6663" t="s">
        <v>5004</v>
      </c>
      <c r="K6663" t="s">
        <v>5005</v>
      </c>
      <c r="L6663">
        <v>20817</v>
      </c>
      <c r="M6663" t="s">
        <v>153</v>
      </c>
      <c r="O6663" t="s">
        <v>11</v>
      </c>
      <c r="P6663">
        <v>6102</v>
      </c>
      <c r="Q6663">
        <v>12</v>
      </c>
      <c r="R6663">
        <v>24.53</v>
      </c>
      <c r="S6663">
        <v>294.36</v>
      </c>
      <c r="T6663">
        <v>223.44</v>
      </c>
      <c r="U6663">
        <v>24.09</v>
      </c>
      <c r="V6663" t="str">
        <f>VLOOKUP(L6663,'[2]tabela de preços'!$A:$D,4,0)</f>
        <v>AUTO AMERICA</v>
      </c>
      <c r="W6663" t="str">
        <f>VLOOKUP(L6663,'[2]tabela de preços'!$A:$F,6,0)</f>
        <v>MASSA DE POLIR</v>
      </c>
      <c r="X6663" t="str">
        <f>VLOOKUP(L6663,'[2]tabela de preços'!$A:$G,7,0)</f>
        <v>AUTOMOTIVO</v>
      </c>
    </row>
    <row r="6664" spans="1:24" x14ac:dyDescent="0.3">
      <c r="A6664" t="s">
        <v>5000</v>
      </c>
      <c r="C6664" t="s">
        <v>5001</v>
      </c>
      <c r="D6664" s="1">
        <v>46104</v>
      </c>
      <c r="E6664" t="s">
        <v>5002</v>
      </c>
      <c r="F6664">
        <v>9</v>
      </c>
      <c r="G6664">
        <v>231</v>
      </c>
      <c r="H6664" t="str">
        <f>VLOOKUP(G6664,[1]OPERADORES!$A:$B,2,0)</f>
        <v>EDIJANE</v>
      </c>
      <c r="I6664" t="s">
        <v>5003</v>
      </c>
      <c r="J6664" t="s">
        <v>5004</v>
      </c>
      <c r="K6664" t="s">
        <v>5005</v>
      </c>
      <c r="L6664">
        <v>20525</v>
      </c>
      <c r="M6664" t="s">
        <v>137</v>
      </c>
      <c r="O6664" t="s">
        <v>11</v>
      </c>
      <c r="P6664">
        <v>6102</v>
      </c>
      <c r="Q6664">
        <v>6</v>
      </c>
      <c r="R6664">
        <v>13.65</v>
      </c>
      <c r="S6664">
        <v>81.900000000000006</v>
      </c>
      <c r="T6664">
        <v>62.16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MASSA DE PEQUENOS REPAROS</v>
      </c>
      <c r="X6664" t="str">
        <f>VLOOKUP(L6664,'[2]tabela de preços'!$A:$G,7,0)</f>
        <v>AUTOMOTIVO</v>
      </c>
    </row>
    <row r="6665" spans="1:24" x14ac:dyDescent="0.3">
      <c r="A6665" t="s">
        <v>5000</v>
      </c>
      <c r="C6665" t="s">
        <v>5001</v>
      </c>
      <c r="D6665" s="1">
        <v>46104</v>
      </c>
      <c r="E6665" t="s">
        <v>5002</v>
      </c>
      <c r="F6665">
        <v>9</v>
      </c>
      <c r="G6665">
        <v>231</v>
      </c>
      <c r="H6665" t="str">
        <f>VLOOKUP(G6665,[1]OPERADORES!$A:$B,2,0)</f>
        <v>EDIJANE</v>
      </c>
      <c r="I6665" t="s">
        <v>5003</v>
      </c>
      <c r="J6665" t="s">
        <v>5004</v>
      </c>
      <c r="K6665" t="s">
        <v>5005</v>
      </c>
      <c r="L6665">
        <v>10297</v>
      </c>
      <c r="M6665" t="s">
        <v>41</v>
      </c>
      <c r="O6665" t="s">
        <v>11</v>
      </c>
      <c r="P6665">
        <v>6102</v>
      </c>
      <c r="Q6665">
        <v>12</v>
      </c>
      <c r="R6665">
        <v>12.08</v>
      </c>
      <c r="S6665">
        <v>144.96</v>
      </c>
      <c r="T6665">
        <v>110.04</v>
      </c>
      <c r="U6665">
        <v>24.09</v>
      </c>
      <c r="V6665" t="str">
        <f>VLOOKUP(L6665,'[2]tabela de preços'!$A:$D,4,0)</f>
        <v>ANJO</v>
      </c>
      <c r="W6665" t="str">
        <f>VLOOKUP(L6665,'[2]tabela de preços'!$A:$F,6,0)</f>
        <v>THINNER DE LIMPEZA</v>
      </c>
      <c r="X6665" t="str">
        <f>VLOOKUP(L6665,'[2]tabela de preços'!$A:$G,7,0)</f>
        <v>THINNER</v>
      </c>
    </row>
    <row r="6666" spans="1:24" x14ac:dyDescent="0.3">
      <c r="A6666" t="s">
        <v>5000</v>
      </c>
      <c r="C6666" t="s">
        <v>5001</v>
      </c>
      <c r="D6666" s="1">
        <v>46104</v>
      </c>
      <c r="E6666" t="s">
        <v>5002</v>
      </c>
      <c r="F6666">
        <v>9</v>
      </c>
      <c r="G6666">
        <v>231</v>
      </c>
      <c r="H6666" t="str">
        <f>VLOOKUP(G6666,[1]OPERADORES!$A:$B,2,0)</f>
        <v>EDIJANE</v>
      </c>
      <c r="I6666" t="s">
        <v>5003</v>
      </c>
      <c r="J6666" t="s">
        <v>5004</v>
      </c>
      <c r="K6666" t="s">
        <v>5005</v>
      </c>
      <c r="L6666">
        <v>84560</v>
      </c>
      <c r="M6666" t="s">
        <v>118</v>
      </c>
      <c r="O6666" t="s">
        <v>11</v>
      </c>
      <c r="P6666">
        <v>6102</v>
      </c>
      <c r="Q6666">
        <v>4</v>
      </c>
      <c r="R6666">
        <v>54.19</v>
      </c>
      <c r="S6666">
        <v>216.76</v>
      </c>
      <c r="T6666">
        <v>164.52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THINNER DE LIMPEZA</v>
      </c>
      <c r="X6666" t="str">
        <f>VLOOKUP(L6666,'[2]tabela de preços'!$A:$G,7,0)</f>
        <v>THINNER</v>
      </c>
    </row>
    <row r="6667" spans="1:24" x14ac:dyDescent="0.3">
      <c r="A6667" t="s">
        <v>5000</v>
      </c>
      <c r="C6667" t="s">
        <v>5001</v>
      </c>
      <c r="D6667" s="1">
        <v>46104</v>
      </c>
      <c r="E6667" t="s">
        <v>5002</v>
      </c>
      <c r="F6667">
        <v>9</v>
      </c>
      <c r="G6667">
        <v>231</v>
      </c>
      <c r="H6667" t="str">
        <f>VLOOKUP(G6667,[1]OPERADORES!$A:$B,2,0)</f>
        <v>EDIJANE</v>
      </c>
      <c r="I6667" t="s">
        <v>5003</v>
      </c>
      <c r="J6667" t="s">
        <v>5004</v>
      </c>
      <c r="K6667" t="s">
        <v>5005</v>
      </c>
      <c r="L6667">
        <v>21073</v>
      </c>
      <c r="M6667" t="s">
        <v>5007</v>
      </c>
      <c r="O6667" t="s">
        <v>11</v>
      </c>
      <c r="P6667">
        <v>6403</v>
      </c>
      <c r="Q6667">
        <v>18</v>
      </c>
      <c r="R6667">
        <v>42.28</v>
      </c>
      <c r="S6667">
        <v>761.04</v>
      </c>
      <c r="T6667">
        <v>577.62</v>
      </c>
      <c r="U6667">
        <v>24.1</v>
      </c>
      <c r="V6667" t="str">
        <f>VLOOKUP(L6667,'[2]tabela de preços'!$A:$D,4,0)</f>
        <v>WANDA</v>
      </c>
      <c r="W6667" t="str">
        <f>VLOOKUP(L6667,'[2]tabela de preços'!$A:$F,6,0)</f>
        <v>VERNIZ AUTOMOTIVO</v>
      </c>
      <c r="X6667" t="str">
        <f>VLOOKUP(L6667,'[2]tabela de preços'!$A:$G,7,0)</f>
        <v>AUTOMOTIVO</v>
      </c>
    </row>
    <row r="6668" spans="1:24" x14ac:dyDescent="0.3">
      <c r="A6668" t="s">
        <v>2001</v>
      </c>
      <c r="C6668" t="s">
        <v>5008</v>
      </c>
      <c r="D6668" s="1">
        <v>46104</v>
      </c>
      <c r="E6668" t="s">
        <v>5009</v>
      </c>
      <c r="F6668">
        <v>9</v>
      </c>
      <c r="G6668">
        <v>231</v>
      </c>
      <c r="H6668" t="str">
        <f>VLOOKUP(G6668,[1]OPERADORES!$A:$B,2,0)</f>
        <v>EDIJANE</v>
      </c>
      <c r="I6668" t="s">
        <v>21</v>
      </c>
      <c r="J6668" t="s">
        <v>1427</v>
      </c>
      <c r="K6668" t="s">
        <v>2009</v>
      </c>
      <c r="L6668">
        <v>84566</v>
      </c>
      <c r="M6668" t="s">
        <v>2016</v>
      </c>
      <c r="O6668" t="s">
        <v>11</v>
      </c>
      <c r="P6668">
        <v>5403</v>
      </c>
      <c r="Q6668">
        <v>5</v>
      </c>
      <c r="R6668">
        <v>479.04</v>
      </c>
      <c r="S6668" s="2">
        <v>2395.1999999999998</v>
      </c>
      <c r="T6668" s="2">
        <v>1818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TINTA PARA PISO</v>
      </c>
      <c r="X6668" t="str">
        <f>VLOOKUP(L6668,'[2]tabela de preços'!$A:$G,7,0)</f>
        <v>IMOBILIÁRIO</v>
      </c>
    </row>
    <row r="6669" spans="1:24" x14ac:dyDescent="0.3">
      <c r="A6669" t="s">
        <v>2025</v>
      </c>
      <c r="C6669" t="s">
        <v>5010</v>
      </c>
      <c r="D6669" s="1">
        <v>46104</v>
      </c>
      <c r="E6669" t="s">
        <v>5011</v>
      </c>
      <c r="F6669">
        <v>9</v>
      </c>
      <c r="G6669">
        <v>174</v>
      </c>
      <c r="H6669" t="str">
        <f>VLOOKUP(G6669,[1]OPERADORES!$A:$B,2,0)</f>
        <v>MIRIÃ LOBATO RODRIGUES</v>
      </c>
      <c r="I6669" t="s">
        <v>21</v>
      </c>
      <c r="J6669" t="s">
        <v>762</v>
      </c>
      <c r="K6669" t="s">
        <v>2028</v>
      </c>
      <c r="L6669">
        <v>21860</v>
      </c>
      <c r="M6669" t="s">
        <v>2038</v>
      </c>
      <c r="O6669" t="s">
        <v>11</v>
      </c>
      <c r="P6669">
        <v>5403</v>
      </c>
      <c r="Q6669">
        <v>1</v>
      </c>
      <c r="R6669">
        <v>61.32</v>
      </c>
      <c r="S6669">
        <v>61.32</v>
      </c>
      <c r="T6669">
        <v>46.54</v>
      </c>
      <c r="U6669">
        <v>24.1</v>
      </c>
      <c r="V6669" t="str">
        <f>VLOOKUP(L6669,'[2]tabela de preços'!$A:$D,4,0)</f>
        <v>SIKKENS</v>
      </c>
      <c r="W6669" t="str">
        <f>VLOOKUP(L6669,'[2]tabela de preços'!$A:$F,6,0)</f>
        <v>VERNIZ AUTOMOTIVO</v>
      </c>
      <c r="X6669" t="str">
        <f>VLOOKUP(L6669,'[2]tabela de preços'!$A:$G,7,0)</f>
        <v>AUTOMOTIVO</v>
      </c>
    </row>
    <row r="6670" spans="1:24" x14ac:dyDescent="0.3">
      <c r="A6670" t="s">
        <v>2025</v>
      </c>
      <c r="C6670" t="s">
        <v>5010</v>
      </c>
      <c r="D6670" s="1">
        <v>46104</v>
      </c>
      <c r="E6670" t="s">
        <v>5011</v>
      </c>
      <c r="F6670">
        <v>9</v>
      </c>
      <c r="G6670">
        <v>174</v>
      </c>
      <c r="H6670" t="str">
        <f>VLOOKUP(G6670,[1]OPERADORES!$A:$B,2,0)</f>
        <v>MIRIÃ LOBATO RODRIGUES</v>
      </c>
      <c r="I6670" t="s">
        <v>21</v>
      </c>
      <c r="J6670" t="s">
        <v>762</v>
      </c>
      <c r="K6670" t="s">
        <v>2028</v>
      </c>
      <c r="L6670">
        <v>10236</v>
      </c>
      <c r="M6670" t="s">
        <v>133</v>
      </c>
      <c r="O6670" t="s">
        <v>11</v>
      </c>
      <c r="P6670">
        <v>5102</v>
      </c>
      <c r="Q6670">
        <v>10</v>
      </c>
      <c r="R6670">
        <v>2.79</v>
      </c>
      <c r="S6670">
        <v>27.9</v>
      </c>
      <c r="T6670">
        <v>23.2</v>
      </c>
      <c r="U6670">
        <v>16.850000000000001</v>
      </c>
      <c r="V6670" t="str">
        <f>VLOOKUP(L6670,'[2]tabela de preços'!$A:$D,4,0)</f>
        <v>NORTON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2025</v>
      </c>
      <c r="C6671" t="s">
        <v>5010</v>
      </c>
      <c r="D6671" s="1">
        <v>46104</v>
      </c>
      <c r="E6671" t="s">
        <v>5011</v>
      </c>
      <c r="F6671">
        <v>9</v>
      </c>
      <c r="G6671">
        <v>174</v>
      </c>
      <c r="H6671" t="str">
        <f>VLOOKUP(G6671,[1]OPERADORES!$A:$B,2,0)</f>
        <v>MIRIÃ LOBATO RODRIGUES</v>
      </c>
      <c r="I6671" t="s">
        <v>21</v>
      </c>
      <c r="J6671" t="s">
        <v>762</v>
      </c>
      <c r="K6671" t="s">
        <v>2028</v>
      </c>
      <c r="L6671">
        <v>22684</v>
      </c>
      <c r="M6671" t="s">
        <v>73</v>
      </c>
      <c r="O6671" t="s">
        <v>11</v>
      </c>
      <c r="P6671">
        <v>5102</v>
      </c>
      <c r="Q6671">
        <v>10</v>
      </c>
      <c r="R6671">
        <v>3.65</v>
      </c>
      <c r="S6671">
        <v>36.5</v>
      </c>
      <c r="T6671">
        <v>30.8</v>
      </c>
      <c r="U6671">
        <v>15.62</v>
      </c>
      <c r="V6671" t="str">
        <f>VLOOKUP(L6671,'[2]tabela de preços'!$A:$D,4,0)</f>
        <v>3M</v>
      </c>
      <c r="W6671" t="str">
        <f>VLOOKUP(L6671,'[2]tabela de preços'!$A:$F,6,0)</f>
        <v>FITA AUTOMOTIVA</v>
      </c>
      <c r="X6671" t="str">
        <f>VLOOKUP(L6671,'[2]tabela de preços'!$A:$G,7,0)</f>
        <v>AUTOMOTIVO</v>
      </c>
    </row>
    <row r="6672" spans="1:24" x14ac:dyDescent="0.3">
      <c r="A6672" t="s">
        <v>2025</v>
      </c>
      <c r="C6672" t="s">
        <v>5010</v>
      </c>
      <c r="D6672" s="1">
        <v>46104</v>
      </c>
      <c r="E6672" t="s">
        <v>5011</v>
      </c>
      <c r="F6672">
        <v>9</v>
      </c>
      <c r="G6672">
        <v>174</v>
      </c>
      <c r="H6672" t="str">
        <f>VLOOKUP(G6672,[1]OPERADORES!$A:$B,2,0)</f>
        <v>MIRIÃ LOBATO RODRIGUES</v>
      </c>
      <c r="I6672" t="s">
        <v>21</v>
      </c>
      <c r="J6672" t="s">
        <v>762</v>
      </c>
      <c r="K6672" t="s">
        <v>2028</v>
      </c>
      <c r="L6672">
        <v>22188</v>
      </c>
      <c r="M6672" t="s">
        <v>78</v>
      </c>
      <c r="O6672" t="s">
        <v>11</v>
      </c>
      <c r="P6672">
        <v>5102</v>
      </c>
      <c r="Q6672">
        <v>10</v>
      </c>
      <c r="R6672">
        <v>14.35</v>
      </c>
      <c r="S6672">
        <v>143.5</v>
      </c>
      <c r="T6672">
        <v>108.9</v>
      </c>
      <c r="U6672">
        <v>24.11</v>
      </c>
      <c r="V6672" t="str">
        <f>VLOOKUP(L6672,'[2]tabela de preços'!$A:$D,4,0)</f>
        <v>3M</v>
      </c>
      <c r="W6672" t="str">
        <f>VLOOKUP(L6672,'[2]tabela de preços'!$A:$F,6,0)</f>
        <v>FITA AUTOMOTIVA</v>
      </c>
      <c r="X6672" t="str">
        <f>VLOOKUP(L6672,'[2]tabela de preços'!$A:$G,7,0)</f>
        <v>AUTOMOTIVO</v>
      </c>
    </row>
    <row r="6673" spans="1:24" x14ac:dyDescent="0.3">
      <c r="A6673" t="s">
        <v>2025</v>
      </c>
      <c r="C6673" t="s">
        <v>5010</v>
      </c>
      <c r="D6673" s="1">
        <v>46104</v>
      </c>
      <c r="E6673" t="s">
        <v>5011</v>
      </c>
      <c r="F6673">
        <v>9</v>
      </c>
      <c r="G6673">
        <v>174</v>
      </c>
      <c r="H6673" t="str">
        <f>VLOOKUP(G6673,[1]OPERADORES!$A:$B,2,0)</f>
        <v>MIRIÃ LOBATO RODRIGUES</v>
      </c>
      <c r="I6673" t="s">
        <v>21</v>
      </c>
      <c r="J6673" t="s">
        <v>762</v>
      </c>
      <c r="K6673" t="s">
        <v>2028</v>
      </c>
      <c r="L6673">
        <v>21862</v>
      </c>
      <c r="M6673" t="s">
        <v>2040</v>
      </c>
      <c r="O6673" t="s">
        <v>11</v>
      </c>
      <c r="P6673">
        <v>5102</v>
      </c>
      <c r="Q6673">
        <v>1</v>
      </c>
      <c r="R6673">
        <v>28.62</v>
      </c>
      <c r="S6673">
        <v>28.62</v>
      </c>
      <c r="T6673">
        <v>21.72</v>
      </c>
      <c r="U6673">
        <v>24.11</v>
      </c>
      <c r="V6673" t="str">
        <f>VLOOKUP(L6673,'[2]tabela de preços'!$A:$D,4,0)</f>
        <v>SIKKENS</v>
      </c>
      <c r="W6673" t="str">
        <f>VLOOKUP(L6673,'[2]tabela de preços'!$A:$F,6,0)</f>
        <v>CATALISADORES INDIVIDUAS</v>
      </c>
      <c r="X6673" t="str">
        <f>VLOOKUP(L6673,'[2]tabela de preços'!$A:$G,7,0)</f>
        <v>AUTOMOTIVO</v>
      </c>
    </row>
    <row r="6674" spans="1:24" x14ac:dyDescent="0.3">
      <c r="A6674" t="s">
        <v>2025</v>
      </c>
      <c r="C6674" t="s">
        <v>5010</v>
      </c>
      <c r="D6674" s="1">
        <v>46104</v>
      </c>
      <c r="E6674" t="s">
        <v>5011</v>
      </c>
      <c r="F6674">
        <v>9</v>
      </c>
      <c r="G6674">
        <v>174</v>
      </c>
      <c r="H6674" t="str">
        <f>VLOOKUP(G6674,[1]OPERADORES!$A:$B,2,0)</f>
        <v>MIRIÃ LOBATO RODRIGUES</v>
      </c>
      <c r="I6674" t="s">
        <v>21</v>
      </c>
      <c r="J6674" t="s">
        <v>762</v>
      </c>
      <c r="K6674" t="s">
        <v>2028</v>
      </c>
      <c r="L6674">
        <v>10238</v>
      </c>
      <c r="M6674" t="s">
        <v>79</v>
      </c>
      <c r="O6674" t="s">
        <v>11</v>
      </c>
      <c r="P6674">
        <v>5102</v>
      </c>
      <c r="Q6674">
        <v>10</v>
      </c>
      <c r="R6674">
        <v>2.79</v>
      </c>
      <c r="S6674">
        <v>27.9</v>
      </c>
      <c r="T6674">
        <v>22.4</v>
      </c>
      <c r="U6674">
        <v>19.71</v>
      </c>
      <c r="V6674" t="str">
        <f>VLOOKUP(L6674,'[2]tabela de preços'!$A:$D,4,0)</f>
        <v>NORTON</v>
      </c>
      <c r="W6674" t="str">
        <f>VLOOKUP(L6674,'[2]tabela de preços'!$A:$F,6,0)</f>
        <v xml:space="preserve">DISCOS / LIXAS / ABRASIVOS </v>
      </c>
      <c r="X6674" t="str">
        <f>VLOOKUP(L6674,'[2]tabela de preços'!$A:$G,7,0)</f>
        <v>AUTOMOTIVO</v>
      </c>
    </row>
    <row r="6675" spans="1:24" x14ac:dyDescent="0.3">
      <c r="A6675" t="s">
        <v>2025</v>
      </c>
      <c r="C6675" t="s">
        <v>5010</v>
      </c>
      <c r="D6675" s="1">
        <v>46104</v>
      </c>
      <c r="E6675" t="s">
        <v>5011</v>
      </c>
      <c r="F6675">
        <v>9</v>
      </c>
      <c r="G6675">
        <v>174</v>
      </c>
      <c r="H6675" t="str">
        <f>VLOOKUP(G6675,[1]OPERADORES!$A:$B,2,0)</f>
        <v>MIRIÃ LOBATO RODRIGUES</v>
      </c>
      <c r="I6675" t="s">
        <v>21</v>
      </c>
      <c r="J6675" t="s">
        <v>762</v>
      </c>
      <c r="K6675" t="s">
        <v>2028</v>
      </c>
      <c r="L6675">
        <v>10244</v>
      </c>
      <c r="M6675" t="s">
        <v>84</v>
      </c>
      <c r="O6675" t="s">
        <v>11</v>
      </c>
      <c r="P6675">
        <v>5102</v>
      </c>
      <c r="Q6675">
        <v>10</v>
      </c>
      <c r="R6675">
        <v>2.79</v>
      </c>
      <c r="S6675">
        <v>27.9</v>
      </c>
      <c r="T6675">
        <v>19.3</v>
      </c>
      <c r="U6675">
        <v>30.82</v>
      </c>
      <c r="V6675" t="str">
        <f>VLOOKUP(L6675,'[2]tabela de preços'!$A:$D,4,0)</f>
        <v>NORTON</v>
      </c>
      <c r="W6675" t="str">
        <f>VLOOKUP(L6675,'[2]tabela de preços'!$A:$F,6,0)</f>
        <v xml:space="preserve">DISCOS / LIXAS / ABRASIVOS </v>
      </c>
      <c r="X6675" t="str">
        <f>VLOOKUP(L6675,'[2]tabela de preços'!$A:$G,7,0)</f>
        <v>AUTOMOTIVO</v>
      </c>
    </row>
    <row r="6676" spans="1:24" x14ac:dyDescent="0.3">
      <c r="A6676" t="s">
        <v>2025</v>
      </c>
      <c r="C6676" t="s">
        <v>5010</v>
      </c>
      <c r="D6676" s="1">
        <v>46104</v>
      </c>
      <c r="E6676" t="s">
        <v>5011</v>
      </c>
      <c r="F6676">
        <v>9</v>
      </c>
      <c r="G6676">
        <v>174</v>
      </c>
      <c r="H6676" t="str">
        <f>VLOOKUP(G6676,[1]OPERADORES!$A:$B,2,0)</f>
        <v>MIRIÃ LOBATO RODRIGUES</v>
      </c>
      <c r="I6676" t="s">
        <v>21</v>
      </c>
      <c r="J6676" t="s">
        <v>762</v>
      </c>
      <c r="K6676" t="s">
        <v>2028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56.89</v>
      </c>
      <c r="S6676">
        <v>170.67</v>
      </c>
      <c r="T6676">
        <v>142.13999999999999</v>
      </c>
      <c r="U6676">
        <v>16.72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2095</v>
      </c>
      <c r="C6677" t="s">
        <v>5012</v>
      </c>
      <c r="D6677" s="1">
        <v>46104</v>
      </c>
      <c r="E6677" t="s">
        <v>5013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126</v>
      </c>
      <c r="J6677" t="s">
        <v>127</v>
      </c>
      <c r="K6677" t="s">
        <v>2098</v>
      </c>
      <c r="L6677">
        <v>10236</v>
      </c>
      <c r="M6677" t="s">
        <v>133</v>
      </c>
      <c r="O6677" t="s">
        <v>11</v>
      </c>
      <c r="P6677">
        <v>6102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2095</v>
      </c>
      <c r="C6678" t="s">
        <v>5012</v>
      </c>
      <c r="D6678" s="1">
        <v>46104</v>
      </c>
      <c r="E6678" t="s">
        <v>5013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126</v>
      </c>
      <c r="J6678" t="s">
        <v>127</v>
      </c>
      <c r="K6678" t="s">
        <v>2098</v>
      </c>
      <c r="L6678">
        <v>10226</v>
      </c>
      <c r="M6678" t="s">
        <v>145</v>
      </c>
      <c r="O6678" t="s">
        <v>11</v>
      </c>
      <c r="P6678">
        <v>6102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2095</v>
      </c>
      <c r="C6679" t="s">
        <v>5012</v>
      </c>
      <c r="D6679" s="1">
        <v>46104</v>
      </c>
      <c r="E6679" t="s">
        <v>5013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126</v>
      </c>
      <c r="J6679" t="s">
        <v>127</v>
      </c>
      <c r="K6679" t="s">
        <v>2098</v>
      </c>
      <c r="L6679">
        <v>10232</v>
      </c>
      <c r="M6679" t="s">
        <v>134</v>
      </c>
      <c r="O6679" t="s">
        <v>11</v>
      </c>
      <c r="P6679">
        <v>6102</v>
      </c>
      <c r="Q6679">
        <v>204</v>
      </c>
      <c r="R6679">
        <v>2.79</v>
      </c>
      <c r="S6679">
        <v>569.16</v>
      </c>
      <c r="T6679">
        <v>459</v>
      </c>
      <c r="U6679">
        <v>19.350000000000001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4431</v>
      </c>
      <c r="C6680" t="s">
        <v>5014</v>
      </c>
      <c r="D6680" s="1">
        <v>46104</v>
      </c>
      <c r="E6680" t="s">
        <v>5015</v>
      </c>
      <c r="F6680">
        <v>9</v>
      </c>
      <c r="G6680">
        <v>174</v>
      </c>
      <c r="H6680" t="str">
        <f>VLOOKUP(G6680,[1]OPERADORES!$A:$B,2,0)</f>
        <v>MIRIÃ LOBATO RODRIGUES</v>
      </c>
      <c r="I6680" t="s">
        <v>21</v>
      </c>
      <c r="J6680" t="s">
        <v>397</v>
      </c>
      <c r="K6680" t="s">
        <v>4434</v>
      </c>
      <c r="L6680">
        <v>87043</v>
      </c>
      <c r="M6680" t="s">
        <v>217</v>
      </c>
      <c r="O6680" t="s">
        <v>11</v>
      </c>
      <c r="P6680">
        <v>5102</v>
      </c>
      <c r="Q6680">
        <v>32</v>
      </c>
      <c r="R6680">
        <v>21.89</v>
      </c>
      <c r="S6680">
        <v>700.48</v>
      </c>
      <c r="T6680">
        <v>576.64</v>
      </c>
      <c r="U6680">
        <v>17.68</v>
      </c>
      <c r="V6680" t="str">
        <f>VLOOKUP(L6680,'[2]tabela de preços'!$A:$D,4,0)</f>
        <v>ROBERLO</v>
      </c>
      <c r="W6680" t="str">
        <f>VLOOKUP(L6680,'[2]tabela de preços'!$A:$F,6,0)</f>
        <v>MASSA POLIÉSTER</v>
      </c>
      <c r="X6680" t="str">
        <f>VLOOKUP(L6680,'[2]tabela de preços'!$A:$G,7,0)</f>
        <v>AUTOMOTIVO</v>
      </c>
    </row>
    <row r="6681" spans="1:24" x14ac:dyDescent="0.3">
      <c r="A6681" t="s">
        <v>4431</v>
      </c>
      <c r="C6681" t="s">
        <v>5014</v>
      </c>
      <c r="D6681" s="1">
        <v>46104</v>
      </c>
      <c r="E6681" t="s">
        <v>5015</v>
      </c>
      <c r="F6681">
        <v>9</v>
      </c>
      <c r="G6681">
        <v>174</v>
      </c>
      <c r="H6681" t="str">
        <f>VLOOKUP(G6681,[1]OPERADORES!$A:$B,2,0)</f>
        <v>MIRIÃ LOBATO RODRIGUES</v>
      </c>
      <c r="I6681" t="s">
        <v>21</v>
      </c>
      <c r="J6681" t="s">
        <v>397</v>
      </c>
      <c r="K6681" t="s">
        <v>4434</v>
      </c>
      <c r="L6681">
        <v>10298</v>
      </c>
      <c r="M6681" t="s">
        <v>85</v>
      </c>
      <c r="O6681" t="s">
        <v>11</v>
      </c>
      <c r="P6681">
        <v>5102</v>
      </c>
      <c r="Q6681">
        <v>12</v>
      </c>
      <c r="R6681">
        <v>62.42</v>
      </c>
      <c r="S6681">
        <v>749.04</v>
      </c>
      <c r="T6681">
        <v>568.55999999999995</v>
      </c>
      <c r="U6681">
        <v>24.09</v>
      </c>
      <c r="V6681" t="str">
        <f>VLOOKUP(L6681,'[2]tabela de preços'!$A:$D,4,0)</f>
        <v>ANJO</v>
      </c>
      <c r="W6681" t="str">
        <f>VLOOKUP(L6681,'[2]tabela de preços'!$A:$F,6,0)</f>
        <v>THINNER DE LIMPEZA</v>
      </c>
      <c r="X6681" t="str">
        <f>VLOOKUP(L6681,'[2]tabela de preços'!$A:$G,7,0)</f>
        <v>THINNER</v>
      </c>
    </row>
    <row r="6682" spans="1:24" x14ac:dyDescent="0.3">
      <c r="A6682" t="s">
        <v>4431</v>
      </c>
      <c r="C6682" t="s">
        <v>5014</v>
      </c>
      <c r="D6682" s="1">
        <v>46104</v>
      </c>
      <c r="E6682" t="s">
        <v>5015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397</v>
      </c>
      <c r="K6682" t="s">
        <v>4434</v>
      </c>
      <c r="L6682">
        <v>10325</v>
      </c>
      <c r="M6682" t="s">
        <v>5016</v>
      </c>
      <c r="O6682" t="s">
        <v>11</v>
      </c>
      <c r="P6682">
        <v>5403</v>
      </c>
      <c r="Q6682">
        <v>12</v>
      </c>
      <c r="R6682">
        <v>32.19</v>
      </c>
      <c r="S6682">
        <v>386.28</v>
      </c>
      <c r="T6682">
        <v>293.16000000000003</v>
      </c>
      <c r="U6682">
        <v>24.11</v>
      </c>
      <c r="V6682" t="str">
        <f>VLOOKUP(L6682,'[2]tabela de preços'!$A:$D,4,0)</f>
        <v>ANJO</v>
      </c>
      <c r="W6682" t="str">
        <f>VLOOKUP(L6682,'[2]tabela de preços'!$A:$F,6,0)</f>
        <v>TINTAS LACA</v>
      </c>
      <c r="X6682" t="str">
        <f>VLOOKUP(L6682,'[2]tabela de preços'!$A:$G,7,0)</f>
        <v>AUTOMOTIVO</v>
      </c>
    </row>
    <row r="6683" spans="1:24" x14ac:dyDescent="0.3">
      <c r="A6683" t="s">
        <v>2259</v>
      </c>
      <c r="B6683" t="s">
        <v>2260</v>
      </c>
      <c r="C6683" t="s">
        <v>5017</v>
      </c>
      <c r="D6683" s="1">
        <v>46104</v>
      </c>
      <c r="E6683" t="s">
        <v>5018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762</v>
      </c>
      <c r="K6683" t="s">
        <v>2263</v>
      </c>
      <c r="L6683">
        <v>85679</v>
      </c>
      <c r="M6683" t="s">
        <v>2266</v>
      </c>
      <c r="O6683" t="s">
        <v>11</v>
      </c>
      <c r="P6683">
        <v>5102</v>
      </c>
      <c r="Q6683">
        <v>60</v>
      </c>
      <c r="R6683">
        <v>2.1800000000000002</v>
      </c>
      <c r="S6683">
        <v>130.80000000000001</v>
      </c>
      <c r="T6683">
        <v>105.6</v>
      </c>
      <c r="U6683">
        <v>19.27</v>
      </c>
      <c r="V6683" t="str">
        <f>VLOOKUP(L6683,'[2]tabela de preços'!$A:$D,4,0)</f>
        <v>UNIPEGA</v>
      </c>
      <c r="W6683" t="str">
        <f>VLOOKUP(L6683,'[2]tabela de preços'!$A:$F,6,0)</f>
        <v>FITA ISOLANTE</v>
      </c>
      <c r="X6683" t="str">
        <f>VLOOKUP(L6683,'[2]tabela de preços'!$A:$G,7,0)</f>
        <v>IMOBILIÁRIO</v>
      </c>
    </row>
    <row r="6684" spans="1:24" x14ac:dyDescent="0.3">
      <c r="A6684" t="s">
        <v>2293</v>
      </c>
      <c r="C6684" t="s">
        <v>5019</v>
      </c>
      <c r="D6684" s="1">
        <v>46104</v>
      </c>
      <c r="E6684" t="s">
        <v>5020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2296</v>
      </c>
      <c r="K6684" t="s">
        <v>2297</v>
      </c>
      <c r="L6684">
        <v>84617</v>
      </c>
      <c r="M6684" t="s">
        <v>3336</v>
      </c>
      <c r="O6684" t="s">
        <v>11</v>
      </c>
      <c r="P6684">
        <v>5403</v>
      </c>
      <c r="Q6684">
        <v>1</v>
      </c>
      <c r="R6684">
        <v>286.93</v>
      </c>
      <c r="S6684">
        <v>286.93</v>
      </c>
      <c r="T6684">
        <v>217.79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BASES IMOBILIÁRIAS</v>
      </c>
      <c r="X6684" t="str">
        <f>VLOOKUP(L6684,'[2]tabela de preços'!$A:$G,7,0)</f>
        <v>IMOBILIÁRIO</v>
      </c>
    </row>
    <row r="6685" spans="1:24" x14ac:dyDescent="0.3">
      <c r="A6685" t="s">
        <v>2293</v>
      </c>
      <c r="C6685" t="s">
        <v>5019</v>
      </c>
      <c r="D6685" s="1">
        <v>46104</v>
      </c>
      <c r="E6685" t="s">
        <v>5020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2296</v>
      </c>
      <c r="K6685" t="s">
        <v>2297</v>
      </c>
      <c r="L6685">
        <v>84618</v>
      </c>
      <c r="M6685" t="s">
        <v>2299</v>
      </c>
      <c r="O6685" t="s">
        <v>11</v>
      </c>
      <c r="P6685">
        <v>5403</v>
      </c>
      <c r="Q6685">
        <v>1</v>
      </c>
      <c r="R6685">
        <v>58.81</v>
      </c>
      <c r="S6685">
        <v>58.81</v>
      </c>
      <c r="T6685">
        <v>44.64</v>
      </c>
      <c r="U6685">
        <v>24.09</v>
      </c>
      <c r="V6685" t="str">
        <f>VLOOKUP(L6685,'[2]tabela de preços'!$A:$D,4,0)</f>
        <v>BRASILUX</v>
      </c>
      <c r="W6685" t="str">
        <f>VLOOKUP(L6685,'[2]tabela de preços'!$A:$F,6,0)</f>
        <v>BASES IMOBILIÁRIAS</v>
      </c>
      <c r="X6685" t="str">
        <f>VLOOKUP(L6685,'[2]tabela de preços'!$A:$G,7,0)</f>
        <v>IMOBILIÁRIO</v>
      </c>
    </row>
    <row r="6686" spans="1:24" x14ac:dyDescent="0.3">
      <c r="A6686" t="s">
        <v>2293</v>
      </c>
      <c r="C6686" t="s">
        <v>5019</v>
      </c>
      <c r="D6686" s="1">
        <v>46104</v>
      </c>
      <c r="E6686" t="s">
        <v>5020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2296</v>
      </c>
      <c r="K6686" t="s">
        <v>2297</v>
      </c>
      <c r="L6686">
        <v>84293</v>
      </c>
      <c r="M6686" t="s">
        <v>2077</v>
      </c>
      <c r="O6686" t="s">
        <v>11</v>
      </c>
      <c r="P6686">
        <v>5403</v>
      </c>
      <c r="Q6686">
        <v>1</v>
      </c>
      <c r="R6686">
        <v>83.95</v>
      </c>
      <c r="S6686">
        <v>83.95</v>
      </c>
      <c r="T6686">
        <v>63.71</v>
      </c>
      <c r="U6686">
        <v>24.11</v>
      </c>
      <c r="V6686" t="str">
        <f>VLOOKUP(L6686,'[2]tabela de preços'!$A:$D,4,0)</f>
        <v>BRASILUX</v>
      </c>
      <c r="W6686" t="str">
        <f>VLOOKUP(L6686,'[2]tabela de preços'!$A:$F,6,0)</f>
        <v>TINTA PAREDE</v>
      </c>
      <c r="X6686" t="str">
        <f>VLOOKUP(L6686,'[2]tabela de preços'!$A:$G,7,0)</f>
        <v>IMOBILIÁRIO</v>
      </c>
    </row>
    <row r="6687" spans="1:24" x14ac:dyDescent="0.3">
      <c r="A6687" t="s">
        <v>2293</v>
      </c>
      <c r="C6687" t="s">
        <v>5019</v>
      </c>
      <c r="D6687" s="1">
        <v>46104</v>
      </c>
      <c r="E6687" t="s">
        <v>5020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2296</v>
      </c>
      <c r="K6687" t="s">
        <v>2297</v>
      </c>
      <c r="L6687">
        <v>84134</v>
      </c>
      <c r="M6687" t="s">
        <v>589</v>
      </c>
      <c r="O6687" t="s">
        <v>11</v>
      </c>
      <c r="P6687">
        <v>5403</v>
      </c>
      <c r="Q6687">
        <v>4</v>
      </c>
      <c r="R6687">
        <v>7.55</v>
      </c>
      <c r="S6687">
        <v>30.2</v>
      </c>
      <c r="T6687">
        <v>22.92</v>
      </c>
      <c r="U6687">
        <v>24.11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2293</v>
      </c>
      <c r="C6688" t="s">
        <v>5019</v>
      </c>
      <c r="D6688" s="1">
        <v>46104</v>
      </c>
      <c r="E6688" t="s">
        <v>5020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2296</v>
      </c>
      <c r="K6688" t="s">
        <v>2297</v>
      </c>
      <c r="L6688">
        <v>86926</v>
      </c>
      <c r="M6688" t="s">
        <v>5021</v>
      </c>
      <c r="O6688" t="s">
        <v>11</v>
      </c>
      <c r="P6688">
        <v>5102</v>
      </c>
      <c r="Q6688">
        <v>1</v>
      </c>
      <c r="R6688">
        <v>109.9</v>
      </c>
      <c r="S6688">
        <v>109.9</v>
      </c>
      <c r="T6688">
        <v>90.62</v>
      </c>
      <c r="U6688">
        <v>17.54</v>
      </c>
      <c r="V6688" t="str">
        <f>VLOOKUP(L6688,'[2]tabela de preços'!$A:$D,4,0)</f>
        <v>BOTAFOGO</v>
      </c>
      <c r="W6688" t="str">
        <f>VLOOKUP(L6688,'[2]tabela de preços'!$A:$F,6,0)</f>
        <v>ESCADA</v>
      </c>
      <c r="X6688" t="str">
        <f>VLOOKUP(L6688,'[2]tabela de preços'!$A:$G,7,0)</f>
        <v>IMOBILIÁRIO</v>
      </c>
    </row>
    <row r="6689" spans="1:24" x14ac:dyDescent="0.3">
      <c r="A6689" t="s">
        <v>2293</v>
      </c>
      <c r="C6689" t="s">
        <v>5019</v>
      </c>
      <c r="D6689" s="1">
        <v>46104</v>
      </c>
      <c r="E6689" t="s">
        <v>5020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2296</v>
      </c>
      <c r="K6689" t="s">
        <v>2297</v>
      </c>
      <c r="L6689">
        <v>85616</v>
      </c>
      <c r="M6689" t="s">
        <v>471</v>
      </c>
      <c r="O6689" t="s">
        <v>11</v>
      </c>
      <c r="P6689">
        <v>5102</v>
      </c>
      <c r="Q6689">
        <v>4</v>
      </c>
      <c r="R6689">
        <v>2.66</v>
      </c>
      <c r="S6689">
        <v>10.64</v>
      </c>
      <c r="T6689">
        <v>11.4</v>
      </c>
      <c r="U6689">
        <v>-7.14</v>
      </c>
      <c r="V6689" t="str">
        <f>VLOOKUP(L6689,'[2]tabela de preços'!$A:$D,4,0)</f>
        <v>ADERE</v>
      </c>
      <c r="W6689" t="str">
        <f>VLOOKUP(L6689,'[2]tabela de preços'!$A:$F,6,0)</f>
        <v xml:space="preserve">FITA DE USO GERAL </v>
      </c>
      <c r="X6689" t="str">
        <f>VLOOKUP(L6689,'[2]tabela de preços'!$A:$G,7,0)</f>
        <v>IMOBILIÁRIO</v>
      </c>
    </row>
    <row r="6690" spans="1:24" x14ac:dyDescent="0.3">
      <c r="A6690" t="s">
        <v>2293</v>
      </c>
      <c r="C6690" t="s">
        <v>5019</v>
      </c>
      <c r="D6690" s="1">
        <v>46104</v>
      </c>
      <c r="E6690" t="s">
        <v>5020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2296</v>
      </c>
      <c r="K6690" t="s">
        <v>2297</v>
      </c>
      <c r="L6690">
        <v>84184</v>
      </c>
      <c r="M6690" t="s">
        <v>5022</v>
      </c>
      <c r="O6690" t="s">
        <v>11</v>
      </c>
      <c r="P6690">
        <v>5403</v>
      </c>
      <c r="Q6690">
        <v>2</v>
      </c>
      <c r="R6690">
        <v>27.6</v>
      </c>
      <c r="S6690">
        <v>55.2</v>
      </c>
      <c r="T6690">
        <v>41.9</v>
      </c>
      <c r="U6690">
        <v>24.09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2293</v>
      </c>
      <c r="C6691" t="s">
        <v>5019</v>
      </c>
      <c r="D6691" s="1">
        <v>46104</v>
      </c>
      <c r="E6691" t="s">
        <v>5020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2296</v>
      </c>
      <c r="K6691" t="s">
        <v>2297</v>
      </c>
      <c r="L6691">
        <v>85626</v>
      </c>
      <c r="M6691" t="s">
        <v>1040</v>
      </c>
      <c r="O6691" t="s">
        <v>11</v>
      </c>
      <c r="P6691">
        <v>5102</v>
      </c>
      <c r="Q6691">
        <v>6</v>
      </c>
      <c r="R6691">
        <v>33.89</v>
      </c>
      <c r="S6691">
        <v>203.34</v>
      </c>
      <c r="T6691">
        <v>172.08</v>
      </c>
      <c r="U6691">
        <v>15.37</v>
      </c>
      <c r="V6691" t="str">
        <f>VLOOKUP(L6691,'[2]tabela de preços'!$A:$D,4,0)</f>
        <v>WD-40</v>
      </c>
      <c r="W6691" t="str">
        <f>VLOOKUP(L6691,'[2]tabela de preços'!$A:$F,6,0)</f>
        <v>DESENGRIPANTE</v>
      </c>
      <c r="X6691" t="str">
        <f>VLOOKUP(L6691,'[2]tabela de preços'!$A:$G,7,0)</f>
        <v>AUTOMOTIVO</v>
      </c>
    </row>
    <row r="6692" spans="1:24" x14ac:dyDescent="0.3">
      <c r="A6692" t="s">
        <v>2333</v>
      </c>
      <c r="B6692" t="s">
        <v>2334</v>
      </c>
      <c r="C6692" t="s">
        <v>5023</v>
      </c>
      <c r="D6692" s="1">
        <v>46104</v>
      </c>
      <c r="E6692" t="s">
        <v>5024</v>
      </c>
      <c r="F6692">
        <v>9</v>
      </c>
      <c r="G6692">
        <v>174</v>
      </c>
      <c r="H6692" t="str">
        <f>VLOOKUP(G6692,[1]OPERADORES!$A:$B,2,0)</f>
        <v>MIRIÃ LOBATO RODRIGUES</v>
      </c>
      <c r="I6692" t="s">
        <v>126</v>
      </c>
      <c r="J6692" t="s">
        <v>2337</v>
      </c>
      <c r="K6692" t="s">
        <v>2338</v>
      </c>
      <c r="L6692">
        <v>10298</v>
      </c>
      <c r="M6692" t="s">
        <v>85</v>
      </c>
      <c r="O6692" t="s">
        <v>11</v>
      </c>
      <c r="P6692">
        <v>6102</v>
      </c>
      <c r="Q6692">
        <v>60</v>
      </c>
      <c r="R6692">
        <v>54.9</v>
      </c>
      <c r="S6692" s="2">
        <v>3294</v>
      </c>
      <c r="T6692" s="2">
        <v>2842.8</v>
      </c>
      <c r="U6692">
        <v>13.7</v>
      </c>
      <c r="V6692" t="str">
        <f>VLOOKUP(L6692,'[2]tabela de preços'!$A:$D,4,0)</f>
        <v>ANJO</v>
      </c>
      <c r="W6692" t="str">
        <f>VLOOKUP(L6692,'[2]tabela de preços'!$A:$F,6,0)</f>
        <v>THINNER DE LIMPEZA</v>
      </c>
      <c r="X6692" t="str">
        <f>VLOOKUP(L6692,'[2]tabela de preços'!$A:$G,7,0)</f>
        <v>THINNER</v>
      </c>
    </row>
    <row r="6693" spans="1:24" x14ac:dyDescent="0.3">
      <c r="A6693" t="s">
        <v>2333</v>
      </c>
      <c r="B6693" t="s">
        <v>2334</v>
      </c>
      <c r="C6693" t="s">
        <v>5023</v>
      </c>
      <c r="D6693" s="1">
        <v>46104</v>
      </c>
      <c r="E6693" t="s">
        <v>5024</v>
      </c>
      <c r="F6693">
        <v>9</v>
      </c>
      <c r="G6693">
        <v>174</v>
      </c>
      <c r="H6693" t="str">
        <f>VLOOKUP(G6693,[1]OPERADORES!$A:$B,2,0)</f>
        <v>MIRIÃ LOBATO RODRIGUES</v>
      </c>
      <c r="I6693" t="s">
        <v>126</v>
      </c>
      <c r="J6693" t="s">
        <v>2337</v>
      </c>
      <c r="K6693" t="s">
        <v>2338</v>
      </c>
      <c r="L6693">
        <v>10297</v>
      </c>
      <c r="M6693" t="s">
        <v>41</v>
      </c>
      <c r="O6693" t="s">
        <v>11</v>
      </c>
      <c r="P6693">
        <v>6102</v>
      </c>
      <c r="Q6693">
        <v>60</v>
      </c>
      <c r="R6693">
        <v>10.49</v>
      </c>
      <c r="S6693">
        <v>629.4</v>
      </c>
      <c r="T6693">
        <v>550.20000000000005</v>
      </c>
      <c r="U6693">
        <v>12.58</v>
      </c>
      <c r="V6693" t="str">
        <f>VLOOKUP(L6693,'[2]tabela de preços'!$A:$D,4,0)</f>
        <v>ANJO</v>
      </c>
      <c r="W6693" t="str">
        <f>VLOOKUP(L6693,'[2]tabela de preços'!$A:$F,6,0)</f>
        <v>THINNER DE LIMPEZA</v>
      </c>
      <c r="X6693" t="str">
        <f>VLOOKUP(L6693,'[2]tabela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2026-03-23T21:14:15Z</dcterms:modified>
</cp:coreProperties>
</file>