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A50EDD37-61F3-411A-BBEC-61B4D50534B3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401" i="1" l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<sst xmlns="http://schemas.openxmlformats.org/spreadsheetml/2006/main" count="53576" uniqueCount="4941">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</sst>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521" totalsRowShown="0">
  <autoFilter ref="A1:X6521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521"/>
  <sheetViews>
    <sheetView tabSelected="1" topLeftCell="K1" zoomScale="90" zoomScaleNormal="90" workbookViewId="0">
      <selection activeCell="S1" sqref="S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  <row r="6401" spans="1:24" x14ac:dyDescent="0.3">
      <c r="A6401" t="s">
        <v>208</v>
      </c>
      <c r="C6401" t="s">
        <v>4876</v>
      </c>
      <c r="D6401" s="1">
        <v>46101</v>
      </c>
      <c r="E6401" t="s">
        <v>4877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211</v>
      </c>
      <c r="K6401" t="s">
        <v>212</v>
      </c>
      <c r="L6401">
        <v>84108</v>
      </c>
      <c r="M6401" t="s">
        <v>144</v>
      </c>
      <c r="O6401" t="s">
        <v>11</v>
      </c>
      <c r="P6401">
        <v>5403</v>
      </c>
      <c r="Q6401">
        <v>1</v>
      </c>
      <c r="R6401">
        <v>27.29</v>
      </c>
      <c r="S6401">
        <v>27.29</v>
      </c>
      <c r="T6401">
        <v>20.71</v>
      </c>
      <c r="U6401">
        <v>24.11</v>
      </c>
      <c r="V6401" t="str">
        <f>VLOOKUP(L6401,'[2]tabela de preços'!$A:$D,4,0)</f>
        <v>BRASILUX</v>
      </c>
      <c r="W6401" t="str">
        <f>VLOOKUP(L6401,'[2]tabela de preços'!$A:$F,6,0)</f>
        <v>TINTAS LACA</v>
      </c>
      <c r="X6401" t="str">
        <f>VLOOKUP(L6401,'[2]tabela de preços'!$A:$G,7,0)</f>
        <v>AUTOMOTIVO</v>
      </c>
    </row>
    <row r="6402" spans="1:24" x14ac:dyDescent="0.3">
      <c r="A6402" t="s">
        <v>208</v>
      </c>
      <c r="C6402" t="s">
        <v>4876</v>
      </c>
      <c r="D6402" s="1">
        <v>46101</v>
      </c>
      <c r="E6402" t="s">
        <v>4877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211</v>
      </c>
      <c r="K6402" t="s">
        <v>212</v>
      </c>
      <c r="L6402">
        <v>24240</v>
      </c>
      <c r="M6402" t="s">
        <v>240</v>
      </c>
      <c r="O6402" t="s">
        <v>11</v>
      </c>
      <c r="P6402">
        <v>5102</v>
      </c>
      <c r="Q6402">
        <v>6</v>
      </c>
      <c r="R6402">
        <v>4.32</v>
      </c>
      <c r="S6402">
        <v>25.92</v>
      </c>
      <c r="T6402">
        <v>19.68</v>
      </c>
      <c r="U6402">
        <v>24.07</v>
      </c>
      <c r="V6402" t="str">
        <f>VLOOKUP(L6402,'[2]tabela de preços'!$A:$D,4,0)</f>
        <v>ADERE</v>
      </c>
      <c r="W6402" t="str">
        <f>VLOOKUP(L6402,'[2]tabela de preços'!$A:$F,6,0)</f>
        <v>FITA AUTOMOTIVA</v>
      </c>
      <c r="X6402" t="str">
        <f>VLOOKUP(L6402,'[2]tabela de preços'!$A:$G,7,0)</f>
        <v>AUTOMOTIVO</v>
      </c>
    </row>
    <row r="6403" spans="1:24" x14ac:dyDescent="0.3">
      <c r="A6403" t="s">
        <v>208</v>
      </c>
      <c r="C6403" t="s">
        <v>4876</v>
      </c>
      <c r="D6403" s="1">
        <v>46101</v>
      </c>
      <c r="E6403" t="s">
        <v>4877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211</v>
      </c>
      <c r="K6403" t="s">
        <v>212</v>
      </c>
      <c r="L6403">
        <v>24241</v>
      </c>
      <c r="M6403" t="s">
        <v>233</v>
      </c>
      <c r="O6403" t="s">
        <v>11</v>
      </c>
      <c r="P6403">
        <v>5102</v>
      </c>
      <c r="Q6403">
        <v>2</v>
      </c>
      <c r="R6403">
        <v>12.2</v>
      </c>
      <c r="S6403">
        <v>24.4</v>
      </c>
      <c r="T6403">
        <v>18.52</v>
      </c>
      <c r="U6403">
        <v>24.1</v>
      </c>
      <c r="V6403" t="str">
        <f>VLOOKUP(L6403,'[2]tabela de preços'!$A:$D,4,0)</f>
        <v>ADERE</v>
      </c>
      <c r="W6403" t="str">
        <f>VLOOKUP(L6403,'[2]tabela de preços'!$A:$F,6,0)</f>
        <v>FITA AUTOMOTIVA</v>
      </c>
      <c r="X6403" t="str">
        <f>VLOOKUP(L6403,'[2]tabela de preços'!$A:$G,7,0)</f>
        <v>AUTOMOTIVO</v>
      </c>
    </row>
    <row r="6404" spans="1:24" x14ac:dyDescent="0.3">
      <c r="A6404" t="s">
        <v>208</v>
      </c>
      <c r="C6404" t="s">
        <v>4876</v>
      </c>
      <c r="D6404" s="1">
        <v>46101</v>
      </c>
      <c r="E6404" t="s">
        <v>4877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211</v>
      </c>
      <c r="K6404" t="s">
        <v>212</v>
      </c>
      <c r="L6404">
        <v>84406</v>
      </c>
      <c r="M6404" t="s">
        <v>2110</v>
      </c>
      <c r="O6404" t="s">
        <v>11</v>
      </c>
      <c r="P6404">
        <v>5102</v>
      </c>
      <c r="Q6404">
        <v>1</v>
      </c>
      <c r="R6404">
        <v>30.66</v>
      </c>
      <c r="S6404">
        <v>30.66</v>
      </c>
      <c r="T6404">
        <v>23.27</v>
      </c>
      <c r="U6404">
        <v>24.1</v>
      </c>
      <c r="V6404" t="str">
        <f>VLOOKUP(L6404,'[2]tabela de preços'!$A:$D,4,0)</f>
        <v>3M</v>
      </c>
      <c r="W6404" t="str">
        <f>VLOOKUP(L6404,'[2]tabela de preços'!$A:$F,6,0)</f>
        <v>FITA DUPLA FACE</v>
      </c>
      <c r="X6404" t="str">
        <f>VLOOKUP(L6404,'[2]tabela de preços'!$A:$G,7,0)</f>
        <v>AUTOMOTIVO</v>
      </c>
    </row>
    <row r="6405" spans="1:24" x14ac:dyDescent="0.3">
      <c r="A6405" t="s">
        <v>208</v>
      </c>
      <c r="C6405" t="s">
        <v>4876</v>
      </c>
      <c r="D6405" s="1">
        <v>46101</v>
      </c>
      <c r="E6405" t="s">
        <v>4877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211</v>
      </c>
      <c r="K6405" t="s">
        <v>212</v>
      </c>
      <c r="L6405">
        <v>23602</v>
      </c>
      <c r="M6405" t="s">
        <v>215</v>
      </c>
      <c r="O6405" t="s">
        <v>11</v>
      </c>
      <c r="P6405">
        <v>5403</v>
      </c>
      <c r="Q6405">
        <v>4</v>
      </c>
      <c r="R6405">
        <v>36.9</v>
      </c>
      <c r="S6405">
        <v>147.6</v>
      </c>
      <c r="T6405">
        <v>117</v>
      </c>
      <c r="U6405">
        <v>20.73</v>
      </c>
      <c r="V6405" t="str">
        <f>VLOOKUP(L6405,'[2]tabela de preços'!$A:$D,4,0)</f>
        <v>SHERWIN WILLIAMS</v>
      </c>
      <c r="W6405" t="str">
        <f>VLOOKUP(L6405,'[2]tabela de preços'!$A:$F,6,0)</f>
        <v>VERNIZ AUTOMOTIVO</v>
      </c>
      <c r="X6405" t="str">
        <f>VLOOKUP(L6405,'[2]tabela de preços'!$A:$G,7,0)</f>
        <v>AUTOMOTIVO</v>
      </c>
    </row>
    <row r="6406" spans="1:24" x14ac:dyDescent="0.3">
      <c r="A6406" t="s">
        <v>208</v>
      </c>
      <c r="C6406" t="s">
        <v>4876</v>
      </c>
      <c r="D6406" s="1">
        <v>46101</v>
      </c>
      <c r="E6406" t="s">
        <v>4877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211</v>
      </c>
      <c r="K6406" t="s">
        <v>212</v>
      </c>
      <c r="L6406">
        <v>21548</v>
      </c>
      <c r="M6406" t="s">
        <v>4639</v>
      </c>
      <c r="O6406" t="s">
        <v>11</v>
      </c>
      <c r="P6406">
        <v>5403</v>
      </c>
      <c r="Q6406">
        <v>2</v>
      </c>
      <c r="R6406">
        <v>63.95</v>
      </c>
      <c r="S6406">
        <v>127.9</v>
      </c>
      <c r="T6406">
        <v>91.2</v>
      </c>
      <c r="U6406">
        <v>28.69</v>
      </c>
      <c r="V6406" t="str">
        <f>VLOOKUP(L6406,'[2]tabela de preços'!$A:$D,4,0)</f>
        <v>SHERWIN WILLIAMS</v>
      </c>
      <c r="W6406" t="str">
        <f>VLOOKUP(L6406,'[2]tabela de preços'!$A:$F,6,0)</f>
        <v>TINTAS POLIÉSTER</v>
      </c>
      <c r="X6406" t="str">
        <f>VLOOKUP(L6406,'[2]tabela de preços'!$A:$G,7,0)</f>
        <v>AUTOMOTIVO</v>
      </c>
    </row>
    <row r="6407" spans="1:24" x14ac:dyDescent="0.3">
      <c r="A6407" t="s">
        <v>208</v>
      </c>
      <c r="C6407" t="s">
        <v>4876</v>
      </c>
      <c r="D6407" s="1">
        <v>46101</v>
      </c>
      <c r="E6407" t="s">
        <v>4877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211</v>
      </c>
      <c r="K6407" t="s">
        <v>212</v>
      </c>
      <c r="L6407">
        <v>20384</v>
      </c>
      <c r="M6407" t="s">
        <v>648</v>
      </c>
      <c r="O6407" t="s">
        <v>11</v>
      </c>
      <c r="P6407">
        <v>5403</v>
      </c>
      <c r="Q6407">
        <v>1</v>
      </c>
      <c r="R6407">
        <v>32.340000000000003</v>
      </c>
      <c r="S6407">
        <v>32.340000000000003</v>
      </c>
      <c r="T6407">
        <v>23.06</v>
      </c>
      <c r="U6407">
        <v>28.7</v>
      </c>
      <c r="V6407" t="str">
        <f>VLOOKUP(L6407,'[2]tabela de preços'!$A:$D,4,0)</f>
        <v>SHERWIN WILLIAMS</v>
      </c>
      <c r="W6407" t="str">
        <f>VLOOKUP(L6407,'[2]tabela de preços'!$A:$F,6,0)</f>
        <v>TINTAS PU</v>
      </c>
      <c r="X6407" t="str">
        <f>VLOOKUP(L6407,'[2]tabela de preços'!$A:$G,7,0)</f>
        <v>AUTOMOTIVO</v>
      </c>
    </row>
    <row r="6408" spans="1:24" x14ac:dyDescent="0.3">
      <c r="A6408" t="s">
        <v>208</v>
      </c>
      <c r="C6408" t="s">
        <v>4876</v>
      </c>
      <c r="D6408" s="1">
        <v>46101</v>
      </c>
      <c r="E6408" t="s">
        <v>4877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211</v>
      </c>
      <c r="K6408" t="s">
        <v>212</v>
      </c>
      <c r="L6408">
        <v>13</v>
      </c>
      <c r="M6408" t="s">
        <v>152</v>
      </c>
      <c r="O6408" t="s">
        <v>11</v>
      </c>
      <c r="P6408">
        <v>5102</v>
      </c>
      <c r="Q6408">
        <v>2</v>
      </c>
      <c r="R6408">
        <v>5.69</v>
      </c>
      <c r="S6408">
        <v>11.38</v>
      </c>
      <c r="T6408">
        <v>8.32</v>
      </c>
      <c r="U6408">
        <v>26.89</v>
      </c>
      <c r="V6408" t="str">
        <f>VLOOKUP(L6408,'[2]tabela de preços'!$A:$D,4,0)</f>
        <v>3M</v>
      </c>
      <c r="W6408" t="str">
        <f>VLOOKUP(L6408,'[2]tabela de preços'!$A:$F,6,0)</f>
        <v>LIXA DÁGUA</v>
      </c>
      <c r="X6408" t="str">
        <f>VLOOKUP(L6408,'[2]tabela de preços'!$A:$G,7,0)</f>
        <v>AUTOMOTIVO</v>
      </c>
    </row>
    <row r="6409" spans="1:24" x14ac:dyDescent="0.3">
      <c r="A6409" t="s">
        <v>208</v>
      </c>
      <c r="C6409" t="s">
        <v>4876</v>
      </c>
      <c r="D6409" s="1">
        <v>46101</v>
      </c>
      <c r="E6409" t="s">
        <v>4877</v>
      </c>
      <c r="F6409">
        <v>9</v>
      </c>
      <c r="G6409">
        <v>236</v>
      </c>
      <c r="H6409" t="str">
        <f>VLOOKUP(G6409,[1]OPERADORES!$A:$B,2,0)</f>
        <v>DANIEL</v>
      </c>
      <c r="I6409" t="s">
        <v>21</v>
      </c>
      <c r="J6409" t="s">
        <v>211</v>
      </c>
      <c r="K6409" t="s">
        <v>212</v>
      </c>
      <c r="L6409">
        <v>10238</v>
      </c>
      <c r="M6409" t="s">
        <v>79</v>
      </c>
      <c r="O6409" t="s">
        <v>11</v>
      </c>
      <c r="P6409">
        <v>5102</v>
      </c>
      <c r="Q6409">
        <v>3</v>
      </c>
      <c r="R6409">
        <v>2.79</v>
      </c>
      <c r="S6409">
        <v>8.3699999999999992</v>
      </c>
      <c r="T6409">
        <v>6.72</v>
      </c>
      <c r="U6409">
        <v>19.71</v>
      </c>
      <c r="V6409" t="str">
        <f>VLOOKUP(L6409,'[2]tabela de preços'!$A:$D,4,0)</f>
        <v>NORTON</v>
      </c>
      <c r="W6409" t="str">
        <f>VLOOKUP(L6409,'[2]tabela de preços'!$A:$F,6,0)</f>
        <v xml:space="preserve">DISCOS / LIXAS / ABRASIVOS </v>
      </c>
      <c r="X6409" t="str">
        <f>VLOOKUP(L6409,'[2]tabela de preços'!$A:$G,7,0)</f>
        <v>AUTOMOTIVO</v>
      </c>
    </row>
    <row r="6410" spans="1:24" x14ac:dyDescent="0.3">
      <c r="A6410" t="s">
        <v>208</v>
      </c>
      <c r="C6410" t="s">
        <v>4876</v>
      </c>
      <c r="D6410" s="1">
        <v>46101</v>
      </c>
      <c r="E6410" t="s">
        <v>4877</v>
      </c>
      <c r="F6410">
        <v>9</v>
      </c>
      <c r="G6410">
        <v>236</v>
      </c>
      <c r="H6410" t="str">
        <f>VLOOKUP(G6410,[1]OPERADORES!$A:$B,2,0)</f>
        <v>DANIEL</v>
      </c>
      <c r="I6410" t="s">
        <v>21</v>
      </c>
      <c r="J6410" t="s">
        <v>211</v>
      </c>
      <c r="K6410" t="s">
        <v>212</v>
      </c>
      <c r="L6410">
        <v>10242</v>
      </c>
      <c r="M6410" t="s">
        <v>82</v>
      </c>
      <c r="O6410" t="s">
        <v>11</v>
      </c>
      <c r="P6410">
        <v>5102</v>
      </c>
      <c r="Q6410">
        <v>3</v>
      </c>
      <c r="R6410">
        <v>2.79</v>
      </c>
      <c r="S6410">
        <v>8.3699999999999992</v>
      </c>
      <c r="T6410">
        <v>6.72</v>
      </c>
      <c r="U6410">
        <v>19.71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208</v>
      </c>
      <c r="C6411" t="s">
        <v>4876</v>
      </c>
      <c r="D6411" s="1">
        <v>46101</v>
      </c>
      <c r="E6411" t="s">
        <v>4877</v>
      </c>
      <c r="F6411">
        <v>9</v>
      </c>
      <c r="G6411">
        <v>236</v>
      </c>
      <c r="H6411" t="str">
        <f>VLOOKUP(G6411,[1]OPERADORES!$A:$B,2,0)</f>
        <v>DANIEL</v>
      </c>
      <c r="I6411" t="s">
        <v>21</v>
      </c>
      <c r="J6411" t="s">
        <v>211</v>
      </c>
      <c r="K6411" t="s">
        <v>212</v>
      </c>
      <c r="L6411">
        <v>10243</v>
      </c>
      <c r="M6411" t="s">
        <v>83</v>
      </c>
      <c r="O6411" t="s">
        <v>11</v>
      </c>
      <c r="P6411">
        <v>5102</v>
      </c>
      <c r="Q6411">
        <v>3</v>
      </c>
      <c r="R6411">
        <v>2.79</v>
      </c>
      <c r="S6411">
        <v>8.3699999999999992</v>
      </c>
      <c r="T6411">
        <v>5.79</v>
      </c>
      <c r="U6411">
        <v>30.82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208</v>
      </c>
      <c r="C6412" t="s">
        <v>4876</v>
      </c>
      <c r="D6412" s="1">
        <v>46101</v>
      </c>
      <c r="E6412" t="s">
        <v>4877</v>
      </c>
      <c r="F6412">
        <v>9</v>
      </c>
      <c r="G6412">
        <v>236</v>
      </c>
      <c r="H6412" t="str">
        <f>VLOOKUP(G6412,[1]OPERADORES!$A:$B,2,0)</f>
        <v>DANIEL</v>
      </c>
      <c r="I6412" t="s">
        <v>21</v>
      </c>
      <c r="J6412" t="s">
        <v>211</v>
      </c>
      <c r="K6412" t="s">
        <v>212</v>
      </c>
      <c r="L6412">
        <v>10244</v>
      </c>
      <c r="M6412" t="s">
        <v>84</v>
      </c>
      <c r="O6412" t="s">
        <v>11</v>
      </c>
      <c r="P6412">
        <v>5102</v>
      </c>
      <c r="Q6412">
        <v>2</v>
      </c>
      <c r="R6412">
        <v>2.79</v>
      </c>
      <c r="S6412">
        <v>5.58</v>
      </c>
      <c r="T6412">
        <v>3.86</v>
      </c>
      <c r="U6412">
        <v>30.82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208</v>
      </c>
      <c r="C6413" t="s">
        <v>4876</v>
      </c>
      <c r="D6413" s="1">
        <v>46101</v>
      </c>
      <c r="E6413" t="s">
        <v>4877</v>
      </c>
      <c r="F6413">
        <v>9</v>
      </c>
      <c r="G6413">
        <v>236</v>
      </c>
      <c r="H6413" t="str">
        <f>VLOOKUP(G6413,[1]OPERADORES!$A:$B,2,0)</f>
        <v>DANIEL</v>
      </c>
      <c r="I6413" t="s">
        <v>21</v>
      </c>
      <c r="J6413" t="s">
        <v>211</v>
      </c>
      <c r="K6413" t="s">
        <v>212</v>
      </c>
      <c r="L6413">
        <v>10245</v>
      </c>
      <c r="M6413" t="s">
        <v>195</v>
      </c>
      <c r="O6413" t="s">
        <v>11</v>
      </c>
      <c r="P6413">
        <v>5102</v>
      </c>
      <c r="Q6413">
        <v>2</v>
      </c>
      <c r="R6413">
        <v>2.79</v>
      </c>
      <c r="S6413">
        <v>5.58</v>
      </c>
      <c r="T6413">
        <v>3.86</v>
      </c>
      <c r="U6413">
        <v>30.82</v>
      </c>
      <c r="V6413" t="str">
        <f>VLOOKUP(L6413,'[2]tabela de preços'!$A:$D,4,0)</f>
        <v>NORTON</v>
      </c>
      <c r="W6413" t="str">
        <f>VLOOKUP(L6413,'[2]tabela de preços'!$A:$F,6,0)</f>
        <v xml:space="preserve">DISCOS / LIXAS / ABRASIVOS </v>
      </c>
      <c r="X6413" t="str">
        <f>VLOOKUP(L6413,'[2]tabela de preços'!$A:$G,7,0)</f>
        <v>AUTOMOTIVO</v>
      </c>
    </row>
    <row r="6414" spans="1:24" x14ac:dyDescent="0.3">
      <c r="A6414" t="s">
        <v>208</v>
      </c>
      <c r="C6414" t="s">
        <v>4876</v>
      </c>
      <c r="D6414" s="1">
        <v>46101</v>
      </c>
      <c r="E6414" t="s">
        <v>4877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212</v>
      </c>
      <c r="L6414">
        <v>10246</v>
      </c>
      <c r="M6414" t="s">
        <v>206</v>
      </c>
      <c r="O6414" t="s">
        <v>11</v>
      </c>
      <c r="P6414">
        <v>5102</v>
      </c>
      <c r="Q6414">
        <v>2</v>
      </c>
      <c r="R6414">
        <v>2.79</v>
      </c>
      <c r="S6414">
        <v>5.58</v>
      </c>
      <c r="T6414">
        <v>3.86</v>
      </c>
      <c r="U6414">
        <v>30.82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208</v>
      </c>
      <c r="C6415" t="s">
        <v>4876</v>
      </c>
      <c r="D6415" s="1">
        <v>46101</v>
      </c>
      <c r="E6415" t="s">
        <v>4877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212</v>
      </c>
      <c r="L6415">
        <v>84047</v>
      </c>
      <c r="M6415" t="s">
        <v>222</v>
      </c>
      <c r="O6415" t="s">
        <v>11</v>
      </c>
      <c r="P6415">
        <v>5102</v>
      </c>
      <c r="Q6415">
        <v>1</v>
      </c>
      <c r="R6415">
        <v>20.149999999999999</v>
      </c>
      <c r="S6415">
        <v>20.149999999999999</v>
      </c>
      <c r="T6415">
        <v>15.3</v>
      </c>
      <c r="U6415">
        <v>24.07</v>
      </c>
      <c r="V6415" t="str">
        <f>VLOOKUP(L6415,'[2]tabela de preços'!$A:$D,4,0)</f>
        <v>BRASILUX</v>
      </c>
      <c r="W6415" t="str">
        <f>VLOOKUP(L6415,'[2]tabela de preços'!$A:$F,6,0)</f>
        <v>MASSA DE POLIR</v>
      </c>
      <c r="X6415" t="str">
        <f>VLOOKUP(L6415,'[2]tabela de preços'!$A:$G,7,0)</f>
        <v>AUTOMOTIVO</v>
      </c>
    </row>
    <row r="6416" spans="1:24" x14ac:dyDescent="0.3">
      <c r="A6416" t="s">
        <v>208</v>
      </c>
      <c r="C6416" t="s">
        <v>4876</v>
      </c>
      <c r="D6416" s="1">
        <v>46101</v>
      </c>
      <c r="E6416" t="s">
        <v>4877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212</v>
      </c>
      <c r="L6416">
        <v>23287</v>
      </c>
      <c r="M6416" t="s">
        <v>273</v>
      </c>
      <c r="O6416" t="s">
        <v>11</v>
      </c>
      <c r="P6416">
        <v>5102</v>
      </c>
      <c r="Q6416">
        <v>1</v>
      </c>
      <c r="R6416">
        <v>41.68</v>
      </c>
      <c r="S6416">
        <v>41.68</v>
      </c>
      <c r="T6416">
        <v>31.64</v>
      </c>
      <c r="U6416">
        <v>24.09</v>
      </c>
      <c r="V6416" t="str">
        <f>VLOOKUP(L6416,'[2]tabela de preços'!$A:$D,4,0)</f>
        <v>AUTO AMERICA</v>
      </c>
      <c r="W6416" t="str">
        <f>VLOOKUP(L6416,'[2]tabela de preços'!$A:$F,6,0)</f>
        <v>CERA  / LIMPEZA /  POLIMENTO VEICULAR</v>
      </c>
      <c r="X6416" t="str">
        <f>VLOOKUP(L6416,'[2]tabela de preços'!$A:$G,7,0)</f>
        <v>AUTOMOTIVO</v>
      </c>
    </row>
    <row r="6417" spans="1:24" x14ac:dyDescent="0.3">
      <c r="A6417" t="s">
        <v>208</v>
      </c>
      <c r="C6417" t="s">
        <v>4876</v>
      </c>
      <c r="D6417" s="1">
        <v>46101</v>
      </c>
      <c r="E6417" t="s">
        <v>4877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212</v>
      </c>
      <c r="L6417">
        <v>65</v>
      </c>
      <c r="M6417" t="s">
        <v>4878</v>
      </c>
      <c r="O6417" t="s">
        <v>11</v>
      </c>
      <c r="P6417">
        <v>5102</v>
      </c>
      <c r="Q6417">
        <v>1</v>
      </c>
      <c r="R6417">
        <v>35.5</v>
      </c>
      <c r="S6417">
        <v>35.5</v>
      </c>
      <c r="T6417">
        <v>26.95</v>
      </c>
      <c r="U6417">
        <v>24.08</v>
      </c>
      <c r="V6417" t="str">
        <f>VLOOKUP(L6417,'[2]tabela de preços'!$A:$D,4,0)</f>
        <v>VONIXX</v>
      </c>
      <c r="W6417" t="str">
        <f>VLOOKUP(L6417,'[2]tabela de preços'!$A:$F,6,0)</f>
        <v>LINHA DE HIGENIZAÇÃO E ESTÉTICA  AUTOMOTIVA</v>
      </c>
      <c r="X6417" t="str">
        <f>VLOOKUP(L6417,'[2]tabela de preços'!$A:$G,7,0)</f>
        <v>AUTOMOTIVO</v>
      </c>
    </row>
    <row r="6418" spans="1:24" x14ac:dyDescent="0.3">
      <c r="A6418" t="s">
        <v>208</v>
      </c>
      <c r="C6418" t="s">
        <v>4879</v>
      </c>
      <c r="D6418" s="1">
        <v>46101</v>
      </c>
      <c r="E6418" t="s">
        <v>4880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212</v>
      </c>
      <c r="L6418">
        <v>10298</v>
      </c>
      <c r="M6418" t="s">
        <v>85</v>
      </c>
      <c r="O6418" t="s">
        <v>11</v>
      </c>
      <c r="P6418">
        <v>5102</v>
      </c>
      <c r="Q6418">
        <v>1</v>
      </c>
      <c r="R6418">
        <v>56.89</v>
      </c>
      <c r="S6418">
        <v>56.89</v>
      </c>
      <c r="T6418">
        <v>47.38</v>
      </c>
      <c r="U6418">
        <v>16.72</v>
      </c>
      <c r="V6418" t="str">
        <f>VLOOKUP(L6418,'[2]tabela de preços'!$A:$D,4,0)</f>
        <v>ANJO</v>
      </c>
      <c r="W6418" t="str">
        <f>VLOOKUP(L6418,'[2]tabela de preços'!$A:$F,6,0)</f>
        <v>THINNER DE LIMPEZA</v>
      </c>
      <c r="X6418" t="str">
        <f>VLOOKUP(L6418,'[2]tabela de preços'!$A:$G,7,0)</f>
        <v>THINNER</v>
      </c>
    </row>
    <row r="6419" spans="1:24" x14ac:dyDescent="0.3">
      <c r="A6419" t="s">
        <v>254</v>
      </c>
      <c r="C6419" t="s">
        <v>4881</v>
      </c>
      <c r="D6419" s="1">
        <v>46101</v>
      </c>
      <c r="E6419" t="s">
        <v>4882</v>
      </c>
      <c r="F6419">
        <v>9</v>
      </c>
      <c r="G6419">
        <v>231</v>
      </c>
      <c r="H6419" t="str">
        <f>VLOOKUP(G6419,[1]OPERADORES!$A:$B,2,0)</f>
        <v>EDIJANE</v>
      </c>
      <c r="I6419" t="s">
        <v>21</v>
      </c>
      <c r="J6419" t="s">
        <v>66</v>
      </c>
      <c r="K6419" t="s">
        <v>257</v>
      </c>
      <c r="L6419">
        <v>84411</v>
      </c>
      <c r="M6419" t="s">
        <v>35</v>
      </c>
      <c r="O6419" t="s">
        <v>11</v>
      </c>
      <c r="P6419">
        <v>5102</v>
      </c>
      <c r="Q6419">
        <v>10</v>
      </c>
      <c r="R6419">
        <v>4.67</v>
      </c>
      <c r="S6419">
        <v>46.7</v>
      </c>
      <c r="T6419">
        <v>35.4</v>
      </c>
      <c r="U6419">
        <v>24.2</v>
      </c>
      <c r="V6419" t="str">
        <f>VLOOKUP(L6419,'[2]tabela de preços'!$A:$D,4,0)</f>
        <v>ADERE</v>
      </c>
      <c r="W6419" t="str">
        <f>VLOOKUP(L6419,'[2]tabela de preços'!$A:$F,6,0)</f>
        <v xml:space="preserve">FITA DE USO GERAL </v>
      </c>
      <c r="X6419" t="str">
        <f>VLOOKUP(L6419,'[2]tabela de preços'!$A:$G,7,0)</f>
        <v>IMOBILIÁRIO</v>
      </c>
    </row>
    <row r="6420" spans="1:24" x14ac:dyDescent="0.3">
      <c r="A6420" t="s">
        <v>426</v>
      </c>
      <c r="B6420" t="s">
        <v>427</v>
      </c>
      <c r="C6420" t="s">
        <v>4883</v>
      </c>
      <c r="D6420" s="1">
        <v>46101</v>
      </c>
      <c r="E6420" t="s">
        <v>4884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430</v>
      </c>
      <c r="K6420" t="s">
        <v>431</v>
      </c>
      <c r="L6420">
        <v>84694</v>
      </c>
      <c r="M6420" t="s">
        <v>499</v>
      </c>
      <c r="O6420" t="s">
        <v>11</v>
      </c>
      <c r="P6420">
        <v>5102</v>
      </c>
      <c r="Q6420">
        <v>1</v>
      </c>
      <c r="R6420">
        <v>6.68</v>
      </c>
      <c r="S6420">
        <v>6.68</v>
      </c>
      <c r="T6420">
        <v>4.3099999999999996</v>
      </c>
      <c r="U6420">
        <v>35.479999999999997</v>
      </c>
      <c r="V6420" t="str">
        <f>VLOOKUP(L6420,'[2]tabela de preços'!$A:$D,4,0)</f>
        <v>BRASILUX</v>
      </c>
      <c r="W6420" t="str">
        <f>VLOOKUP(L6420,'[2]tabela de preços'!$A:$F,6,0)</f>
        <v>LINHA MOVELEIRA</v>
      </c>
      <c r="X6420" t="str">
        <f>VLOOKUP(L6420,'[2]tabela de preços'!$A:$G,7,0)</f>
        <v>MOVELEIRA</v>
      </c>
    </row>
    <row r="6421" spans="1:24" x14ac:dyDescent="0.3">
      <c r="A6421" t="s">
        <v>2610</v>
      </c>
      <c r="C6421" t="s">
        <v>4885</v>
      </c>
      <c r="D6421" s="1">
        <v>46101</v>
      </c>
      <c r="E6421" t="s">
        <v>4886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372</v>
      </c>
      <c r="K6421" t="s">
        <v>2613</v>
      </c>
      <c r="L6421">
        <v>85271</v>
      </c>
      <c r="M6421" t="s">
        <v>850</v>
      </c>
      <c r="O6421" t="s">
        <v>11</v>
      </c>
      <c r="P6421">
        <v>5403</v>
      </c>
      <c r="Q6421">
        <v>10</v>
      </c>
      <c r="R6421">
        <v>148.80000000000001</v>
      </c>
      <c r="S6421" s="2">
        <v>1488</v>
      </c>
      <c r="T6421" s="2">
        <v>1129.4000000000001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PARA PISO</v>
      </c>
      <c r="X6421" t="str">
        <f>VLOOKUP(L6421,'[2]tabela de preços'!$A:$G,7,0)</f>
        <v>IMOBILIÁRIO</v>
      </c>
    </row>
    <row r="6422" spans="1:24" x14ac:dyDescent="0.3">
      <c r="A6422" t="s">
        <v>2610</v>
      </c>
      <c r="C6422" t="s">
        <v>4887</v>
      </c>
      <c r="D6422" s="1">
        <v>46101</v>
      </c>
      <c r="E6422" t="s">
        <v>4888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372</v>
      </c>
      <c r="K6422" t="s">
        <v>2613</v>
      </c>
      <c r="L6422">
        <v>84382</v>
      </c>
      <c r="M6422" t="s">
        <v>835</v>
      </c>
      <c r="O6422" t="s">
        <v>11</v>
      </c>
      <c r="P6422">
        <v>5403</v>
      </c>
      <c r="Q6422">
        <v>8</v>
      </c>
      <c r="R6422">
        <v>181.31</v>
      </c>
      <c r="S6422" s="2">
        <v>1450.48</v>
      </c>
      <c r="T6422" s="2">
        <v>1100.8800000000001</v>
      </c>
      <c r="U6422">
        <v>24.1</v>
      </c>
      <c r="V6422" t="str">
        <f>VLOOKUP(L6422,'[2]tabela de preços'!$A:$D,4,0)</f>
        <v>BRASILUX</v>
      </c>
      <c r="W6422" t="str">
        <f>VLOOKUP(L6422,'[2]tabela de preços'!$A:$F,6,0)</f>
        <v>TINTA PARA PISO</v>
      </c>
      <c r="X6422" t="str">
        <f>VLOOKUP(L6422,'[2]tabela de preços'!$A:$G,7,0)</f>
        <v>IMOBILIÁRIO</v>
      </c>
    </row>
    <row r="6423" spans="1:24" x14ac:dyDescent="0.3">
      <c r="A6423" t="s">
        <v>2610</v>
      </c>
      <c r="C6423" t="s">
        <v>4887</v>
      </c>
      <c r="D6423" s="1">
        <v>46101</v>
      </c>
      <c r="E6423" t="s">
        <v>4888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372</v>
      </c>
      <c r="K6423" t="s">
        <v>2613</v>
      </c>
      <c r="L6423">
        <v>84824</v>
      </c>
      <c r="M6423" t="s">
        <v>1242</v>
      </c>
      <c r="O6423" t="s">
        <v>11</v>
      </c>
      <c r="P6423">
        <v>5102</v>
      </c>
      <c r="Q6423">
        <v>6</v>
      </c>
      <c r="R6423">
        <v>340.48</v>
      </c>
      <c r="S6423" s="2">
        <v>2042.88</v>
      </c>
      <c r="T6423" s="2">
        <v>1550.58</v>
      </c>
      <c r="U6423">
        <v>24.1</v>
      </c>
      <c r="V6423" t="str">
        <f>VLOOKUP(L6423,'[2]tabela de preços'!$A:$D,4,0)</f>
        <v>BRASILUX</v>
      </c>
      <c r="W6423" t="str">
        <f>VLOOKUP(L6423,'[2]tabela de preços'!$A:$F,6,0)</f>
        <v>DILUENTE</v>
      </c>
      <c r="X6423" t="str">
        <f>VLOOKUP(L6423,'[2]tabela de preços'!$A:$G,7,0)</f>
        <v>AUTOMOTIVO</v>
      </c>
    </row>
    <row r="6424" spans="1:24" x14ac:dyDescent="0.3">
      <c r="A6424" t="s">
        <v>2610</v>
      </c>
      <c r="C6424" t="s">
        <v>4887</v>
      </c>
      <c r="D6424" s="1">
        <v>46101</v>
      </c>
      <c r="E6424" t="s">
        <v>4888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372</v>
      </c>
      <c r="K6424" t="s">
        <v>2613</v>
      </c>
      <c r="L6424">
        <v>84411</v>
      </c>
      <c r="M6424" t="s">
        <v>35</v>
      </c>
      <c r="O6424" t="s">
        <v>11</v>
      </c>
      <c r="P6424">
        <v>5102</v>
      </c>
      <c r="Q6424">
        <v>40</v>
      </c>
      <c r="R6424">
        <v>4.67</v>
      </c>
      <c r="S6424">
        <v>186.8</v>
      </c>
      <c r="T6424">
        <v>141.6</v>
      </c>
      <c r="U6424">
        <v>24.2</v>
      </c>
      <c r="V6424" t="str">
        <f>VLOOKUP(L6424,'[2]tabela de preços'!$A:$D,4,0)</f>
        <v>ADERE</v>
      </c>
      <c r="W6424" t="str">
        <f>VLOOKUP(L6424,'[2]tabela de preços'!$A:$F,6,0)</f>
        <v xml:space="preserve">FITA DE USO GERAL </v>
      </c>
      <c r="X6424" t="str">
        <f>VLOOKUP(L6424,'[2]tabela de preços'!$A:$G,7,0)</f>
        <v>IMOBILIÁRIO</v>
      </c>
    </row>
    <row r="6425" spans="1:24" x14ac:dyDescent="0.3">
      <c r="A6425" t="s">
        <v>2610</v>
      </c>
      <c r="C6425" t="s">
        <v>4887</v>
      </c>
      <c r="D6425" s="1">
        <v>46101</v>
      </c>
      <c r="E6425" t="s">
        <v>4888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372</v>
      </c>
      <c r="K6425" t="s">
        <v>2613</v>
      </c>
      <c r="L6425">
        <v>23878</v>
      </c>
      <c r="M6425" t="s">
        <v>851</v>
      </c>
      <c r="O6425" t="s">
        <v>11</v>
      </c>
      <c r="P6425">
        <v>5102</v>
      </c>
      <c r="Q6425">
        <v>12</v>
      </c>
      <c r="R6425">
        <v>10.38</v>
      </c>
      <c r="S6425">
        <v>124.56</v>
      </c>
      <c r="T6425">
        <v>70.08</v>
      </c>
      <c r="U6425">
        <v>43.74</v>
      </c>
      <c r="V6425" t="str">
        <f>VLOOKUP(L6425,'[2]tabela de preços'!$A:$D,4,0)</f>
        <v>ATLAS</v>
      </c>
      <c r="W6425" t="str">
        <f>VLOOKUP(L6425,'[2]tabela de preços'!$A:$F,6,0)</f>
        <v>ROLOS / TRINCHAS / PINCÉIS / ESPÁTULAS</v>
      </c>
      <c r="X6425" t="str">
        <f>VLOOKUP(L6425,'[2]tabela de preços'!$A:$G,7,0)</f>
        <v>IMOBILIÁRIO</v>
      </c>
    </row>
    <row r="6426" spans="1:24" x14ac:dyDescent="0.3">
      <c r="A6426" t="s">
        <v>2610</v>
      </c>
      <c r="C6426" t="s">
        <v>4887</v>
      </c>
      <c r="D6426" s="1">
        <v>46101</v>
      </c>
      <c r="E6426" t="s">
        <v>4888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372</v>
      </c>
      <c r="K6426" t="s">
        <v>2613</v>
      </c>
      <c r="L6426">
        <v>84785</v>
      </c>
      <c r="M6426" t="s">
        <v>944</v>
      </c>
      <c r="O6426" t="s">
        <v>11</v>
      </c>
      <c r="P6426">
        <v>5403</v>
      </c>
      <c r="Q6426">
        <v>27</v>
      </c>
      <c r="R6426">
        <v>172.23</v>
      </c>
      <c r="S6426" s="2">
        <v>4650.21</v>
      </c>
      <c r="T6426" s="2">
        <v>3529.44</v>
      </c>
      <c r="U6426">
        <v>24.1</v>
      </c>
      <c r="V6426" t="str">
        <f>VLOOKUP(L6426,'[2]tabela de preços'!$A:$D,4,0)</f>
        <v>BRASILUX</v>
      </c>
      <c r="W6426" t="str">
        <f>VLOOKUP(L6426,'[2]tabela de preços'!$A:$F,6,0)</f>
        <v>EPOXI</v>
      </c>
      <c r="X6426" t="str">
        <f>VLOOKUP(L6426,'[2]tabela de preços'!$A:$G,7,0)</f>
        <v>INDUSTRIAL</v>
      </c>
    </row>
    <row r="6427" spans="1:24" x14ac:dyDescent="0.3">
      <c r="A6427" t="s">
        <v>2610</v>
      </c>
      <c r="C6427" t="s">
        <v>4887</v>
      </c>
      <c r="D6427" s="1">
        <v>46101</v>
      </c>
      <c r="E6427" t="s">
        <v>4888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372</v>
      </c>
      <c r="K6427" t="s">
        <v>2613</v>
      </c>
      <c r="L6427">
        <v>84423</v>
      </c>
      <c r="M6427" t="s">
        <v>1198</v>
      </c>
      <c r="O6427" t="s">
        <v>11</v>
      </c>
      <c r="P6427">
        <v>5102</v>
      </c>
      <c r="Q6427">
        <v>12</v>
      </c>
      <c r="R6427">
        <v>17.82</v>
      </c>
      <c r="S6427">
        <v>213.84</v>
      </c>
      <c r="T6427">
        <v>162.24</v>
      </c>
      <c r="U6427">
        <v>24.13</v>
      </c>
      <c r="V6427" t="str">
        <f>VLOOKUP(L6427,'[2]tabela de preços'!$A:$D,4,0)</f>
        <v>ATLAS</v>
      </c>
      <c r="W6427" t="str">
        <f>VLOOKUP(L6427,'[2]tabela de preços'!$A:$F,6,0)</f>
        <v>ROLOS / TRINCHAS / PINCÉIS / ESPÁTULAS</v>
      </c>
      <c r="X6427" t="str">
        <f>VLOOKUP(L6427,'[2]tabela de preços'!$A:$G,7,0)</f>
        <v>IMOBILIÁRIO</v>
      </c>
    </row>
    <row r="6428" spans="1:24" x14ac:dyDescent="0.3">
      <c r="A6428" t="s">
        <v>2610</v>
      </c>
      <c r="C6428" t="s">
        <v>4887</v>
      </c>
      <c r="D6428" s="1">
        <v>46101</v>
      </c>
      <c r="E6428" t="s">
        <v>4888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372</v>
      </c>
      <c r="K6428" t="s">
        <v>2613</v>
      </c>
      <c r="L6428">
        <v>84422</v>
      </c>
      <c r="M6428" t="s">
        <v>569</v>
      </c>
      <c r="O6428" t="s">
        <v>11</v>
      </c>
      <c r="P6428">
        <v>5102</v>
      </c>
      <c r="Q6428">
        <v>6</v>
      </c>
      <c r="R6428">
        <v>9.32</v>
      </c>
      <c r="S6428">
        <v>55.92</v>
      </c>
      <c r="T6428">
        <v>42.48</v>
      </c>
      <c r="U6428">
        <v>24.03</v>
      </c>
      <c r="V6428" t="str">
        <f>VLOOKUP(L6428,'[2]tabela de preços'!$A:$D,4,0)</f>
        <v>ATLAS</v>
      </c>
      <c r="W6428" t="str">
        <f>VLOOKUP(L6428,'[2]tabela de preços'!$A:$F,6,0)</f>
        <v>ROLOS / TRINCHAS / PINCÉIS / ESPÁTULAS</v>
      </c>
      <c r="X6428" t="str">
        <f>VLOOKUP(L6428,'[2]tabela de preços'!$A:$G,7,0)</f>
        <v>IMOBILIÁRIO</v>
      </c>
    </row>
    <row r="6429" spans="1:24" x14ac:dyDescent="0.3">
      <c r="A6429" t="s">
        <v>2610</v>
      </c>
      <c r="C6429" t="s">
        <v>4887</v>
      </c>
      <c r="D6429" s="1">
        <v>46101</v>
      </c>
      <c r="E6429" t="s">
        <v>4888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372</v>
      </c>
      <c r="K6429" t="s">
        <v>2613</v>
      </c>
      <c r="L6429">
        <v>84897</v>
      </c>
      <c r="M6429" t="s">
        <v>852</v>
      </c>
      <c r="O6429" t="s">
        <v>11</v>
      </c>
      <c r="P6429">
        <v>5403</v>
      </c>
      <c r="Q6429">
        <v>9</v>
      </c>
      <c r="R6429">
        <v>169.39</v>
      </c>
      <c r="S6429" s="2">
        <v>1524.51</v>
      </c>
      <c r="T6429" s="2">
        <v>1157.1300000000001</v>
      </c>
      <c r="U6429">
        <v>24.1</v>
      </c>
      <c r="V6429" t="str">
        <f>VLOOKUP(L6429,'[2]tabela de preços'!$A:$D,4,0)</f>
        <v>BRASILUX</v>
      </c>
      <c r="W6429" t="str">
        <f>VLOOKUP(L6429,'[2]tabela de preços'!$A:$F,6,0)</f>
        <v>EPOXI</v>
      </c>
      <c r="X6429" t="str">
        <f>VLOOKUP(L6429,'[2]tabela de preços'!$A:$G,7,0)</f>
        <v>INDUSTRIAL</v>
      </c>
    </row>
    <row r="6430" spans="1:24" x14ac:dyDescent="0.3">
      <c r="A6430" t="s">
        <v>2610</v>
      </c>
      <c r="C6430" t="s">
        <v>4887</v>
      </c>
      <c r="D6430" s="1">
        <v>46101</v>
      </c>
      <c r="E6430" t="s">
        <v>4888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372</v>
      </c>
      <c r="K6430" t="s">
        <v>2613</v>
      </c>
      <c r="L6430">
        <v>84898</v>
      </c>
      <c r="M6430" t="s">
        <v>853</v>
      </c>
      <c r="O6430" t="s">
        <v>11</v>
      </c>
      <c r="P6430">
        <v>5403</v>
      </c>
      <c r="Q6430">
        <v>13</v>
      </c>
      <c r="R6430">
        <v>169.39</v>
      </c>
      <c r="S6430" s="2">
        <v>2202.0700000000002</v>
      </c>
      <c r="T6430" s="2">
        <v>1671.41</v>
      </c>
      <c r="U6430">
        <v>24.1</v>
      </c>
      <c r="V6430" t="str">
        <f>VLOOKUP(L6430,'[2]tabela de preços'!$A:$D,4,0)</f>
        <v>BRASILUX</v>
      </c>
      <c r="W6430" t="str">
        <f>VLOOKUP(L6430,'[2]tabela de preços'!$A:$F,6,0)</f>
        <v>EPOXI</v>
      </c>
      <c r="X6430" t="str">
        <f>VLOOKUP(L6430,'[2]tabela de preços'!$A:$G,7,0)</f>
        <v>INDUSTRIAL</v>
      </c>
    </row>
    <row r="6431" spans="1:24" x14ac:dyDescent="0.3">
      <c r="A6431" t="s">
        <v>2610</v>
      </c>
      <c r="C6431" t="s">
        <v>4887</v>
      </c>
      <c r="D6431" s="1">
        <v>46101</v>
      </c>
      <c r="E6431" t="s">
        <v>4888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372</v>
      </c>
      <c r="K6431" t="s">
        <v>2613</v>
      </c>
      <c r="L6431">
        <v>84899</v>
      </c>
      <c r="M6431" t="s">
        <v>854</v>
      </c>
      <c r="O6431" t="s">
        <v>11</v>
      </c>
      <c r="P6431">
        <v>5403</v>
      </c>
      <c r="Q6431">
        <v>6</v>
      </c>
      <c r="R6431">
        <v>169.39</v>
      </c>
      <c r="S6431" s="2">
        <v>1016.34</v>
      </c>
      <c r="T6431">
        <v>771.42</v>
      </c>
      <c r="U6431">
        <v>24.1</v>
      </c>
      <c r="V6431" t="str">
        <f>VLOOKUP(L6431,'[2]tabela de preços'!$A:$D,4,0)</f>
        <v>BRASILUX</v>
      </c>
      <c r="W6431" t="str">
        <f>VLOOKUP(L6431,'[2]tabela de preços'!$A:$F,6,0)</f>
        <v>EPOXI</v>
      </c>
      <c r="X6431" t="str">
        <f>VLOOKUP(L6431,'[2]tabela de preços'!$A:$G,7,0)</f>
        <v>INDUSTRIAL</v>
      </c>
    </row>
    <row r="6432" spans="1:24" x14ac:dyDescent="0.3">
      <c r="A6432" t="s">
        <v>2610</v>
      </c>
      <c r="C6432" t="s">
        <v>4887</v>
      </c>
      <c r="D6432" s="1">
        <v>46101</v>
      </c>
      <c r="E6432" t="s">
        <v>4888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372</v>
      </c>
      <c r="K6432" t="s">
        <v>2613</v>
      </c>
      <c r="L6432">
        <v>84900</v>
      </c>
      <c r="M6432" t="s">
        <v>1261</v>
      </c>
      <c r="O6432" t="s">
        <v>11</v>
      </c>
      <c r="P6432">
        <v>5403</v>
      </c>
      <c r="Q6432">
        <v>27</v>
      </c>
      <c r="R6432">
        <v>169.39</v>
      </c>
      <c r="S6432" s="2">
        <v>4573.53</v>
      </c>
      <c r="T6432" s="2">
        <v>3471.39</v>
      </c>
      <c r="U6432">
        <v>24.1</v>
      </c>
      <c r="V6432" t="str">
        <f>VLOOKUP(L6432,'[2]tabela de preços'!$A:$D,4,0)</f>
        <v>BRASILUX</v>
      </c>
      <c r="W6432" t="str">
        <f>VLOOKUP(L6432,'[2]tabela de preços'!$A:$F,6,0)</f>
        <v>EPOXI</v>
      </c>
      <c r="X6432" t="str">
        <f>VLOOKUP(L6432,'[2]tabela de preços'!$A:$G,7,0)</f>
        <v>INDUSTRIAL</v>
      </c>
    </row>
    <row r="6433" spans="1:24" x14ac:dyDescent="0.3">
      <c r="A6433" t="s">
        <v>2610</v>
      </c>
      <c r="C6433" t="s">
        <v>4887</v>
      </c>
      <c r="D6433" s="1">
        <v>46101</v>
      </c>
      <c r="E6433" t="s">
        <v>4888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372</v>
      </c>
      <c r="K6433" t="s">
        <v>2613</v>
      </c>
      <c r="L6433">
        <v>84901</v>
      </c>
      <c r="M6433" t="s">
        <v>2432</v>
      </c>
      <c r="O6433" t="s">
        <v>11</v>
      </c>
      <c r="P6433">
        <v>5403</v>
      </c>
      <c r="Q6433">
        <v>19</v>
      </c>
      <c r="R6433">
        <v>169.39</v>
      </c>
      <c r="S6433" s="2">
        <v>3218.41</v>
      </c>
      <c r="T6433" s="2">
        <v>2442.83</v>
      </c>
      <c r="U6433">
        <v>24.1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868</v>
      </c>
      <c r="B6434" t="s">
        <v>869</v>
      </c>
      <c r="C6434" t="s">
        <v>4889</v>
      </c>
      <c r="D6434" s="1">
        <v>46101</v>
      </c>
      <c r="F6434">
        <v>9</v>
      </c>
      <c r="G6434">
        <v>197</v>
      </c>
      <c r="H6434" t="str">
        <f>VLOOKUP(G6434,[1]OPERADORES!$A:$B,2,0)</f>
        <v xml:space="preserve">POLIANA LORRANE DE AMORIM </v>
      </c>
      <c r="I6434" t="s">
        <v>21</v>
      </c>
      <c r="J6434" t="s">
        <v>872</v>
      </c>
      <c r="K6434" t="s">
        <v>873</v>
      </c>
      <c r="L6434">
        <v>84115</v>
      </c>
      <c r="M6434" t="s">
        <v>886</v>
      </c>
      <c r="N6434" t="s">
        <v>4890</v>
      </c>
      <c r="O6434" t="s">
        <v>11</v>
      </c>
      <c r="P6434">
        <v>1411</v>
      </c>
      <c r="Q6434">
        <v>-5</v>
      </c>
      <c r="R6434">
        <v>153.99</v>
      </c>
      <c r="S6434">
        <v>-769.95</v>
      </c>
      <c r="T6434">
        <v>-584.4</v>
      </c>
      <c r="U6434">
        <v>24.1</v>
      </c>
      <c r="V6434" t="str">
        <f>VLOOKUP(L6434,'[2]tabela de preços'!$A:$D,4,0)</f>
        <v>BRASILUX</v>
      </c>
      <c r="W6434" t="str">
        <f>VLOOKUP(L6434,'[2]tabela de preços'!$A:$F,6,0)</f>
        <v>EPOXI</v>
      </c>
      <c r="X6434" t="str">
        <f>VLOOKUP(L6434,'[2]tabela de preços'!$A:$G,7,0)</f>
        <v>INDUSTRIAL</v>
      </c>
    </row>
    <row r="6435" spans="1:24" x14ac:dyDescent="0.3">
      <c r="A6435" t="s">
        <v>4809</v>
      </c>
      <c r="C6435" t="s">
        <v>4891</v>
      </c>
      <c r="D6435" s="1">
        <v>46101</v>
      </c>
      <c r="E6435" t="s">
        <v>4892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2090</v>
      </c>
      <c r="K6435" t="s">
        <v>4812</v>
      </c>
      <c r="L6435">
        <v>24248</v>
      </c>
      <c r="M6435" t="s">
        <v>107</v>
      </c>
      <c r="O6435" t="s">
        <v>11</v>
      </c>
      <c r="P6435">
        <v>5102</v>
      </c>
      <c r="Q6435">
        <v>12</v>
      </c>
      <c r="R6435">
        <v>7.9</v>
      </c>
      <c r="S6435">
        <v>94.8</v>
      </c>
      <c r="T6435">
        <v>78</v>
      </c>
      <c r="U6435">
        <v>17.72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4809</v>
      </c>
      <c r="C6436" t="s">
        <v>4891</v>
      </c>
      <c r="D6436" s="1">
        <v>46101</v>
      </c>
      <c r="E6436" t="s">
        <v>4892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2090</v>
      </c>
      <c r="K6436" t="s">
        <v>4812</v>
      </c>
      <c r="L6436">
        <v>23602</v>
      </c>
      <c r="M6436" t="s">
        <v>215</v>
      </c>
      <c r="O6436" t="s">
        <v>11</v>
      </c>
      <c r="P6436">
        <v>5403</v>
      </c>
      <c r="Q6436">
        <v>9</v>
      </c>
      <c r="R6436">
        <v>36.9</v>
      </c>
      <c r="S6436">
        <v>332.1</v>
      </c>
      <c r="T6436">
        <v>263.25</v>
      </c>
      <c r="U6436">
        <v>20.73</v>
      </c>
      <c r="V6436" t="str">
        <f>VLOOKUP(L6436,'[2]tabela de preços'!$A:$D,4,0)</f>
        <v>SHERWIN WILLIAMS</v>
      </c>
      <c r="W6436" t="str">
        <f>VLOOKUP(L6436,'[2]tabela de preços'!$A:$F,6,0)</f>
        <v>VERNIZ AUTOMOTIVO</v>
      </c>
      <c r="X6436" t="str">
        <f>VLOOKUP(L6436,'[2]tabela de preços'!$A:$G,7,0)</f>
        <v>AUTOMOTIVO</v>
      </c>
    </row>
    <row r="6437" spans="1:24" x14ac:dyDescent="0.3">
      <c r="A6437" t="s">
        <v>4809</v>
      </c>
      <c r="C6437" t="s">
        <v>4891</v>
      </c>
      <c r="D6437" s="1">
        <v>46101</v>
      </c>
      <c r="E6437" t="s">
        <v>4892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2090</v>
      </c>
      <c r="K6437" t="s">
        <v>4812</v>
      </c>
      <c r="L6437">
        <v>20431</v>
      </c>
      <c r="M6437" t="s">
        <v>202</v>
      </c>
      <c r="O6437" t="s">
        <v>11</v>
      </c>
      <c r="P6437">
        <v>5403</v>
      </c>
      <c r="Q6437">
        <v>9</v>
      </c>
      <c r="R6437">
        <v>37.9</v>
      </c>
      <c r="S6437">
        <v>341.1</v>
      </c>
      <c r="T6437">
        <v>272.33999999999997</v>
      </c>
      <c r="U6437">
        <v>20.16</v>
      </c>
      <c r="V6437" t="str">
        <f>VLOOKUP(L6437,'[2]tabela de preços'!$A:$D,4,0)</f>
        <v>SHERWIN WILLIAMS</v>
      </c>
      <c r="W6437" t="str">
        <f>VLOOKUP(L6437,'[2]tabela de preços'!$A:$F,6,0)</f>
        <v>VERNIZ AUTOMOTIVO</v>
      </c>
      <c r="X6437" t="str">
        <f>VLOOKUP(L6437,'[2]tabela de preços'!$A:$G,7,0)</f>
        <v>AUTOMOTIVO</v>
      </c>
    </row>
    <row r="6438" spans="1:24" x14ac:dyDescent="0.3">
      <c r="A6438" t="s">
        <v>4809</v>
      </c>
      <c r="C6438" t="s">
        <v>4891</v>
      </c>
      <c r="D6438" s="1">
        <v>46101</v>
      </c>
      <c r="E6438" t="s">
        <v>4892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2090</v>
      </c>
      <c r="K6438" t="s">
        <v>4812</v>
      </c>
      <c r="L6438">
        <v>20352</v>
      </c>
      <c r="M6438" t="s">
        <v>4316</v>
      </c>
      <c r="O6438" t="s">
        <v>11</v>
      </c>
      <c r="P6438">
        <v>5403</v>
      </c>
      <c r="Q6438">
        <v>4</v>
      </c>
      <c r="R6438">
        <v>38.08</v>
      </c>
      <c r="S6438">
        <v>152.32</v>
      </c>
      <c r="T6438">
        <v>108.6</v>
      </c>
      <c r="U6438">
        <v>28.7</v>
      </c>
      <c r="V6438" t="str">
        <f>VLOOKUP(L6438,'[2]tabela de preços'!$A:$D,4,0)</f>
        <v>SHERWIN WILLIAMS</v>
      </c>
      <c r="W6438" t="str">
        <f>VLOOKUP(L6438,'[2]tabela de preços'!$A:$F,6,0)</f>
        <v>TINTAS POLIÉSTER</v>
      </c>
      <c r="X6438" t="str">
        <f>VLOOKUP(L6438,'[2]tabela de preços'!$A:$G,7,0)</f>
        <v>AUTOMOTIVO</v>
      </c>
    </row>
    <row r="6439" spans="1:24" x14ac:dyDescent="0.3">
      <c r="A6439" t="s">
        <v>4809</v>
      </c>
      <c r="C6439" t="s">
        <v>4891</v>
      </c>
      <c r="D6439" s="1">
        <v>46101</v>
      </c>
      <c r="E6439" t="s">
        <v>4892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2090</v>
      </c>
      <c r="K6439" t="s">
        <v>4812</v>
      </c>
      <c r="L6439">
        <v>24247</v>
      </c>
      <c r="M6439" t="s">
        <v>160</v>
      </c>
      <c r="O6439" t="s">
        <v>11</v>
      </c>
      <c r="P6439">
        <v>5403</v>
      </c>
      <c r="Q6439">
        <v>12</v>
      </c>
      <c r="R6439">
        <v>20.9</v>
      </c>
      <c r="S6439">
        <v>250.8</v>
      </c>
      <c r="T6439">
        <v>202.44</v>
      </c>
      <c r="U6439">
        <v>19.28</v>
      </c>
      <c r="V6439" t="str">
        <f>VLOOKUP(L6439,'[2]tabela de preços'!$A:$D,4,0)</f>
        <v>SHERWIN WILLIAMS</v>
      </c>
      <c r="W6439" t="str">
        <f>VLOOKUP(L6439,'[2]tabela de preços'!$A:$F,6,0)</f>
        <v>PRIMER AUTOMOTIVO</v>
      </c>
      <c r="X6439" t="str">
        <f>VLOOKUP(L6439,'[2]tabela de preços'!$A:$G,7,0)</f>
        <v>AUTOMOTIVO</v>
      </c>
    </row>
    <row r="6440" spans="1:24" x14ac:dyDescent="0.3">
      <c r="A6440" t="s">
        <v>4809</v>
      </c>
      <c r="C6440" t="s">
        <v>4891</v>
      </c>
      <c r="D6440" s="1">
        <v>46101</v>
      </c>
      <c r="E6440" t="s">
        <v>4892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2090</v>
      </c>
      <c r="K6440" t="s">
        <v>4812</v>
      </c>
      <c r="L6440">
        <v>23449</v>
      </c>
      <c r="M6440" t="s">
        <v>1073</v>
      </c>
      <c r="O6440" t="s">
        <v>11</v>
      </c>
      <c r="P6440">
        <v>5102</v>
      </c>
      <c r="Q6440">
        <v>2</v>
      </c>
      <c r="R6440">
        <v>47.1</v>
      </c>
      <c r="S6440">
        <v>94.2</v>
      </c>
      <c r="T6440">
        <v>71.5</v>
      </c>
      <c r="U6440">
        <v>24.1</v>
      </c>
      <c r="V6440" t="str">
        <f>VLOOKUP(L6440,'[2]tabela de preços'!$A:$D,4,0)</f>
        <v>VONIXX</v>
      </c>
      <c r="W6440" t="str">
        <f>VLOOKUP(L6440,'[2]tabela de preços'!$A:$F,6,0)</f>
        <v>LINHA DE HIGENIZAÇÃO E ESTÉTICA  AUTOMOTIVA</v>
      </c>
      <c r="X6440" t="str">
        <f>VLOOKUP(L6440,'[2]tabela de preços'!$A:$G,7,0)</f>
        <v>AUTOMOTIVO</v>
      </c>
    </row>
    <row r="6441" spans="1:24" x14ac:dyDescent="0.3">
      <c r="A6441" t="s">
        <v>4893</v>
      </c>
      <c r="C6441" t="s">
        <v>4894</v>
      </c>
      <c r="D6441" s="1">
        <v>46101</v>
      </c>
      <c r="E6441" t="s">
        <v>4895</v>
      </c>
      <c r="F6441">
        <v>9</v>
      </c>
      <c r="G6441">
        <v>236</v>
      </c>
      <c r="H6441" t="str">
        <f>VLOOKUP(G6441,[1]OPERADORES!$A:$B,2,0)</f>
        <v>DANIEL</v>
      </c>
      <c r="I6441" t="s">
        <v>21</v>
      </c>
      <c r="J6441" t="s">
        <v>4896</v>
      </c>
      <c r="K6441" t="s">
        <v>4897</v>
      </c>
      <c r="L6441">
        <v>84213</v>
      </c>
      <c r="M6441" t="s">
        <v>3165</v>
      </c>
      <c r="O6441" t="s">
        <v>11</v>
      </c>
      <c r="P6441">
        <v>5403</v>
      </c>
      <c r="Q6441">
        <v>5</v>
      </c>
      <c r="R6441">
        <v>224.09</v>
      </c>
      <c r="S6441" s="2">
        <v>1120.45</v>
      </c>
      <c r="T6441">
        <v>850.45</v>
      </c>
      <c r="U6441">
        <v>24.1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1090</v>
      </c>
      <c r="C6442" t="s">
        <v>4898</v>
      </c>
      <c r="D6442" s="1">
        <v>46101</v>
      </c>
      <c r="E6442" t="s">
        <v>4899</v>
      </c>
      <c r="F6442">
        <v>9</v>
      </c>
      <c r="G6442">
        <v>236</v>
      </c>
      <c r="H6442" t="str">
        <f>VLOOKUP(G6442,[1]OPERADORES!$A:$B,2,0)</f>
        <v>DANIEL</v>
      </c>
      <c r="I6442" t="s">
        <v>21</v>
      </c>
      <c r="J6442" t="s">
        <v>450</v>
      </c>
      <c r="K6442" t="s">
        <v>1093</v>
      </c>
      <c r="L6442">
        <v>84030</v>
      </c>
      <c r="M6442" t="s">
        <v>900</v>
      </c>
      <c r="O6442" t="s">
        <v>11</v>
      </c>
      <c r="P6442">
        <v>5102</v>
      </c>
      <c r="Q6442">
        <v>1</v>
      </c>
      <c r="R6442">
        <v>58.62</v>
      </c>
      <c r="S6442">
        <v>58.62</v>
      </c>
      <c r="T6442">
        <v>44.49</v>
      </c>
      <c r="U6442">
        <v>24.1</v>
      </c>
      <c r="V6442" t="str">
        <f>VLOOKUP(L6442,'[2]tabela de preços'!$A:$D,4,0)</f>
        <v>BRASILUX</v>
      </c>
      <c r="W6442" t="str">
        <f>VLOOKUP(L6442,'[2]tabela de preços'!$A:$F,6,0)</f>
        <v>AGUARRAS</v>
      </c>
      <c r="X6442" t="str">
        <f>VLOOKUP(L6442,'[2]tabela de preços'!$A:$G,7,0)</f>
        <v>IMOBILIÁRIO</v>
      </c>
    </row>
    <row r="6443" spans="1:24" x14ac:dyDescent="0.3">
      <c r="A6443" t="s">
        <v>1090</v>
      </c>
      <c r="C6443" t="s">
        <v>4898</v>
      </c>
      <c r="D6443" s="1">
        <v>46101</v>
      </c>
      <c r="E6443" t="s">
        <v>4899</v>
      </c>
      <c r="F6443">
        <v>9</v>
      </c>
      <c r="G6443">
        <v>236</v>
      </c>
      <c r="H6443" t="str">
        <f>VLOOKUP(G6443,[1]OPERADORES!$A:$B,2,0)</f>
        <v>DANIEL</v>
      </c>
      <c r="I6443" t="s">
        <v>21</v>
      </c>
      <c r="J6443" t="s">
        <v>450</v>
      </c>
      <c r="K6443" t="s">
        <v>1093</v>
      </c>
      <c r="L6443">
        <v>10298</v>
      </c>
      <c r="M6443" t="s">
        <v>85</v>
      </c>
      <c r="O6443" t="s">
        <v>11</v>
      </c>
      <c r="P6443">
        <v>5102</v>
      </c>
      <c r="Q6443">
        <v>1</v>
      </c>
      <c r="R6443">
        <v>56.89</v>
      </c>
      <c r="S6443">
        <v>56.89</v>
      </c>
      <c r="T6443">
        <v>47.38</v>
      </c>
      <c r="U6443">
        <v>16.72</v>
      </c>
      <c r="V6443" t="str">
        <f>VLOOKUP(L6443,'[2]tabela de preços'!$A:$D,4,0)</f>
        <v>ANJO</v>
      </c>
      <c r="W6443" t="str">
        <f>VLOOKUP(L6443,'[2]tabela de preços'!$A:$F,6,0)</f>
        <v>THINNER DE LIMPEZA</v>
      </c>
      <c r="X6443" t="str">
        <f>VLOOKUP(L6443,'[2]tabela de preços'!$A:$G,7,0)</f>
        <v>THINNER</v>
      </c>
    </row>
    <row r="6444" spans="1:24" x14ac:dyDescent="0.3">
      <c r="A6444" t="s">
        <v>1090</v>
      </c>
      <c r="C6444" t="s">
        <v>4898</v>
      </c>
      <c r="D6444" s="1">
        <v>46101</v>
      </c>
      <c r="E6444" t="s">
        <v>4899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450</v>
      </c>
      <c r="K6444" t="s">
        <v>1093</v>
      </c>
      <c r="L6444">
        <v>10114</v>
      </c>
      <c r="M6444" t="s">
        <v>571</v>
      </c>
      <c r="O6444" t="s">
        <v>11</v>
      </c>
      <c r="P6444">
        <v>5102</v>
      </c>
      <c r="Q6444">
        <v>2</v>
      </c>
      <c r="R6444">
        <v>4.6500000000000004</v>
      </c>
      <c r="S6444">
        <v>9.3000000000000007</v>
      </c>
      <c r="T6444">
        <v>6</v>
      </c>
      <c r="U6444">
        <v>35.479999999999997</v>
      </c>
      <c r="V6444" t="str">
        <f>VLOOKUP(L6444,'[2]tabela de preços'!$A:$D,4,0)</f>
        <v>ATLAS</v>
      </c>
      <c r="W6444" t="str">
        <f>VLOOKUP(L6444,'[2]tabela de preços'!$A:$F,6,0)</f>
        <v>ROLOS / TRINCHAS / PINCÉIS / ESPÁTULAS</v>
      </c>
      <c r="X6444" t="str">
        <f>VLOOKUP(L6444,'[2]tabela de preços'!$A:$G,7,0)</f>
        <v>IMOBILIÁRIO</v>
      </c>
    </row>
    <row r="6445" spans="1:24" x14ac:dyDescent="0.3">
      <c r="A6445" t="s">
        <v>4813</v>
      </c>
      <c r="C6445" t="s">
        <v>4900</v>
      </c>
      <c r="D6445" s="1">
        <v>46101</v>
      </c>
      <c r="E6445" t="s">
        <v>4901</v>
      </c>
      <c r="F6445">
        <v>9</v>
      </c>
      <c r="G6445">
        <v>231</v>
      </c>
      <c r="H6445" t="str">
        <f>VLOOKUP(G6445,[1]OPERADORES!$A:$B,2,0)</f>
        <v>EDIJANE</v>
      </c>
      <c r="I6445" t="s">
        <v>21</v>
      </c>
      <c r="J6445" t="s">
        <v>762</v>
      </c>
      <c r="K6445" t="s">
        <v>4816</v>
      </c>
      <c r="L6445">
        <v>84916</v>
      </c>
      <c r="M6445" t="s">
        <v>4817</v>
      </c>
      <c r="O6445" t="s">
        <v>11</v>
      </c>
      <c r="P6445">
        <v>5403</v>
      </c>
      <c r="Q6445">
        <v>1</v>
      </c>
      <c r="R6445">
        <v>353.55</v>
      </c>
      <c r="S6445">
        <v>353.55</v>
      </c>
      <c r="T6445">
        <v>300.13</v>
      </c>
      <c r="U6445">
        <v>15.11</v>
      </c>
      <c r="V6445" t="str">
        <f>VLOOKUP(L6445,'[2]tabela de preços'!$A:$D,4,0)</f>
        <v>BRASILUX</v>
      </c>
      <c r="W6445" t="str">
        <f>VLOOKUP(L6445,'[2]tabela de preços'!$A:$F,6,0)</f>
        <v>TINTA PARA PISO</v>
      </c>
      <c r="X6445" t="str">
        <f>VLOOKUP(L6445,'[2]tabela de preços'!$A:$G,7,0)</f>
        <v>IMOBILIÁRIO</v>
      </c>
    </row>
    <row r="6446" spans="1:24" x14ac:dyDescent="0.3">
      <c r="A6446" t="s">
        <v>1297</v>
      </c>
      <c r="C6446" t="s">
        <v>4902</v>
      </c>
      <c r="D6446" s="1">
        <v>46101</v>
      </c>
      <c r="E6446" t="s">
        <v>4903</v>
      </c>
      <c r="F6446">
        <v>9</v>
      </c>
      <c r="G6446">
        <v>236</v>
      </c>
      <c r="H6446" t="str">
        <f>VLOOKUP(G6446,[1]OPERADORES!$A:$B,2,0)</f>
        <v>DANIEL</v>
      </c>
      <c r="I6446" t="s">
        <v>168</v>
      </c>
      <c r="J6446" t="s">
        <v>1300</v>
      </c>
      <c r="K6446" t="s">
        <v>1301</v>
      </c>
      <c r="L6446">
        <v>85007</v>
      </c>
      <c r="M6446" t="s">
        <v>4904</v>
      </c>
      <c r="O6446" t="s">
        <v>11</v>
      </c>
      <c r="P6446">
        <v>6403</v>
      </c>
      <c r="Q6446">
        <v>3</v>
      </c>
      <c r="R6446">
        <v>49.39</v>
      </c>
      <c r="S6446">
        <v>148.16999999999999</v>
      </c>
      <c r="T6446">
        <v>112.47</v>
      </c>
      <c r="U6446">
        <v>24.09</v>
      </c>
      <c r="V6446" t="str">
        <f>VLOOKUP(L6446,'[2]tabela de preços'!$A:$D,4,0)</f>
        <v>BRASILUX</v>
      </c>
      <c r="W6446" t="str">
        <f>VLOOKUP(L6446,'[2]tabela de preços'!$A:$F,6,0)</f>
        <v>CIMENTO QUEIMADO / EFEITOS DECORATIVOS</v>
      </c>
      <c r="X6446" t="str">
        <f>VLOOKUP(L6446,'[2]tabela de preços'!$A:$G,7,0)</f>
        <v>IMOBILIÁRIO</v>
      </c>
    </row>
    <row r="6447" spans="1:24" x14ac:dyDescent="0.3">
      <c r="A6447" t="s">
        <v>1297</v>
      </c>
      <c r="C6447" t="s">
        <v>4902</v>
      </c>
      <c r="D6447" s="1">
        <v>46101</v>
      </c>
      <c r="E6447" t="s">
        <v>4903</v>
      </c>
      <c r="F6447">
        <v>9</v>
      </c>
      <c r="G6447">
        <v>236</v>
      </c>
      <c r="H6447" t="str">
        <f>VLOOKUP(G6447,[1]OPERADORES!$A:$B,2,0)</f>
        <v>DANIEL</v>
      </c>
      <c r="I6447" t="s">
        <v>168</v>
      </c>
      <c r="J6447" t="s">
        <v>1300</v>
      </c>
      <c r="K6447" t="s">
        <v>1301</v>
      </c>
      <c r="L6447">
        <v>84575</v>
      </c>
      <c r="M6447" t="s">
        <v>4905</v>
      </c>
      <c r="O6447" t="s">
        <v>11</v>
      </c>
      <c r="P6447">
        <v>6403</v>
      </c>
      <c r="Q6447">
        <v>2</v>
      </c>
      <c r="R6447">
        <v>45.95</v>
      </c>
      <c r="S6447">
        <v>91.9</v>
      </c>
      <c r="T6447">
        <v>69.760000000000005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CIMENTO QUEIMADO / EFEITOS DECORATIVOS</v>
      </c>
      <c r="X6447" t="str">
        <f>VLOOKUP(L6447,'[2]tabela de preços'!$A:$G,7,0)</f>
        <v>IMOBILIÁRIO</v>
      </c>
    </row>
    <row r="6448" spans="1:24" x14ac:dyDescent="0.3">
      <c r="A6448" t="s">
        <v>1297</v>
      </c>
      <c r="C6448" t="s">
        <v>4902</v>
      </c>
      <c r="D6448" s="1">
        <v>46101</v>
      </c>
      <c r="E6448" t="s">
        <v>4903</v>
      </c>
      <c r="F6448">
        <v>9</v>
      </c>
      <c r="G6448">
        <v>236</v>
      </c>
      <c r="H6448" t="str">
        <f>VLOOKUP(G6448,[1]OPERADORES!$A:$B,2,0)</f>
        <v>DANIEL</v>
      </c>
      <c r="I6448" t="s">
        <v>168</v>
      </c>
      <c r="J6448" t="s">
        <v>1300</v>
      </c>
      <c r="K6448" t="s">
        <v>1301</v>
      </c>
      <c r="L6448">
        <v>84574</v>
      </c>
      <c r="M6448" t="s">
        <v>4906</v>
      </c>
      <c r="O6448" t="s">
        <v>11</v>
      </c>
      <c r="P6448">
        <v>6403</v>
      </c>
      <c r="Q6448">
        <v>2</v>
      </c>
      <c r="R6448">
        <v>47.31</v>
      </c>
      <c r="S6448">
        <v>94.62</v>
      </c>
      <c r="T6448">
        <v>71.819999999999993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CIMENTO QUEIMADO / EFEITOS DECORATIVOS</v>
      </c>
      <c r="X6448" t="str">
        <f>VLOOKUP(L6448,'[2]tabela de preços'!$A:$G,7,0)</f>
        <v>IMOBILIÁRIO</v>
      </c>
    </row>
    <row r="6449" spans="1:24" x14ac:dyDescent="0.3">
      <c r="A6449" t="s">
        <v>1297</v>
      </c>
      <c r="C6449" t="s">
        <v>4902</v>
      </c>
      <c r="D6449" s="1">
        <v>46101</v>
      </c>
      <c r="E6449" t="s">
        <v>4903</v>
      </c>
      <c r="F6449">
        <v>9</v>
      </c>
      <c r="G6449">
        <v>236</v>
      </c>
      <c r="H6449" t="str">
        <f>VLOOKUP(G6449,[1]OPERADORES!$A:$B,2,0)</f>
        <v>DANIEL</v>
      </c>
      <c r="I6449" t="s">
        <v>168</v>
      </c>
      <c r="J6449" t="s">
        <v>1300</v>
      </c>
      <c r="K6449" t="s">
        <v>1301</v>
      </c>
      <c r="L6449">
        <v>84581</v>
      </c>
      <c r="M6449" t="s">
        <v>4907</v>
      </c>
      <c r="O6449" t="s">
        <v>11</v>
      </c>
      <c r="P6449">
        <v>6403</v>
      </c>
      <c r="Q6449">
        <v>2</v>
      </c>
      <c r="R6449">
        <v>47.33</v>
      </c>
      <c r="S6449">
        <v>94.66</v>
      </c>
      <c r="T6449">
        <v>71.84</v>
      </c>
      <c r="U6449">
        <v>24.11</v>
      </c>
      <c r="V6449" t="str">
        <f>VLOOKUP(L6449,'[2]tabela de preços'!$A:$D,4,0)</f>
        <v>BRASILUX</v>
      </c>
      <c r="W6449" t="str">
        <f>VLOOKUP(L6449,'[2]tabela de preços'!$A:$F,6,0)</f>
        <v>CIMENTO QUEIMADO / EFEITOS DECORATIVOS</v>
      </c>
      <c r="X6449" t="str">
        <f>VLOOKUP(L6449,'[2]tabela de preços'!$A:$G,7,0)</f>
        <v>IMOBILIÁRIO</v>
      </c>
    </row>
    <row r="6450" spans="1:24" x14ac:dyDescent="0.3">
      <c r="A6450" t="s">
        <v>1297</v>
      </c>
      <c r="C6450" t="s">
        <v>4902</v>
      </c>
      <c r="D6450" s="1">
        <v>46101</v>
      </c>
      <c r="E6450" t="s">
        <v>4903</v>
      </c>
      <c r="F6450">
        <v>9</v>
      </c>
      <c r="G6450">
        <v>236</v>
      </c>
      <c r="H6450" t="str">
        <f>VLOOKUP(G6450,[1]OPERADORES!$A:$B,2,0)</f>
        <v>DANIEL</v>
      </c>
      <c r="I6450" t="s">
        <v>168</v>
      </c>
      <c r="J6450" t="s">
        <v>1300</v>
      </c>
      <c r="K6450" t="s">
        <v>1301</v>
      </c>
      <c r="L6450">
        <v>10298</v>
      </c>
      <c r="M6450" t="s">
        <v>85</v>
      </c>
      <c r="O6450" t="s">
        <v>11</v>
      </c>
      <c r="P6450">
        <v>6102</v>
      </c>
      <c r="Q6450">
        <v>1</v>
      </c>
      <c r="R6450">
        <v>56.89</v>
      </c>
      <c r="S6450">
        <v>56.89</v>
      </c>
      <c r="T6450">
        <v>47.38</v>
      </c>
      <c r="U6450">
        <v>16.72</v>
      </c>
      <c r="V6450" t="str">
        <f>VLOOKUP(L6450,'[2]tabela de preços'!$A:$D,4,0)</f>
        <v>ANJO</v>
      </c>
      <c r="W6450" t="str">
        <f>VLOOKUP(L6450,'[2]tabela de preços'!$A:$F,6,0)</f>
        <v>THINNER DE LIMPEZA</v>
      </c>
      <c r="X6450" t="str">
        <f>VLOOKUP(L6450,'[2]tabela de preços'!$A:$G,7,0)</f>
        <v>THINNER</v>
      </c>
    </row>
    <row r="6451" spans="1:24" x14ac:dyDescent="0.3">
      <c r="A6451" t="s">
        <v>1297</v>
      </c>
      <c r="C6451" t="s">
        <v>4902</v>
      </c>
      <c r="D6451" s="1">
        <v>46101</v>
      </c>
      <c r="E6451" t="s">
        <v>4903</v>
      </c>
      <c r="F6451">
        <v>9</v>
      </c>
      <c r="G6451">
        <v>236</v>
      </c>
      <c r="H6451" t="str">
        <f>VLOOKUP(G6451,[1]OPERADORES!$A:$B,2,0)</f>
        <v>DANIEL</v>
      </c>
      <c r="I6451" t="s">
        <v>168</v>
      </c>
      <c r="J6451" t="s">
        <v>1300</v>
      </c>
      <c r="K6451" t="s">
        <v>1301</v>
      </c>
      <c r="L6451">
        <v>10297</v>
      </c>
      <c r="M6451" t="s">
        <v>41</v>
      </c>
      <c r="O6451" t="s">
        <v>11</v>
      </c>
      <c r="P6451">
        <v>6102</v>
      </c>
      <c r="Q6451">
        <v>10</v>
      </c>
      <c r="R6451">
        <v>10.98</v>
      </c>
      <c r="S6451">
        <v>109.8</v>
      </c>
      <c r="T6451">
        <v>91.7</v>
      </c>
      <c r="U6451">
        <v>16.48</v>
      </c>
      <c r="V6451" t="str">
        <f>VLOOKUP(L6451,'[2]tabela de preços'!$A:$D,4,0)</f>
        <v>ANJO</v>
      </c>
      <c r="W6451" t="str">
        <f>VLOOKUP(L6451,'[2]tabela de preços'!$A:$F,6,0)</f>
        <v>THINNER DE LIMPEZA</v>
      </c>
      <c r="X6451" t="str">
        <f>VLOOKUP(L6451,'[2]tabela de preços'!$A:$G,7,0)</f>
        <v>THINNER</v>
      </c>
    </row>
    <row r="6452" spans="1:24" x14ac:dyDescent="0.3">
      <c r="A6452" t="s">
        <v>4908</v>
      </c>
      <c r="B6452" t="s">
        <v>4909</v>
      </c>
      <c r="C6452" t="s">
        <v>4910</v>
      </c>
      <c r="D6452" s="1">
        <v>46101</v>
      </c>
      <c r="E6452" t="s">
        <v>4911</v>
      </c>
      <c r="F6452">
        <v>9</v>
      </c>
      <c r="G6452">
        <v>145</v>
      </c>
      <c r="H6452" t="str">
        <f>VLOOKUP(G6452,[1]OPERADORES!$A:$B,2,0)</f>
        <v xml:space="preserve">FABRICIA </v>
      </c>
      <c r="I6452" t="s">
        <v>4912</v>
      </c>
      <c r="J6452" t="s">
        <v>4913</v>
      </c>
      <c r="K6452" t="s">
        <v>4914</v>
      </c>
      <c r="L6452">
        <v>87231</v>
      </c>
      <c r="M6452" t="s">
        <v>4915</v>
      </c>
      <c r="O6452" t="s">
        <v>11</v>
      </c>
      <c r="P6452">
        <v>5403</v>
      </c>
      <c r="Q6452">
        <v>14</v>
      </c>
      <c r="R6452">
        <v>145.1</v>
      </c>
      <c r="S6452" s="2">
        <v>2031.4</v>
      </c>
      <c r="T6452" s="2">
        <v>1609.58</v>
      </c>
      <c r="U6452">
        <v>20.76</v>
      </c>
      <c r="V6452" t="str">
        <f>VLOOKUP(L6452,'[2]tabela de preços'!$A:$D,4,0)</f>
        <v>MAZA</v>
      </c>
      <c r="W6452" t="str">
        <f>VLOOKUP(L6452,'[2]tabela de preços'!$A:$F,6,0)</f>
        <v>CIMENTO QUEIMADO / EFEITOS DECORATIVOS</v>
      </c>
      <c r="X6452" t="str">
        <f>VLOOKUP(L6452,'[2]tabela de preços'!$A:$G,7,0)</f>
        <v>IMOBILIÁRIO</v>
      </c>
    </row>
    <row r="6453" spans="1:24" x14ac:dyDescent="0.3">
      <c r="A6453" t="s">
        <v>1424</v>
      </c>
      <c r="C6453" t="s">
        <v>4916</v>
      </c>
      <c r="D6453" s="1">
        <v>46101</v>
      </c>
      <c r="E6453" t="s">
        <v>4917</v>
      </c>
      <c r="F6453">
        <v>9</v>
      </c>
      <c r="G6453">
        <v>231</v>
      </c>
      <c r="H6453" t="str">
        <f>VLOOKUP(G6453,[1]OPERADORES!$A:$B,2,0)</f>
        <v>EDIJANE</v>
      </c>
      <c r="I6453" t="s">
        <v>21</v>
      </c>
      <c r="J6453" t="s">
        <v>1427</v>
      </c>
      <c r="K6453" t="s">
        <v>1428</v>
      </c>
      <c r="L6453">
        <v>84815</v>
      </c>
      <c r="M6453" t="s">
        <v>949</v>
      </c>
      <c r="O6453" t="s">
        <v>11</v>
      </c>
      <c r="P6453">
        <v>5403</v>
      </c>
      <c r="Q6453">
        <v>3</v>
      </c>
      <c r="R6453">
        <v>32.35</v>
      </c>
      <c r="S6453">
        <v>97.05</v>
      </c>
      <c r="T6453">
        <v>73.650000000000006</v>
      </c>
      <c r="U6453">
        <v>24.11</v>
      </c>
      <c r="V6453" t="str">
        <f>VLOOKUP(L6453,'[2]tabela de preços'!$A:$D,4,0)</f>
        <v>BRASILUX</v>
      </c>
      <c r="W6453" t="str">
        <f>VLOOKUP(L6453,'[2]tabela de preços'!$A:$F,6,0)</f>
        <v>KIT BRASCORTEN</v>
      </c>
      <c r="X6453" t="str">
        <f>VLOOKUP(L6453,'[2]tabela de preços'!$A:$G,7,0)</f>
        <v>IMOBILIÁRIO</v>
      </c>
    </row>
    <row r="6454" spans="1:24" x14ac:dyDescent="0.3">
      <c r="A6454" t="s">
        <v>1424</v>
      </c>
      <c r="C6454" t="s">
        <v>4916</v>
      </c>
      <c r="D6454" s="1">
        <v>46101</v>
      </c>
      <c r="E6454" t="s">
        <v>4917</v>
      </c>
      <c r="F6454">
        <v>9</v>
      </c>
      <c r="G6454">
        <v>231</v>
      </c>
      <c r="H6454" t="str">
        <f>VLOOKUP(G6454,[1]OPERADORES!$A:$B,2,0)</f>
        <v>EDIJANE</v>
      </c>
      <c r="I6454" t="s">
        <v>21</v>
      </c>
      <c r="J6454" t="s">
        <v>1427</v>
      </c>
      <c r="K6454" t="s">
        <v>1428</v>
      </c>
      <c r="L6454">
        <v>84816</v>
      </c>
      <c r="M6454" t="s">
        <v>4918</v>
      </c>
      <c r="O6454" t="s">
        <v>11</v>
      </c>
      <c r="P6454">
        <v>5403</v>
      </c>
      <c r="Q6454">
        <v>3</v>
      </c>
      <c r="R6454">
        <v>40.75</v>
      </c>
      <c r="S6454">
        <v>122.25</v>
      </c>
      <c r="T6454">
        <v>92.79</v>
      </c>
      <c r="U6454">
        <v>24.1</v>
      </c>
      <c r="V6454" t="str">
        <f>VLOOKUP(L6454,'[2]tabela de preços'!$A:$D,4,0)</f>
        <v>BRASILUX</v>
      </c>
      <c r="W6454" t="str">
        <f>VLOOKUP(L6454,'[2]tabela de preços'!$A:$F,6,0)</f>
        <v>KIT BRASCORTEN</v>
      </c>
      <c r="X6454" t="str">
        <f>VLOOKUP(L6454,'[2]tabela de preços'!$A:$G,7,0)</f>
        <v>IMOBILIÁRIO</v>
      </c>
    </row>
    <row r="6455" spans="1:24" x14ac:dyDescent="0.3">
      <c r="A6455" t="s">
        <v>1424</v>
      </c>
      <c r="C6455" t="s">
        <v>4916</v>
      </c>
      <c r="D6455" s="1">
        <v>46101</v>
      </c>
      <c r="E6455" t="s">
        <v>4917</v>
      </c>
      <c r="F6455">
        <v>9</v>
      </c>
      <c r="G6455">
        <v>231</v>
      </c>
      <c r="H6455" t="str">
        <f>VLOOKUP(G6455,[1]OPERADORES!$A:$B,2,0)</f>
        <v>EDIJANE</v>
      </c>
      <c r="I6455" t="s">
        <v>21</v>
      </c>
      <c r="J6455" t="s">
        <v>1427</v>
      </c>
      <c r="K6455" t="s">
        <v>1428</v>
      </c>
      <c r="L6455">
        <v>84072</v>
      </c>
      <c r="M6455" t="s">
        <v>3631</v>
      </c>
      <c r="O6455" t="s">
        <v>11</v>
      </c>
      <c r="P6455">
        <v>5403</v>
      </c>
      <c r="Q6455">
        <v>2</v>
      </c>
      <c r="R6455">
        <v>91.77</v>
      </c>
      <c r="S6455">
        <v>183.54</v>
      </c>
      <c r="T6455">
        <v>139.32</v>
      </c>
      <c r="U6455">
        <v>24.09</v>
      </c>
      <c r="V6455" t="str">
        <f>VLOOKUP(L6455,'[2]tabela de preços'!$A:$D,4,0)</f>
        <v>BRASILUX</v>
      </c>
      <c r="W6455" t="str">
        <f>VLOOKUP(L6455,'[2]tabela de preços'!$A:$F,6,0)</f>
        <v>ESMALTES</v>
      </c>
      <c r="X6455" t="str">
        <f>VLOOKUP(L6455,'[2]tabela de preços'!$A:$G,7,0)</f>
        <v>INDUSTRIAL</v>
      </c>
    </row>
    <row r="6456" spans="1:24" x14ac:dyDescent="0.3">
      <c r="A6456" t="s">
        <v>4676</v>
      </c>
      <c r="C6456" t="s">
        <v>4919</v>
      </c>
      <c r="D6456" s="1">
        <v>46101</v>
      </c>
      <c r="E6456" t="s">
        <v>4920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372</v>
      </c>
      <c r="K6456" t="s">
        <v>4679</v>
      </c>
      <c r="L6456">
        <v>84411</v>
      </c>
      <c r="M6456" t="s">
        <v>35</v>
      </c>
      <c r="O6456" t="s">
        <v>11</v>
      </c>
      <c r="P6456">
        <v>5102</v>
      </c>
      <c r="Q6456">
        <v>30</v>
      </c>
      <c r="R6456">
        <v>4.67</v>
      </c>
      <c r="S6456">
        <v>140.1</v>
      </c>
      <c r="T6456">
        <v>106.2</v>
      </c>
      <c r="U6456">
        <v>24.2</v>
      </c>
      <c r="V6456" t="str">
        <f>VLOOKUP(L6456,'[2]tabela de preços'!$A:$D,4,0)</f>
        <v>ADERE</v>
      </c>
      <c r="W6456" t="str">
        <f>VLOOKUP(L6456,'[2]tabela de preços'!$A:$F,6,0)</f>
        <v xml:space="preserve">FITA DE USO GERAL </v>
      </c>
      <c r="X6456" t="str">
        <f>VLOOKUP(L6456,'[2]tabela de preços'!$A:$G,7,0)</f>
        <v>IMOBILIÁRIO</v>
      </c>
    </row>
    <row r="6457" spans="1:24" x14ac:dyDescent="0.3">
      <c r="A6457" t="s">
        <v>4676</v>
      </c>
      <c r="C6457" t="s">
        <v>4919</v>
      </c>
      <c r="D6457" s="1">
        <v>46101</v>
      </c>
      <c r="E6457" t="s">
        <v>4920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372</v>
      </c>
      <c r="K6457" t="s">
        <v>4679</v>
      </c>
      <c r="L6457">
        <v>84928</v>
      </c>
      <c r="M6457" t="s">
        <v>36</v>
      </c>
      <c r="O6457" t="s">
        <v>11</v>
      </c>
      <c r="P6457">
        <v>5102</v>
      </c>
      <c r="Q6457">
        <v>36</v>
      </c>
      <c r="R6457">
        <v>9.39</v>
      </c>
      <c r="S6457">
        <v>338.04</v>
      </c>
      <c r="T6457">
        <v>256.68</v>
      </c>
      <c r="U6457">
        <v>24.07</v>
      </c>
      <c r="V6457" t="str">
        <f>VLOOKUP(L6457,'[2]tabela de preços'!$A:$D,4,0)</f>
        <v>ADERE</v>
      </c>
      <c r="W6457" t="str">
        <f>VLOOKUP(L6457,'[2]tabela de preços'!$A:$F,6,0)</f>
        <v xml:space="preserve">FITA DE USO GERAL </v>
      </c>
      <c r="X6457" t="str">
        <f>VLOOKUP(L6457,'[2]tabela de preços'!$A:$G,7,0)</f>
        <v>IMOBILIÁRIO</v>
      </c>
    </row>
    <row r="6458" spans="1:24" x14ac:dyDescent="0.3">
      <c r="A6458" t="s">
        <v>4676</v>
      </c>
      <c r="C6458" t="s">
        <v>4919</v>
      </c>
      <c r="D6458" s="1">
        <v>46101</v>
      </c>
      <c r="E6458" t="s">
        <v>4920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372</v>
      </c>
      <c r="K6458" t="s">
        <v>4679</v>
      </c>
      <c r="L6458">
        <v>84785</v>
      </c>
      <c r="M6458" t="s">
        <v>944</v>
      </c>
      <c r="O6458" t="s">
        <v>11</v>
      </c>
      <c r="P6458">
        <v>5403</v>
      </c>
      <c r="Q6458">
        <v>1</v>
      </c>
      <c r="R6458">
        <v>178.31</v>
      </c>
      <c r="S6458">
        <v>178.31</v>
      </c>
      <c r="T6458">
        <v>130.72</v>
      </c>
      <c r="U6458">
        <v>26.69</v>
      </c>
      <c r="V6458" t="str">
        <f>VLOOKUP(L6458,'[2]tabela de preços'!$A:$D,4,0)</f>
        <v>BRASILUX</v>
      </c>
      <c r="W6458" t="str">
        <f>VLOOKUP(L6458,'[2]tabela de preços'!$A:$F,6,0)</f>
        <v>EPOXI</v>
      </c>
      <c r="X6458" t="str">
        <f>VLOOKUP(L6458,'[2]tabela de preços'!$A:$G,7,0)</f>
        <v>INDUSTRIAL</v>
      </c>
    </row>
    <row r="6459" spans="1:24" x14ac:dyDescent="0.3">
      <c r="A6459" t="s">
        <v>1649</v>
      </c>
      <c r="B6459" t="s">
        <v>1650</v>
      </c>
      <c r="C6459" t="s">
        <v>4921</v>
      </c>
      <c r="D6459" s="1">
        <v>46101</v>
      </c>
      <c r="E6459" t="s">
        <v>4922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1653</v>
      </c>
      <c r="K6459" t="s">
        <v>1654</v>
      </c>
      <c r="L6459">
        <v>21437</v>
      </c>
      <c r="M6459" t="s">
        <v>1832</v>
      </c>
      <c r="O6459" t="s">
        <v>11</v>
      </c>
      <c r="P6459">
        <v>5102</v>
      </c>
      <c r="Q6459">
        <v>12</v>
      </c>
      <c r="R6459">
        <v>8.41</v>
      </c>
      <c r="S6459">
        <v>100.92</v>
      </c>
      <c r="T6459">
        <v>76.56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1649</v>
      </c>
      <c r="B6460" t="s">
        <v>1650</v>
      </c>
      <c r="C6460" t="s">
        <v>4921</v>
      </c>
      <c r="D6460" s="1">
        <v>46101</v>
      </c>
      <c r="E6460" t="s">
        <v>4922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1653</v>
      </c>
      <c r="K6460" t="s">
        <v>1654</v>
      </c>
      <c r="L6460">
        <v>10236</v>
      </c>
      <c r="M6460" t="s">
        <v>133</v>
      </c>
      <c r="O6460" t="s">
        <v>11</v>
      </c>
      <c r="P6460">
        <v>5102</v>
      </c>
      <c r="Q6460">
        <v>102</v>
      </c>
      <c r="R6460">
        <v>2.79</v>
      </c>
      <c r="S6460">
        <v>284.58</v>
      </c>
      <c r="T6460">
        <v>236.64</v>
      </c>
      <c r="U6460">
        <v>16.850000000000001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1649</v>
      </c>
      <c r="B6461" t="s">
        <v>1650</v>
      </c>
      <c r="C6461" t="s">
        <v>4921</v>
      </c>
      <c r="D6461" s="1">
        <v>46101</v>
      </c>
      <c r="E6461" t="s">
        <v>4922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1653</v>
      </c>
      <c r="K6461" t="s">
        <v>1654</v>
      </c>
      <c r="L6461">
        <v>10226</v>
      </c>
      <c r="M6461" t="s">
        <v>145</v>
      </c>
      <c r="O6461" t="s">
        <v>11</v>
      </c>
      <c r="P6461">
        <v>5102</v>
      </c>
      <c r="Q6461">
        <v>102</v>
      </c>
      <c r="R6461">
        <v>2.79</v>
      </c>
      <c r="S6461">
        <v>284.58</v>
      </c>
      <c r="T6461">
        <v>236.64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1649</v>
      </c>
      <c r="B6462" t="s">
        <v>1650</v>
      </c>
      <c r="C6462" t="s">
        <v>4921</v>
      </c>
      <c r="D6462" s="1">
        <v>46101</v>
      </c>
      <c r="E6462" t="s">
        <v>4922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1653</v>
      </c>
      <c r="K6462" t="s">
        <v>1654</v>
      </c>
      <c r="L6462">
        <v>10230</v>
      </c>
      <c r="M6462" t="s">
        <v>193</v>
      </c>
      <c r="O6462" t="s">
        <v>11</v>
      </c>
      <c r="P6462">
        <v>5102</v>
      </c>
      <c r="Q6462">
        <v>102</v>
      </c>
      <c r="R6462">
        <v>2.79</v>
      </c>
      <c r="S6462">
        <v>284.58</v>
      </c>
      <c r="T6462">
        <v>236.64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1649</v>
      </c>
      <c r="B6463" t="s">
        <v>1650</v>
      </c>
      <c r="C6463" t="s">
        <v>4921</v>
      </c>
      <c r="D6463" s="1">
        <v>46101</v>
      </c>
      <c r="E6463" t="s">
        <v>4922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1653</v>
      </c>
      <c r="K6463" t="s">
        <v>1654</v>
      </c>
      <c r="L6463">
        <v>10232</v>
      </c>
      <c r="M6463" t="s">
        <v>134</v>
      </c>
      <c r="O6463" t="s">
        <v>11</v>
      </c>
      <c r="P6463">
        <v>5102</v>
      </c>
      <c r="Q6463">
        <v>102</v>
      </c>
      <c r="R6463">
        <v>2.79</v>
      </c>
      <c r="S6463">
        <v>284.58</v>
      </c>
      <c r="T6463">
        <v>229.5</v>
      </c>
      <c r="U6463">
        <v>19.350000000000001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1649</v>
      </c>
      <c r="B6464" t="s">
        <v>1650</v>
      </c>
      <c r="C6464" t="s">
        <v>4921</v>
      </c>
      <c r="D6464" s="1">
        <v>46101</v>
      </c>
      <c r="E6464" t="s">
        <v>4922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1653</v>
      </c>
      <c r="K6464" t="s">
        <v>1654</v>
      </c>
      <c r="L6464">
        <v>10238</v>
      </c>
      <c r="M6464" t="s">
        <v>79</v>
      </c>
      <c r="O6464" t="s">
        <v>11</v>
      </c>
      <c r="P6464">
        <v>5102</v>
      </c>
      <c r="Q6464">
        <v>100</v>
      </c>
      <c r="R6464">
        <v>2.79</v>
      </c>
      <c r="S6464">
        <v>279</v>
      </c>
      <c r="T6464">
        <v>224</v>
      </c>
      <c r="U6464">
        <v>19.71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1649</v>
      </c>
      <c r="B6465" t="s">
        <v>1650</v>
      </c>
      <c r="C6465" t="s">
        <v>4921</v>
      </c>
      <c r="D6465" s="1">
        <v>46101</v>
      </c>
      <c r="E6465" t="s">
        <v>4922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1653</v>
      </c>
      <c r="K6465" t="s">
        <v>1654</v>
      </c>
      <c r="L6465">
        <v>10243</v>
      </c>
      <c r="M6465" t="s">
        <v>83</v>
      </c>
      <c r="O6465" t="s">
        <v>11</v>
      </c>
      <c r="P6465">
        <v>5102</v>
      </c>
      <c r="Q6465">
        <v>100</v>
      </c>
      <c r="R6465">
        <v>2.79</v>
      </c>
      <c r="S6465">
        <v>279</v>
      </c>
      <c r="T6465">
        <v>193</v>
      </c>
      <c r="U6465">
        <v>30.82</v>
      </c>
      <c r="V6465" t="str">
        <f>VLOOKUP(L6465,'[2]tabela de preços'!$A:$D,4,0)</f>
        <v>NORTON</v>
      </c>
      <c r="W6465" t="str">
        <f>VLOOKUP(L6465,'[2]tabela de preços'!$A:$F,6,0)</f>
        <v xml:space="preserve">DISCOS / LIXAS / ABRASIVOS </v>
      </c>
      <c r="X6465" t="str">
        <f>VLOOKUP(L6465,'[2]tabela de preços'!$A:$G,7,0)</f>
        <v>AUTOMOTIVO</v>
      </c>
    </row>
    <row r="6466" spans="1:24" x14ac:dyDescent="0.3">
      <c r="A6466" t="s">
        <v>1649</v>
      </c>
      <c r="B6466" t="s">
        <v>1650</v>
      </c>
      <c r="C6466" t="s">
        <v>4921</v>
      </c>
      <c r="D6466" s="1">
        <v>46101</v>
      </c>
      <c r="E6466" t="s">
        <v>4922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1653</v>
      </c>
      <c r="K6466" t="s">
        <v>1654</v>
      </c>
      <c r="L6466">
        <v>10246</v>
      </c>
      <c r="M6466" t="s">
        <v>206</v>
      </c>
      <c r="O6466" t="s">
        <v>11</v>
      </c>
      <c r="P6466">
        <v>5102</v>
      </c>
      <c r="Q6466">
        <v>50</v>
      </c>
      <c r="R6466">
        <v>2.79</v>
      </c>
      <c r="S6466">
        <v>139.5</v>
      </c>
      <c r="T6466">
        <v>96.5</v>
      </c>
      <c r="U6466">
        <v>30.82</v>
      </c>
      <c r="V6466" t="str">
        <f>VLOOKUP(L6466,'[2]tabela de preços'!$A:$D,4,0)</f>
        <v>NORTON</v>
      </c>
      <c r="W6466" t="str">
        <f>VLOOKUP(L6466,'[2]tabela de preços'!$A:$F,6,0)</f>
        <v xml:space="preserve">DISCOS / LIXAS / ABRASIVOS </v>
      </c>
      <c r="X6466" t="str">
        <f>VLOOKUP(L6466,'[2]tabela de preços'!$A:$G,7,0)</f>
        <v>AUTOMOTIVO</v>
      </c>
    </row>
    <row r="6467" spans="1:24" x14ac:dyDescent="0.3">
      <c r="A6467" t="s">
        <v>1649</v>
      </c>
      <c r="B6467" t="s">
        <v>1650</v>
      </c>
      <c r="C6467" t="s">
        <v>4921</v>
      </c>
      <c r="D6467" s="1">
        <v>46101</v>
      </c>
      <c r="E6467" t="s">
        <v>4922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1653</v>
      </c>
      <c r="K6467" t="s">
        <v>1654</v>
      </c>
      <c r="L6467">
        <v>21436</v>
      </c>
      <c r="M6467" t="s">
        <v>1833</v>
      </c>
      <c r="O6467" t="s">
        <v>11</v>
      </c>
      <c r="P6467">
        <v>5102</v>
      </c>
      <c r="Q6467">
        <v>12</v>
      </c>
      <c r="R6467">
        <v>34.659999999999997</v>
      </c>
      <c r="S6467">
        <v>415.92</v>
      </c>
      <c r="T6467">
        <v>315.72000000000003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3823</v>
      </c>
      <c r="C6468" t="s">
        <v>4923</v>
      </c>
      <c r="D6468" s="1">
        <v>46101</v>
      </c>
      <c r="E6468" t="s">
        <v>4924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397</v>
      </c>
      <c r="K6468" t="s">
        <v>3826</v>
      </c>
      <c r="L6468">
        <v>84036</v>
      </c>
      <c r="M6468" t="s">
        <v>289</v>
      </c>
      <c r="O6468" t="s">
        <v>11</v>
      </c>
      <c r="P6468">
        <v>5102</v>
      </c>
      <c r="Q6468">
        <v>6</v>
      </c>
      <c r="R6468">
        <v>47.9</v>
      </c>
      <c r="S6468">
        <v>287.39999999999998</v>
      </c>
      <c r="T6468">
        <v>249.78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3823</v>
      </c>
      <c r="C6469" t="s">
        <v>4923</v>
      </c>
      <c r="D6469" s="1">
        <v>46101</v>
      </c>
      <c r="E6469" t="s">
        <v>4924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397</v>
      </c>
      <c r="K6469" t="s">
        <v>3826</v>
      </c>
      <c r="L6469">
        <v>22180</v>
      </c>
      <c r="M6469" t="s">
        <v>404</v>
      </c>
      <c r="O6469" t="s">
        <v>11</v>
      </c>
      <c r="P6469">
        <v>5102</v>
      </c>
      <c r="Q6469">
        <v>5</v>
      </c>
      <c r="R6469">
        <v>19.29</v>
      </c>
      <c r="S6469">
        <v>96.45</v>
      </c>
      <c r="T6469">
        <v>73.2</v>
      </c>
      <c r="U6469">
        <v>24.11</v>
      </c>
      <c r="V6469" t="str">
        <f>VLOOKUP(L6469,'[2]tabela de preços'!$A:$D,4,0)</f>
        <v>MADRUGA</v>
      </c>
      <c r="W6469" t="str">
        <f>VLOOKUP(L6469,'[2]tabela de preços'!$A:$F,6,0)</f>
        <v>PAPEL DE MASCARAMENTO</v>
      </c>
      <c r="X6469" t="str">
        <f>VLOOKUP(L6469,'[2]tabela de preços'!$A:$G,7,0)</f>
        <v>AUTOMOTIVO</v>
      </c>
    </row>
    <row r="6470" spans="1:24" x14ac:dyDescent="0.3">
      <c r="A6470" t="s">
        <v>2699</v>
      </c>
      <c r="C6470" t="s">
        <v>4925</v>
      </c>
      <c r="D6470" s="1">
        <v>46101</v>
      </c>
      <c r="E6470" t="s">
        <v>4926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587</v>
      </c>
      <c r="K6470" t="s">
        <v>2477</v>
      </c>
      <c r="L6470">
        <v>22684</v>
      </c>
      <c r="M6470" t="s">
        <v>73</v>
      </c>
      <c r="O6470" t="s">
        <v>11</v>
      </c>
      <c r="P6470">
        <v>5102</v>
      </c>
      <c r="Q6470">
        <v>160</v>
      </c>
      <c r="R6470">
        <v>3.65</v>
      </c>
      <c r="S6470">
        <v>584</v>
      </c>
      <c r="T6470">
        <v>492.8</v>
      </c>
      <c r="U6470">
        <v>15.62</v>
      </c>
      <c r="V6470" t="str">
        <f>VLOOKUP(L6470,'[2]tabela de preços'!$A:$D,4,0)</f>
        <v>3M</v>
      </c>
      <c r="W6470" t="str">
        <f>VLOOKUP(L6470,'[2]tabela de preços'!$A:$F,6,0)</f>
        <v>FITA AUTOMOTIVA</v>
      </c>
      <c r="X6470" t="str">
        <f>VLOOKUP(L6470,'[2]tabela de preços'!$A:$G,7,0)</f>
        <v>AUTOMOTIVO</v>
      </c>
    </row>
    <row r="6471" spans="1:24" x14ac:dyDescent="0.3">
      <c r="A6471" t="s">
        <v>2699</v>
      </c>
      <c r="C6471" t="s">
        <v>4925</v>
      </c>
      <c r="D6471" s="1">
        <v>46101</v>
      </c>
      <c r="E6471" t="s">
        <v>4926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587</v>
      </c>
      <c r="K6471" t="s">
        <v>2477</v>
      </c>
      <c r="L6471">
        <v>10238</v>
      </c>
      <c r="M6471" t="s">
        <v>79</v>
      </c>
      <c r="O6471" t="s">
        <v>11</v>
      </c>
      <c r="P6471">
        <v>5102</v>
      </c>
      <c r="Q6471">
        <v>50</v>
      </c>
      <c r="R6471">
        <v>2.79</v>
      </c>
      <c r="S6471">
        <v>139.5</v>
      </c>
      <c r="T6471">
        <v>112</v>
      </c>
      <c r="U6471">
        <v>19.71</v>
      </c>
      <c r="V6471" t="str">
        <f>VLOOKUP(L6471,'[2]tabela de preços'!$A:$D,4,0)</f>
        <v>NORTON</v>
      </c>
      <c r="W6471" t="str">
        <f>VLOOKUP(L6471,'[2]tabela de preços'!$A:$F,6,0)</f>
        <v xml:space="preserve">DISCOS / LIXAS / ABRASIVOS </v>
      </c>
      <c r="X6471" t="str">
        <f>VLOOKUP(L6471,'[2]tabela de preços'!$A:$G,7,0)</f>
        <v>AUTOMOTIVO</v>
      </c>
    </row>
    <row r="6472" spans="1:24" x14ac:dyDescent="0.3">
      <c r="A6472" t="s">
        <v>2699</v>
      </c>
      <c r="C6472" t="s">
        <v>4925</v>
      </c>
      <c r="D6472" s="1">
        <v>46101</v>
      </c>
      <c r="E6472" t="s">
        <v>4926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587</v>
      </c>
      <c r="K6472" t="s">
        <v>2477</v>
      </c>
      <c r="L6472">
        <v>10240</v>
      </c>
      <c r="M6472" t="s">
        <v>81</v>
      </c>
      <c r="O6472" t="s">
        <v>11</v>
      </c>
      <c r="P6472">
        <v>5102</v>
      </c>
      <c r="Q6472">
        <v>50</v>
      </c>
      <c r="R6472">
        <v>2.79</v>
      </c>
      <c r="S6472">
        <v>139.5</v>
      </c>
      <c r="T6472">
        <v>112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2699</v>
      </c>
      <c r="C6473" t="s">
        <v>4925</v>
      </c>
      <c r="D6473" s="1">
        <v>46101</v>
      </c>
      <c r="E6473" t="s">
        <v>4926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587</v>
      </c>
      <c r="K6473" t="s">
        <v>2477</v>
      </c>
      <c r="L6473">
        <v>10242</v>
      </c>
      <c r="M6473" t="s">
        <v>82</v>
      </c>
      <c r="O6473" t="s">
        <v>11</v>
      </c>
      <c r="P6473">
        <v>5102</v>
      </c>
      <c r="Q6473">
        <v>50</v>
      </c>
      <c r="R6473">
        <v>2.79</v>
      </c>
      <c r="S6473">
        <v>139.5</v>
      </c>
      <c r="T6473">
        <v>112</v>
      </c>
      <c r="U6473">
        <v>19.71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2699</v>
      </c>
      <c r="C6474" t="s">
        <v>4925</v>
      </c>
      <c r="D6474" s="1">
        <v>46101</v>
      </c>
      <c r="E6474" t="s">
        <v>4926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587</v>
      </c>
      <c r="K6474" t="s">
        <v>2477</v>
      </c>
      <c r="L6474">
        <v>10243</v>
      </c>
      <c r="M6474" t="s">
        <v>83</v>
      </c>
      <c r="O6474" t="s">
        <v>11</v>
      </c>
      <c r="P6474">
        <v>5102</v>
      </c>
      <c r="Q6474">
        <v>50</v>
      </c>
      <c r="R6474">
        <v>2.79</v>
      </c>
      <c r="S6474">
        <v>139.5</v>
      </c>
      <c r="T6474">
        <v>96.5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2699</v>
      </c>
      <c r="C6475" t="s">
        <v>4925</v>
      </c>
      <c r="D6475" s="1">
        <v>46101</v>
      </c>
      <c r="E6475" t="s">
        <v>4926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587</v>
      </c>
      <c r="K6475" t="s">
        <v>2477</v>
      </c>
      <c r="L6475">
        <v>10245</v>
      </c>
      <c r="M6475" t="s">
        <v>195</v>
      </c>
      <c r="O6475" t="s">
        <v>11</v>
      </c>
      <c r="P6475">
        <v>5102</v>
      </c>
      <c r="Q6475">
        <v>50</v>
      </c>
      <c r="R6475">
        <v>2.79</v>
      </c>
      <c r="S6475">
        <v>139.5</v>
      </c>
      <c r="T6475">
        <v>96.5</v>
      </c>
      <c r="U6475">
        <v>30.82</v>
      </c>
      <c r="V6475" t="str">
        <f>VLOOKUP(L6475,'[2]tabela de preços'!$A:$D,4,0)</f>
        <v>NORTON</v>
      </c>
      <c r="W6475" t="str">
        <f>VLOOKUP(L6475,'[2]tabela de preços'!$A:$F,6,0)</f>
        <v xml:space="preserve">DISCOS / LIXAS / ABRASIVOS </v>
      </c>
      <c r="X6475" t="str">
        <f>VLOOKUP(L6475,'[2]tabela de preços'!$A:$G,7,0)</f>
        <v>AUTOMOTIVO</v>
      </c>
    </row>
    <row r="6476" spans="1:24" x14ac:dyDescent="0.3">
      <c r="A6476" t="s">
        <v>2699</v>
      </c>
      <c r="C6476" t="s">
        <v>4925</v>
      </c>
      <c r="D6476" s="1">
        <v>46101</v>
      </c>
      <c r="E6476" t="s">
        <v>4926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587</v>
      </c>
      <c r="K6476" t="s">
        <v>2477</v>
      </c>
      <c r="L6476">
        <v>10297</v>
      </c>
      <c r="M6476" t="s">
        <v>41</v>
      </c>
      <c r="O6476" t="s">
        <v>11</v>
      </c>
      <c r="P6476">
        <v>5102</v>
      </c>
      <c r="Q6476">
        <v>24</v>
      </c>
      <c r="R6476">
        <v>10.98</v>
      </c>
      <c r="S6476">
        <v>263.52</v>
      </c>
      <c r="T6476">
        <v>220.08</v>
      </c>
      <c r="U6476">
        <v>16.48</v>
      </c>
      <c r="V6476" t="str">
        <f>VLOOKUP(L6476,'[2]tabela de preços'!$A:$D,4,0)</f>
        <v>ANJO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2699</v>
      </c>
      <c r="C6477" t="s">
        <v>4925</v>
      </c>
      <c r="D6477" s="1">
        <v>46101</v>
      </c>
      <c r="E6477" t="s">
        <v>4926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587</v>
      </c>
      <c r="K6477" t="s">
        <v>2477</v>
      </c>
      <c r="L6477">
        <v>10404</v>
      </c>
      <c r="M6477" t="s">
        <v>130</v>
      </c>
      <c r="O6477" t="s">
        <v>11</v>
      </c>
      <c r="P6477">
        <v>5102</v>
      </c>
      <c r="Q6477">
        <v>24</v>
      </c>
      <c r="R6477">
        <v>18.12</v>
      </c>
      <c r="S6477">
        <v>434.88</v>
      </c>
      <c r="T6477">
        <v>330</v>
      </c>
      <c r="U6477">
        <v>24.12</v>
      </c>
      <c r="V6477" t="str">
        <f>VLOOKUP(L6477,'[2]tabela de preços'!$A:$D,4,0)</f>
        <v>MAXI RUBBER</v>
      </c>
      <c r="W6477" t="str">
        <f>VLOOKUP(L6477,'[2]tabela de preços'!$A:$F,6,0)</f>
        <v>VEDADORES / SELANTES</v>
      </c>
      <c r="X6477" t="str">
        <f>VLOOKUP(L6477,'[2]tabela de preços'!$A:$G,7,0)</f>
        <v>AUTOMOTIVO</v>
      </c>
    </row>
    <row r="6478" spans="1:24" x14ac:dyDescent="0.3">
      <c r="A6478" t="s">
        <v>4851</v>
      </c>
      <c r="C6478" t="s">
        <v>4927</v>
      </c>
      <c r="D6478" s="1">
        <v>46101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2886</v>
      </c>
      <c r="K6478" t="s">
        <v>4854</v>
      </c>
      <c r="L6478">
        <v>85401</v>
      </c>
      <c r="M6478" t="s">
        <v>261</v>
      </c>
      <c r="N6478" t="s">
        <v>4928</v>
      </c>
      <c r="O6478" t="s">
        <v>11</v>
      </c>
      <c r="P6478">
        <v>1202</v>
      </c>
      <c r="Q6478">
        <v>-1</v>
      </c>
      <c r="R6478">
        <v>500</v>
      </c>
      <c r="S6478">
        <v>-500</v>
      </c>
      <c r="T6478">
        <v>-451.64</v>
      </c>
      <c r="U6478">
        <v>9.67</v>
      </c>
      <c r="V6478" t="str">
        <f>VLOOKUP(L6478,'[2]tabela de preços'!$A:$D,4,0)</f>
        <v>BRASILUX</v>
      </c>
      <c r="W6478" t="str">
        <f>VLOOKUP(L6478,'[2]tabela de preços'!$A:$F,6,0)</f>
        <v>TINTA EM PÓ</v>
      </c>
      <c r="X6478" t="str">
        <f>VLOOKUP(L6478,'[2]tabela de preços'!$A:$G,7,0)</f>
        <v>INDUSTRIAL</v>
      </c>
    </row>
    <row r="6479" spans="1:24" x14ac:dyDescent="0.3">
      <c r="A6479" t="s">
        <v>4851</v>
      </c>
      <c r="C6479" t="s">
        <v>4929</v>
      </c>
      <c r="D6479" s="1">
        <v>46101</v>
      </c>
      <c r="E6479" t="s">
        <v>4930</v>
      </c>
      <c r="F6479">
        <v>9</v>
      </c>
      <c r="G6479">
        <v>231</v>
      </c>
      <c r="H6479" t="str">
        <f>VLOOKUP(G6479,[1]OPERADORES!$A:$B,2,0)</f>
        <v>EDIJANE</v>
      </c>
      <c r="I6479" t="s">
        <v>21</v>
      </c>
      <c r="J6479" t="s">
        <v>2886</v>
      </c>
      <c r="K6479" t="s">
        <v>4854</v>
      </c>
      <c r="L6479">
        <v>85318</v>
      </c>
      <c r="M6479" t="s">
        <v>258</v>
      </c>
      <c r="O6479" t="s">
        <v>11</v>
      </c>
      <c r="P6479">
        <v>5102</v>
      </c>
      <c r="Q6479">
        <v>1</v>
      </c>
      <c r="R6479">
        <v>819</v>
      </c>
      <c r="S6479">
        <v>819</v>
      </c>
      <c r="T6479">
        <v>583.96</v>
      </c>
      <c r="U6479">
        <v>28.7</v>
      </c>
      <c r="V6479" t="str">
        <f>VLOOKUP(L6479,'[2]tabela de preços'!$A:$D,4,0)</f>
        <v>BRASILUX</v>
      </c>
      <c r="W6479" t="str">
        <f>VLOOKUP(L6479,'[2]tabela de preços'!$A:$F,6,0)</f>
        <v>TINTA EM PÓ</v>
      </c>
      <c r="X6479" t="str">
        <f>VLOOKUP(L6479,'[2]tabela de preços'!$A:$G,7,0)</f>
        <v>INDUSTRIAL</v>
      </c>
    </row>
    <row r="6480" spans="1:24" x14ac:dyDescent="0.3">
      <c r="A6480" t="s">
        <v>1905</v>
      </c>
      <c r="C6480" t="s">
        <v>4931</v>
      </c>
      <c r="D6480" s="1">
        <v>46101</v>
      </c>
      <c r="E6480" t="s">
        <v>4932</v>
      </c>
      <c r="F6480">
        <v>9</v>
      </c>
      <c r="G6480">
        <v>174</v>
      </c>
      <c r="H6480" t="str">
        <f>VLOOKUP(G6480,[1]OPERADORES!$A:$B,2,0)</f>
        <v>MIRIÃ LOBATO RODRIGUES</v>
      </c>
      <c r="I6480" t="s">
        <v>168</v>
      </c>
      <c r="J6480" t="s">
        <v>169</v>
      </c>
      <c r="K6480" t="s">
        <v>1908</v>
      </c>
      <c r="L6480">
        <v>84200</v>
      </c>
      <c r="M6480" t="s">
        <v>1552</v>
      </c>
      <c r="O6480" t="s">
        <v>11</v>
      </c>
      <c r="P6480">
        <v>6403</v>
      </c>
      <c r="Q6480">
        <v>4</v>
      </c>
      <c r="R6480">
        <v>216.14</v>
      </c>
      <c r="S6480">
        <v>864.56</v>
      </c>
      <c r="T6480">
        <v>680.2</v>
      </c>
      <c r="U6480">
        <v>21.32</v>
      </c>
      <c r="V6480" t="str">
        <f>VLOOKUP(L6480,'[2]tabela de preços'!$A:$D,4,0)</f>
        <v>BRASILUX</v>
      </c>
      <c r="W6480" t="str">
        <f>VLOOKUP(L6480,'[2]tabela de preços'!$A:$F,6,0)</f>
        <v>EPOXI</v>
      </c>
      <c r="X6480" t="str">
        <f>VLOOKUP(L6480,'[2]tabela de preços'!$A:$G,7,0)</f>
        <v>INDUSTRIAL</v>
      </c>
    </row>
    <row r="6481" spans="1:24" x14ac:dyDescent="0.3">
      <c r="A6481" t="s">
        <v>1905</v>
      </c>
      <c r="C6481" t="s">
        <v>4931</v>
      </c>
      <c r="D6481" s="1">
        <v>46101</v>
      </c>
      <c r="E6481" t="s">
        <v>4932</v>
      </c>
      <c r="F6481">
        <v>9</v>
      </c>
      <c r="G6481">
        <v>174</v>
      </c>
      <c r="H6481" t="str">
        <f>VLOOKUP(G6481,[1]OPERADORES!$A:$B,2,0)</f>
        <v>MIRIÃ LOBATO RODRIGUES</v>
      </c>
      <c r="I6481" t="s">
        <v>168</v>
      </c>
      <c r="J6481" t="s">
        <v>169</v>
      </c>
      <c r="K6481" t="s">
        <v>1908</v>
      </c>
      <c r="L6481">
        <v>10118</v>
      </c>
      <c r="M6481" t="s">
        <v>572</v>
      </c>
      <c r="O6481" t="s">
        <v>11</v>
      </c>
      <c r="P6481">
        <v>6102</v>
      </c>
      <c r="Q6481">
        <v>2</v>
      </c>
      <c r="R6481">
        <v>5.0199999999999996</v>
      </c>
      <c r="S6481">
        <v>10.039999999999999</v>
      </c>
      <c r="T6481">
        <v>7.62</v>
      </c>
      <c r="U6481">
        <v>24.1</v>
      </c>
      <c r="V6481" t="str">
        <f>VLOOKUP(L6481,'[2]tabela de preços'!$A:$D,4,0)</f>
        <v>ATLAS</v>
      </c>
      <c r="W6481" t="str">
        <f>VLOOKUP(L6481,'[2]tabela de preços'!$A:$F,6,0)</f>
        <v>ROLOS / TRINCHAS / PINCÉIS / ESPÁTULAS</v>
      </c>
      <c r="X6481" t="str">
        <f>VLOOKUP(L6481,'[2]tabela de preços'!$A:$G,7,0)</f>
        <v>IMOBILIÁRIO</v>
      </c>
    </row>
    <row r="6482" spans="1:24" x14ac:dyDescent="0.3">
      <c r="A6482" t="s">
        <v>1905</v>
      </c>
      <c r="C6482" t="s">
        <v>4933</v>
      </c>
      <c r="D6482" s="1">
        <v>46101</v>
      </c>
      <c r="E6482" t="s">
        <v>4934</v>
      </c>
      <c r="F6482">
        <v>9</v>
      </c>
      <c r="G6482">
        <v>174</v>
      </c>
      <c r="H6482" t="str">
        <f>VLOOKUP(G6482,[1]OPERADORES!$A:$B,2,0)</f>
        <v>MIRIÃ LOBATO RODRIGUES</v>
      </c>
      <c r="I6482" t="s">
        <v>168</v>
      </c>
      <c r="J6482" t="s">
        <v>169</v>
      </c>
      <c r="K6482" t="s">
        <v>1908</v>
      </c>
      <c r="L6482">
        <v>84346</v>
      </c>
      <c r="M6482" t="s">
        <v>1909</v>
      </c>
      <c r="O6482" t="s">
        <v>11</v>
      </c>
      <c r="P6482">
        <v>6403</v>
      </c>
      <c r="Q6482">
        <v>2</v>
      </c>
      <c r="R6482">
        <v>62.9</v>
      </c>
      <c r="S6482">
        <v>125.8</v>
      </c>
      <c r="T6482">
        <v>106.14</v>
      </c>
      <c r="U6482">
        <v>15.63</v>
      </c>
      <c r="V6482" t="str">
        <f>VLOOKUP(L6482,'[2]tabela de preços'!$A:$D,4,0)</f>
        <v>BRASILUX</v>
      </c>
      <c r="W6482" t="str">
        <f>VLOOKUP(L6482,'[2]tabela de preços'!$A:$F,6,0)</f>
        <v>ESMALTES</v>
      </c>
      <c r="X6482" t="str">
        <f>VLOOKUP(L6482,'[2]tabela de preços'!$A:$G,7,0)</f>
        <v>INDUSTRIAL</v>
      </c>
    </row>
    <row r="6483" spans="1:24" x14ac:dyDescent="0.3">
      <c r="A6483" t="s">
        <v>1905</v>
      </c>
      <c r="C6483" t="s">
        <v>4933</v>
      </c>
      <c r="D6483" s="1">
        <v>46101</v>
      </c>
      <c r="E6483" t="s">
        <v>4934</v>
      </c>
      <c r="F6483">
        <v>9</v>
      </c>
      <c r="G6483">
        <v>174</v>
      </c>
      <c r="H6483" t="str">
        <f>VLOOKUP(G6483,[1]OPERADORES!$A:$B,2,0)</f>
        <v>MIRIÃ LOBATO RODRIGUES</v>
      </c>
      <c r="I6483" t="s">
        <v>168</v>
      </c>
      <c r="J6483" t="s">
        <v>169</v>
      </c>
      <c r="K6483" t="s">
        <v>1908</v>
      </c>
      <c r="L6483">
        <v>84898</v>
      </c>
      <c r="M6483" t="s">
        <v>853</v>
      </c>
      <c r="O6483" t="s">
        <v>11</v>
      </c>
      <c r="P6483">
        <v>6403</v>
      </c>
      <c r="Q6483">
        <v>3</v>
      </c>
      <c r="R6483">
        <v>169.39</v>
      </c>
      <c r="S6483">
        <v>508.17</v>
      </c>
      <c r="T6483">
        <v>385.71</v>
      </c>
      <c r="U6483">
        <v>24.1</v>
      </c>
      <c r="V6483" t="str">
        <f>VLOOKUP(L6483,'[2]tabela de preços'!$A:$D,4,0)</f>
        <v>BRASILUX</v>
      </c>
      <c r="W6483" t="str">
        <f>VLOOKUP(L6483,'[2]tabela de preços'!$A:$F,6,0)</f>
        <v>EPOXI</v>
      </c>
      <c r="X6483" t="str">
        <f>VLOOKUP(L6483,'[2]tabela de preços'!$A:$G,7,0)</f>
        <v>INDUSTRIAL</v>
      </c>
    </row>
    <row r="6484" spans="1:24" x14ac:dyDescent="0.3">
      <c r="A6484" t="s">
        <v>2100</v>
      </c>
      <c r="C6484" t="s">
        <v>4935</v>
      </c>
      <c r="D6484" s="1">
        <v>46101</v>
      </c>
      <c r="E6484" t="s">
        <v>4936</v>
      </c>
      <c r="F6484">
        <v>9</v>
      </c>
      <c r="G6484">
        <v>174</v>
      </c>
      <c r="H6484" t="str">
        <f>VLOOKUP(G6484,[1]OPERADORES!$A:$B,2,0)</f>
        <v>MIRIÃ LOBATO RODRIGUES</v>
      </c>
      <c r="I6484" t="s">
        <v>21</v>
      </c>
      <c r="J6484" t="s">
        <v>1788</v>
      </c>
      <c r="K6484" t="s">
        <v>2103</v>
      </c>
      <c r="L6484">
        <v>23714</v>
      </c>
      <c r="M6484" t="s">
        <v>213</v>
      </c>
      <c r="O6484" t="s">
        <v>11</v>
      </c>
      <c r="P6484">
        <v>5102</v>
      </c>
      <c r="Q6484">
        <v>1</v>
      </c>
      <c r="R6484">
        <v>40.71</v>
      </c>
      <c r="S6484">
        <v>40.71</v>
      </c>
      <c r="T6484">
        <v>30.9</v>
      </c>
      <c r="U6484">
        <v>24.1</v>
      </c>
      <c r="V6484" t="str">
        <f>VLOOKUP(L6484,'[2]tabela de preços'!$A:$D,4,0)</f>
        <v>NEW PAD</v>
      </c>
      <c r="W6484" t="str">
        <f>VLOOKUP(L6484,'[2]tabela de preços'!$A:$F,6,0)</f>
        <v>BOINAS PARA POLIMENTO</v>
      </c>
      <c r="X6484" t="str">
        <f>VLOOKUP(L6484,'[2]tabela de preços'!$A:$G,7,0)</f>
        <v>AUTOMOTIVO</v>
      </c>
    </row>
    <row r="6485" spans="1:24" x14ac:dyDescent="0.3">
      <c r="A6485" t="s">
        <v>2100</v>
      </c>
      <c r="C6485" t="s">
        <v>4935</v>
      </c>
      <c r="D6485" s="1">
        <v>46101</v>
      </c>
      <c r="E6485" t="s">
        <v>4936</v>
      </c>
      <c r="F6485">
        <v>9</v>
      </c>
      <c r="G6485">
        <v>174</v>
      </c>
      <c r="H6485" t="str">
        <f>VLOOKUP(G6485,[1]OPERADORES!$A:$B,2,0)</f>
        <v>MIRIÃ LOBATO RODRIGUES</v>
      </c>
      <c r="I6485" t="s">
        <v>21</v>
      </c>
      <c r="J6485" t="s">
        <v>1788</v>
      </c>
      <c r="K6485" t="s">
        <v>2103</v>
      </c>
      <c r="L6485">
        <v>84108</v>
      </c>
      <c r="M6485" t="s">
        <v>144</v>
      </c>
      <c r="O6485" t="s">
        <v>11</v>
      </c>
      <c r="P6485">
        <v>5403</v>
      </c>
      <c r="Q6485">
        <v>4</v>
      </c>
      <c r="R6485">
        <v>27.29</v>
      </c>
      <c r="S6485">
        <v>109.16</v>
      </c>
      <c r="T6485">
        <v>82.84</v>
      </c>
      <c r="U6485">
        <v>24.11</v>
      </c>
      <c r="V6485" t="str">
        <f>VLOOKUP(L6485,'[2]tabela de preços'!$A:$D,4,0)</f>
        <v>BRASILUX</v>
      </c>
      <c r="W6485" t="str">
        <f>VLOOKUP(L6485,'[2]tabela de preços'!$A:$F,6,0)</f>
        <v>TINTAS LACA</v>
      </c>
      <c r="X6485" t="str">
        <f>VLOOKUP(L6485,'[2]tabela de preços'!$A:$G,7,0)</f>
        <v>AUTOMOTIVO</v>
      </c>
    </row>
    <row r="6486" spans="1:24" x14ac:dyDescent="0.3">
      <c r="A6486" t="s">
        <v>2100</v>
      </c>
      <c r="C6486" t="s">
        <v>4935</v>
      </c>
      <c r="D6486" s="1">
        <v>46101</v>
      </c>
      <c r="E6486" t="s">
        <v>4936</v>
      </c>
      <c r="F6486">
        <v>9</v>
      </c>
      <c r="G6486">
        <v>174</v>
      </c>
      <c r="H6486" t="str">
        <f>VLOOKUP(G6486,[1]OPERADORES!$A:$B,2,0)</f>
        <v>MIRIÃ LOBATO RODRIGUES</v>
      </c>
      <c r="I6486" t="s">
        <v>21</v>
      </c>
      <c r="J6486" t="s">
        <v>1788</v>
      </c>
      <c r="K6486" t="s">
        <v>2103</v>
      </c>
      <c r="L6486">
        <v>21437</v>
      </c>
      <c r="M6486" t="s">
        <v>1832</v>
      </c>
      <c r="O6486" t="s">
        <v>11</v>
      </c>
      <c r="P6486">
        <v>5102</v>
      </c>
      <c r="Q6486">
        <v>2</v>
      </c>
      <c r="R6486">
        <v>8.41</v>
      </c>
      <c r="S6486">
        <v>16.82</v>
      </c>
      <c r="T6486">
        <v>12.76</v>
      </c>
      <c r="U6486">
        <v>24.14</v>
      </c>
      <c r="V6486" t="str">
        <f>VLOOKUP(L6486,'[2]tabela de preços'!$A:$D,4,0)</f>
        <v>ROBERLO</v>
      </c>
      <c r="W6486" t="str">
        <f>VLOOKUP(L6486,'[2]tabela de preços'!$A:$F,6,0)</f>
        <v>PRIMER AUTOMOTIVO</v>
      </c>
      <c r="X6486" t="str">
        <f>VLOOKUP(L6486,'[2]tabela de preços'!$A:$G,7,0)</f>
        <v>AUTOMOTIVO</v>
      </c>
    </row>
    <row r="6487" spans="1:24" x14ac:dyDescent="0.3">
      <c r="A6487" t="s">
        <v>2100</v>
      </c>
      <c r="C6487" t="s">
        <v>4935</v>
      </c>
      <c r="D6487" s="1">
        <v>46101</v>
      </c>
      <c r="E6487" t="s">
        <v>4936</v>
      </c>
      <c r="F6487">
        <v>9</v>
      </c>
      <c r="G6487">
        <v>174</v>
      </c>
      <c r="H6487" t="str">
        <f>VLOOKUP(G6487,[1]OPERADORES!$A:$B,2,0)</f>
        <v>MIRIÃ LOBATO RODRIGUES</v>
      </c>
      <c r="I6487" t="s">
        <v>21</v>
      </c>
      <c r="J6487" t="s">
        <v>1788</v>
      </c>
      <c r="K6487" t="s">
        <v>2103</v>
      </c>
      <c r="L6487">
        <v>23580</v>
      </c>
      <c r="M6487" t="s">
        <v>115</v>
      </c>
      <c r="O6487" t="s">
        <v>11</v>
      </c>
      <c r="P6487">
        <v>5102</v>
      </c>
      <c r="Q6487">
        <v>50</v>
      </c>
      <c r="R6487">
        <v>0.56000000000000005</v>
      </c>
      <c r="S6487">
        <v>28</v>
      </c>
      <c r="T6487">
        <v>18</v>
      </c>
      <c r="U6487">
        <v>35.71</v>
      </c>
      <c r="V6487" t="str">
        <f>VLOOKUP(L6487,'[2]tabela de preços'!$A:$D,4,0)</f>
        <v>RENOVA COADORES</v>
      </c>
      <c r="W6487" t="str">
        <f>VLOOKUP(L6487,'[2]tabela de preços'!$A:$F,6,0)</f>
        <v>COADORES</v>
      </c>
      <c r="X6487" t="str">
        <f>VLOOKUP(L6487,'[2]tabela de preços'!$A:$G,7,0)</f>
        <v>AUTOMOTIVO</v>
      </c>
    </row>
    <row r="6488" spans="1:24" x14ac:dyDescent="0.3">
      <c r="A6488" t="s">
        <v>2100</v>
      </c>
      <c r="C6488" t="s">
        <v>4935</v>
      </c>
      <c r="D6488" s="1">
        <v>46101</v>
      </c>
      <c r="E6488" t="s">
        <v>4936</v>
      </c>
      <c r="F6488">
        <v>9</v>
      </c>
      <c r="G6488">
        <v>174</v>
      </c>
      <c r="H6488" t="str">
        <f>VLOOKUP(G6488,[1]OPERADORES!$A:$B,2,0)</f>
        <v>MIRIÃ LOBATO RODRIGUES</v>
      </c>
      <c r="I6488" t="s">
        <v>21</v>
      </c>
      <c r="J6488" t="s">
        <v>1788</v>
      </c>
      <c r="K6488" t="s">
        <v>2103</v>
      </c>
      <c r="L6488">
        <v>21741</v>
      </c>
      <c r="M6488" t="s">
        <v>1509</v>
      </c>
      <c r="O6488" t="s">
        <v>11</v>
      </c>
      <c r="P6488">
        <v>5102</v>
      </c>
      <c r="Q6488">
        <v>3</v>
      </c>
      <c r="R6488">
        <v>20.89</v>
      </c>
      <c r="S6488">
        <v>62.67</v>
      </c>
      <c r="T6488">
        <v>47.58</v>
      </c>
      <c r="U6488">
        <v>24.08</v>
      </c>
      <c r="V6488" t="str">
        <f>VLOOKUP(L6488,'[2]tabela de preços'!$A:$D,4,0)</f>
        <v>SOLUFIX</v>
      </c>
      <c r="W6488" t="str">
        <f>VLOOKUP(L6488,'[2]tabela de preços'!$A:$F,6,0)</f>
        <v>COLA INST./ ADESIVOS COLANTES</v>
      </c>
      <c r="X6488" t="str">
        <f>VLOOKUP(L6488,'[2]tabela de preços'!$A:$G,7,0)</f>
        <v>AUTOMOTIVO</v>
      </c>
    </row>
    <row r="6489" spans="1:24" x14ac:dyDescent="0.3">
      <c r="A6489" t="s">
        <v>2100</v>
      </c>
      <c r="C6489" t="s">
        <v>4935</v>
      </c>
      <c r="D6489" s="1">
        <v>46101</v>
      </c>
      <c r="E6489" t="s">
        <v>4936</v>
      </c>
      <c r="F6489">
        <v>9</v>
      </c>
      <c r="G6489">
        <v>174</v>
      </c>
      <c r="H6489" t="str">
        <f>VLOOKUP(G6489,[1]OPERADORES!$A:$B,2,0)</f>
        <v>MIRIÃ LOBATO RODRIGUES</v>
      </c>
      <c r="I6489" t="s">
        <v>21</v>
      </c>
      <c r="J6489" t="s">
        <v>1788</v>
      </c>
      <c r="K6489" t="s">
        <v>2103</v>
      </c>
      <c r="L6489">
        <v>10236</v>
      </c>
      <c r="M6489" t="s">
        <v>133</v>
      </c>
      <c r="O6489" t="s">
        <v>11</v>
      </c>
      <c r="P6489">
        <v>5102</v>
      </c>
      <c r="Q6489">
        <v>30</v>
      </c>
      <c r="R6489">
        <v>2.79</v>
      </c>
      <c r="S6489">
        <v>83.7</v>
      </c>
      <c r="T6489">
        <v>69.599999999999994</v>
      </c>
      <c r="U6489">
        <v>16.850000000000001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2100</v>
      </c>
      <c r="C6490" t="s">
        <v>4935</v>
      </c>
      <c r="D6490" s="1">
        <v>46101</v>
      </c>
      <c r="E6490" t="s">
        <v>4936</v>
      </c>
      <c r="F6490">
        <v>9</v>
      </c>
      <c r="G6490">
        <v>174</v>
      </c>
      <c r="H6490" t="str">
        <f>VLOOKUP(G6490,[1]OPERADORES!$A:$B,2,0)</f>
        <v>MIRIÃ LOBATO RODRIGUES</v>
      </c>
      <c r="I6490" t="s">
        <v>21</v>
      </c>
      <c r="J6490" t="s">
        <v>1788</v>
      </c>
      <c r="K6490" t="s">
        <v>2103</v>
      </c>
      <c r="L6490">
        <v>10226</v>
      </c>
      <c r="M6490" t="s">
        <v>145</v>
      </c>
      <c r="O6490" t="s">
        <v>11</v>
      </c>
      <c r="P6490">
        <v>5102</v>
      </c>
      <c r="Q6490">
        <v>30</v>
      </c>
      <c r="R6490">
        <v>2.79</v>
      </c>
      <c r="S6490">
        <v>83.7</v>
      </c>
      <c r="T6490">
        <v>69.599999999999994</v>
      </c>
      <c r="U6490">
        <v>16.850000000000001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2100</v>
      </c>
      <c r="C6491" t="s">
        <v>4935</v>
      </c>
      <c r="D6491" s="1">
        <v>46101</v>
      </c>
      <c r="E6491" t="s">
        <v>4936</v>
      </c>
      <c r="F6491">
        <v>9</v>
      </c>
      <c r="G6491">
        <v>174</v>
      </c>
      <c r="H6491" t="str">
        <f>VLOOKUP(G6491,[1]OPERADORES!$A:$B,2,0)</f>
        <v>MIRIÃ LOBATO RODRIGUES</v>
      </c>
      <c r="I6491" t="s">
        <v>21</v>
      </c>
      <c r="J6491" t="s">
        <v>1788</v>
      </c>
      <c r="K6491" t="s">
        <v>2103</v>
      </c>
      <c r="L6491">
        <v>10230</v>
      </c>
      <c r="M6491" t="s">
        <v>193</v>
      </c>
      <c r="O6491" t="s">
        <v>11</v>
      </c>
      <c r="P6491">
        <v>5102</v>
      </c>
      <c r="Q6491">
        <v>30</v>
      </c>
      <c r="R6491">
        <v>2.79</v>
      </c>
      <c r="S6491">
        <v>83.7</v>
      </c>
      <c r="T6491">
        <v>69.599999999999994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2100</v>
      </c>
      <c r="C6492" t="s">
        <v>4935</v>
      </c>
      <c r="D6492" s="1">
        <v>46101</v>
      </c>
      <c r="E6492" t="s">
        <v>4936</v>
      </c>
      <c r="F6492">
        <v>9</v>
      </c>
      <c r="G6492">
        <v>174</v>
      </c>
      <c r="H6492" t="str">
        <f>VLOOKUP(G6492,[1]OPERADORES!$A:$B,2,0)</f>
        <v>MIRIÃ LOBATO RODRIGUES</v>
      </c>
      <c r="I6492" t="s">
        <v>21</v>
      </c>
      <c r="J6492" t="s">
        <v>1788</v>
      </c>
      <c r="K6492" t="s">
        <v>2103</v>
      </c>
      <c r="L6492">
        <v>20135</v>
      </c>
      <c r="M6492" t="s">
        <v>459</v>
      </c>
      <c r="O6492" t="s">
        <v>11</v>
      </c>
      <c r="P6492">
        <v>5102</v>
      </c>
      <c r="Q6492">
        <v>2</v>
      </c>
      <c r="R6492">
        <v>25.37</v>
      </c>
      <c r="S6492">
        <v>50.74</v>
      </c>
      <c r="T6492">
        <v>38.520000000000003</v>
      </c>
      <c r="U6492">
        <v>24.08</v>
      </c>
      <c r="V6492" t="str">
        <f>VLOOKUP(L6492,'[2]tabela de preços'!$A:$D,4,0)</f>
        <v>3M</v>
      </c>
      <c r="W6492" t="str">
        <f>VLOOKUP(L6492,'[2]tabela de preços'!$A:$F,6,0)</f>
        <v>DISCO TRIZACT</v>
      </c>
      <c r="X6492" t="str">
        <f>VLOOKUP(L6492,'[2]tabela de preços'!$A:$G,7,0)</f>
        <v>AUTOMOTIVO</v>
      </c>
    </row>
    <row r="6493" spans="1:24" x14ac:dyDescent="0.3">
      <c r="A6493" t="s">
        <v>2100</v>
      </c>
      <c r="C6493" t="s">
        <v>4935</v>
      </c>
      <c r="D6493" s="1">
        <v>46101</v>
      </c>
      <c r="E6493" t="s">
        <v>4936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1788</v>
      </c>
      <c r="K6493" t="s">
        <v>2103</v>
      </c>
      <c r="L6493">
        <v>24248</v>
      </c>
      <c r="M6493" t="s">
        <v>107</v>
      </c>
      <c r="O6493" t="s">
        <v>11</v>
      </c>
      <c r="P6493">
        <v>5102</v>
      </c>
      <c r="Q6493">
        <v>12</v>
      </c>
      <c r="R6493">
        <v>7.9</v>
      </c>
      <c r="S6493">
        <v>94.8</v>
      </c>
      <c r="T6493">
        <v>78</v>
      </c>
      <c r="U6493">
        <v>17.72</v>
      </c>
      <c r="V6493" t="str">
        <f>VLOOKUP(L6493,'[2]tabela de preços'!$A:$D,4,0)</f>
        <v>SHERWIN WILLIAMS</v>
      </c>
      <c r="W6493" t="str">
        <f>VLOOKUP(L6493,'[2]tabela de preços'!$A:$F,6,0)</f>
        <v>PRIMER AUTOMOTIVO</v>
      </c>
      <c r="X6493" t="str">
        <f>VLOOKUP(L6493,'[2]tabela de preços'!$A:$G,7,0)</f>
        <v>AUTOMOTIVO</v>
      </c>
    </row>
    <row r="6494" spans="1:24" x14ac:dyDescent="0.3">
      <c r="A6494" t="s">
        <v>2100</v>
      </c>
      <c r="C6494" t="s">
        <v>4935</v>
      </c>
      <c r="D6494" s="1">
        <v>46101</v>
      </c>
      <c r="E6494" t="s">
        <v>4936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1788</v>
      </c>
      <c r="K6494" t="s">
        <v>2103</v>
      </c>
      <c r="L6494">
        <v>5</v>
      </c>
      <c r="M6494" t="s">
        <v>147</v>
      </c>
      <c r="O6494" t="s">
        <v>11</v>
      </c>
      <c r="P6494">
        <v>5102</v>
      </c>
      <c r="Q6494">
        <v>6</v>
      </c>
      <c r="R6494">
        <v>5.15</v>
      </c>
      <c r="S6494">
        <v>30.9</v>
      </c>
      <c r="T6494">
        <v>23.46</v>
      </c>
      <c r="U6494">
        <v>24.08</v>
      </c>
      <c r="V6494" t="str">
        <f>VLOOKUP(L6494,'[2]tabela de preços'!$A:$D,4,0)</f>
        <v>BRILHO ESTOPA</v>
      </c>
      <c r="W6494" t="str">
        <f>VLOOKUP(L6494,'[2]tabela de preços'!$A:$F,6,0)</f>
        <v>ESTOPAS</v>
      </c>
      <c r="X6494" t="str">
        <f>VLOOKUP(L6494,'[2]tabela de preços'!$A:$G,7,0)</f>
        <v>AUTOMOTIVO</v>
      </c>
    </row>
    <row r="6495" spans="1:24" x14ac:dyDescent="0.3">
      <c r="A6495" t="s">
        <v>2100</v>
      </c>
      <c r="C6495" t="s">
        <v>4935</v>
      </c>
      <c r="D6495" s="1">
        <v>46101</v>
      </c>
      <c r="E6495" t="s">
        <v>4936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1788</v>
      </c>
      <c r="K6495" t="s">
        <v>2103</v>
      </c>
      <c r="L6495">
        <v>24240</v>
      </c>
      <c r="M6495" t="s">
        <v>240</v>
      </c>
      <c r="O6495" t="s">
        <v>11</v>
      </c>
      <c r="P6495">
        <v>5102</v>
      </c>
      <c r="Q6495">
        <v>96</v>
      </c>
      <c r="R6495">
        <v>4.32</v>
      </c>
      <c r="S6495">
        <v>414.72</v>
      </c>
      <c r="T6495">
        <v>314.88</v>
      </c>
      <c r="U6495">
        <v>24.07</v>
      </c>
      <c r="V6495" t="str">
        <f>VLOOKUP(L6495,'[2]tabela de preços'!$A:$D,4,0)</f>
        <v>ADERE</v>
      </c>
      <c r="W6495" t="str">
        <f>VLOOKUP(L6495,'[2]tabela de preços'!$A:$F,6,0)</f>
        <v>FITA AUTOMOTIVA</v>
      </c>
      <c r="X6495" t="str">
        <f>VLOOKUP(L6495,'[2]tabela de preços'!$A:$G,7,0)</f>
        <v>AUTOMOTIVO</v>
      </c>
    </row>
    <row r="6496" spans="1:24" x14ac:dyDescent="0.3">
      <c r="A6496" t="s">
        <v>2100</v>
      </c>
      <c r="C6496" t="s">
        <v>4935</v>
      </c>
      <c r="D6496" s="1">
        <v>46101</v>
      </c>
      <c r="E6496" t="s">
        <v>4936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1788</v>
      </c>
      <c r="K6496" t="s">
        <v>2103</v>
      </c>
      <c r="L6496">
        <v>20431</v>
      </c>
      <c r="M6496" t="s">
        <v>202</v>
      </c>
      <c r="O6496" t="s">
        <v>11</v>
      </c>
      <c r="P6496">
        <v>5403</v>
      </c>
      <c r="Q6496">
        <v>5</v>
      </c>
      <c r="R6496">
        <v>37.9</v>
      </c>
      <c r="S6496">
        <v>189.5</v>
      </c>
      <c r="T6496">
        <v>151.30000000000001</v>
      </c>
      <c r="U6496">
        <v>20.16</v>
      </c>
      <c r="V6496" t="str">
        <f>VLOOKUP(L6496,'[2]tabela de preços'!$A:$D,4,0)</f>
        <v>SHERWIN WILLIAMS</v>
      </c>
      <c r="W6496" t="str">
        <f>VLOOKUP(L6496,'[2]tabela de preços'!$A:$F,6,0)</f>
        <v>VERNIZ AUTOMOTIVO</v>
      </c>
      <c r="X6496" t="str">
        <f>VLOOKUP(L6496,'[2]tabela de preços'!$A:$G,7,0)</f>
        <v>AUTOMOTIVO</v>
      </c>
    </row>
    <row r="6497" spans="1:24" x14ac:dyDescent="0.3">
      <c r="A6497" t="s">
        <v>2100</v>
      </c>
      <c r="C6497" t="s">
        <v>4935</v>
      </c>
      <c r="D6497" s="1">
        <v>46101</v>
      </c>
      <c r="E6497" t="s">
        <v>4936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1788</v>
      </c>
      <c r="K6497" t="s">
        <v>2103</v>
      </c>
      <c r="L6497">
        <v>21820</v>
      </c>
      <c r="M6497" t="s">
        <v>149</v>
      </c>
      <c r="O6497" t="s">
        <v>11</v>
      </c>
      <c r="P6497">
        <v>5403</v>
      </c>
      <c r="Q6497">
        <v>3</v>
      </c>
      <c r="R6497">
        <v>38.61</v>
      </c>
      <c r="S6497">
        <v>115.83</v>
      </c>
      <c r="T6497">
        <v>82.59</v>
      </c>
      <c r="U6497">
        <v>28.7</v>
      </c>
      <c r="V6497" t="str">
        <f>VLOOKUP(L6497,'[2]tabela de preços'!$A:$D,4,0)</f>
        <v>SHERWIN WILLIAMS</v>
      </c>
      <c r="W6497" t="str">
        <f>VLOOKUP(L6497,'[2]tabela de preços'!$A:$F,6,0)</f>
        <v>TINTAS PU</v>
      </c>
      <c r="X6497" t="str">
        <f>VLOOKUP(L6497,'[2]tabela de preços'!$A:$G,7,0)</f>
        <v>AUTOMOTIVO</v>
      </c>
    </row>
    <row r="6498" spans="1:24" x14ac:dyDescent="0.3">
      <c r="A6498" t="s">
        <v>2100</v>
      </c>
      <c r="C6498" t="s">
        <v>4935</v>
      </c>
      <c r="D6498" s="1">
        <v>46101</v>
      </c>
      <c r="E6498" t="s">
        <v>4936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1788</v>
      </c>
      <c r="K6498" t="s">
        <v>2103</v>
      </c>
      <c r="L6498">
        <v>13</v>
      </c>
      <c r="M6498" t="s">
        <v>152</v>
      </c>
      <c r="O6498" t="s">
        <v>11</v>
      </c>
      <c r="P6498">
        <v>5102</v>
      </c>
      <c r="Q6498">
        <v>20</v>
      </c>
      <c r="R6498">
        <v>5.69</v>
      </c>
      <c r="S6498">
        <v>113.8</v>
      </c>
      <c r="T6498">
        <v>83.2</v>
      </c>
      <c r="U6498">
        <v>26.89</v>
      </c>
      <c r="V6498" t="str">
        <f>VLOOKUP(L6498,'[2]tabela de preços'!$A:$D,4,0)</f>
        <v>3M</v>
      </c>
      <c r="W6498" t="str">
        <f>VLOOKUP(L6498,'[2]tabela de preços'!$A:$F,6,0)</f>
        <v>LIXA DÁGUA</v>
      </c>
      <c r="X6498" t="str">
        <f>VLOOKUP(L6498,'[2]tabela de preços'!$A:$G,7,0)</f>
        <v>AUTOMOTIVO</v>
      </c>
    </row>
    <row r="6499" spans="1:24" x14ac:dyDescent="0.3">
      <c r="A6499" t="s">
        <v>2100</v>
      </c>
      <c r="C6499" t="s">
        <v>4935</v>
      </c>
      <c r="D6499" s="1">
        <v>46101</v>
      </c>
      <c r="E6499" t="s">
        <v>4936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1788</v>
      </c>
      <c r="K6499" t="s">
        <v>2103</v>
      </c>
      <c r="L6499">
        <v>15</v>
      </c>
      <c r="M6499" t="s">
        <v>205</v>
      </c>
      <c r="O6499" t="s">
        <v>11</v>
      </c>
      <c r="P6499">
        <v>5102</v>
      </c>
      <c r="Q6499">
        <v>20</v>
      </c>
      <c r="R6499">
        <v>5.69</v>
      </c>
      <c r="S6499">
        <v>113.8</v>
      </c>
      <c r="T6499">
        <v>83.2</v>
      </c>
      <c r="U6499">
        <v>26.89</v>
      </c>
      <c r="V6499" t="str">
        <f>VLOOKUP(L6499,'[2]tabela de preços'!$A:$D,4,0)</f>
        <v>3M</v>
      </c>
      <c r="W6499" t="str">
        <f>VLOOKUP(L6499,'[2]tabela de preços'!$A:$F,6,0)</f>
        <v>LIXA DÁGUA</v>
      </c>
      <c r="X6499" t="str">
        <f>VLOOKUP(L6499,'[2]tabela de preços'!$A:$G,7,0)</f>
        <v>AUTOMOTIVO</v>
      </c>
    </row>
    <row r="6500" spans="1:24" x14ac:dyDescent="0.3">
      <c r="A6500" t="s">
        <v>2100</v>
      </c>
      <c r="C6500" t="s">
        <v>4935</v>
      </c>
      <c r="D6500" s="1">
        <v>46101</v>
      </c>
      <c r="E6500" t="s">
        <v>4936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1788</v>
      </c>
      <c r="K6500" t="s">
        <v>2103</v>
      </c>
      <c r="L6500">
        <v>84013</v>
      </c>
      <c r="M6500" t="s">
        <v>3098</v>
      </c>
      <c r="O6500" t="s">
        <v>11</v>
      </c>
      <c r="P6500">
        <v>5102</v>
      </c>
      <c r="Q6500">
        <v>20</v>
      </c>
      <c r="R6500">
        <v>3.05</v>
      </c>
      <c r="S6500">
        <v>61</v>
      </c>
      <c r="T6500">
        <v>43.8</v>
      </c>
      <c r="U6500">
        <v>28.2</v>
      </c>
      <c r="V6500" t="str">
        <f>VLOOKUP(L6500,'[2]tabela de preços'!$A:$D,4,0)</f>
        <v>3M</v>
      </c>
      <c r="W6500" t="str">
        <f>VLOOKUP(L6500,'[2]tabela de preços'!$A:$F,6,0)</f>
        <v>LIXA FERRO</v>
      </c>
      <c r="X6500" t="str">
        <f>VLOOKUP(L6500,'[2]tabela de preços'!$A:$G,7,0)</f>
        <v>IMOBILIÁRIO</v>
      </c>
    </row>
    <row r="6501" spans="1:24" x14ac:dyDescent="0.3">
      <c r="A6501" t="s">
        <v>2100</v>
      </c>
      <c r="C6501" t="s">
        <v>4935</v>
      </c>
      <c r="D6501" s="1">
        <v>46101</v>
      </c>
      <c r="E6501" t="s">
        <v>4936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1788</v>
      </c>
      <c r="K6501" t="s">
        <v>2103</v>
      </c>
      <c r="L6501">
        <v>10238</v>
      </c>
      <c r="M6501" t="s">
        <v>79</v>
      </c>
      <c r="O6501" t="s">
        <v>11</v>
      </c>
      <c r="P6501">
        <v>5102</v>
      </c>
      <c r="Q6501">
        <v>30</v>
      </c>
      <c r="R6501">
        <v>2.79</v>
      </c>
      <c r="S6501">
        <v>83.7</v>
      </c>
      <c r="T6501">
        <v>67.2</v>
      </c>
      <c r="U6501">
        <v>19.71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2100</v>
      </c>
      <c r="C6502" t="s">
        <v>4935</v>
      </c>
      <c r="D6502" s="1">
        <v>46101</v>
      </c>
      <c r="E6502" t="s">
        <v>4936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1788</v>
      </c>
      <c r="K6502" t="s">
        <v>2103</v>
      </c>
      <c r="L6502">
        <v>10240</v>
      </c>
      <c r="M6502" t="s">
        <v>81</v>
      </c>
      <c r="O6502" t="s">
        <v>11</v>
      </c>
      <c r="P6502">
        <v>5102</v>
      </c>
      <c r="Q6502">
        <v>20</v>
      </c>
      <c r="R6502">
        <v>2.79</v>
      </c>
      <c r="S6502">
        <v>55.8</v>
      </c>
      <c r="T6502">
        <v>44.8</v>
      </c>
      <c r="U6502">
        <v>19.71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2100</v>
      </c>
      <c r="C6503" t="s">
        <v>4935</v>
      </c>
      <c r="D6503" s="1">
        <v>46101</v>
      </c>
      <c r="E6503" t="s">
        <v>4936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1788</v>
      </c>
      <c r="K6503" t="s">
        <v>2103</v>
      </c>
      <c r="L6503">
        <v>10242</v>
      </c>
      <c r="M6503" t="s">
        <v>82</v>
      </c>
      <c r="O6503" t="s">
        <v>11</v>
      </c>
      <c r="P6503">
        <v>5102</v>
      </c>
      <c r="Q6503">
        <v>30</v>
      </c>
      <c r="R6503">
        <v>2.79</v>
      </c>
      <c r="S6503">
        <v>83.7</v>
      </c>
      <c r="T6503">
        <v>67.2</v>
      </c>
      <c r="U6503">
        <v>19.71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2100</v>
      </c>
      <c r="C6504" t="s">
        <v>4935</v>
      </c>
      <c r="D6504" s="1">
        <v>46101</v>
      </c>
      <c r="E6504" t="s">
        <v>4936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1788</v>
      </c>
      <c r="K6504" t="s">
        <v>2103</v>
      </c>
      <c r="L6504">
        <v>10243</v>
      </c>
      <c r="M6504" t="s">
        <v>83</v>
      </c>
      <c r="O6504" t="s">
        <v>11</v>
      </c>
      <c r="P6504">
        <v>5102</v>
      </c>
      <c r="Q6504">
        <v>30</v>
      </c>
      <c r="R6504">
        <v>2.79</v>
      </c>
      <c r="S6504">
        <v>83.7</v>
      </c>
      <c r="T6504">
        <v>57.9</v>
      </c>
      <c r="U6504">
        <v>30.82</v>
      </c>
      <c r="V6504" t="str">
        <f>VLOOKUP(L6504,'[2]tabela de preços'!$A:$D,4,0)</f>
        <v>NORTON</v>
      </c>
      <c r="W6504" t="str">
        <f>VLOOKUP(L6504,'[2]tabela de preços'!$A:$F,6,0)</f>
        <v xml:space="preserve">DISCOS / LIXAS / ABRASIVOS </v>
      </c>
      <c r="X6504" t="str">
        <f>VLOOKUP(L6504,'[2]tabela de preços'!$A:$G,7,0)</f>
        <v>AUTOMOTIVO</v>
      </c>
    </row>
    <row r="6505" spans="1:24" x14ac:dyDescent="0.3">
      <c r="A6505" t="s">
        <v>2100</v>
      </c>
      <c r="C6505" t="s">
        <v>4935</v>
      </c>
      <c r="D6505" s="1">
        <v>46101</v>
      </c>
      <c r="E6505" t="s">
        <v>4936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1788</v>
      </c>
      <c r="K6505" t="s">
        <v>2103</v>
      </c>
      <c r="L6505">
        <v>9764</v>
      </c>
      <c r="M6505" t="s">
        <v>173</v>
      </c>
      <c r="O6505" t="s">
        <v>11</v>
      </c>
      <c r="P6505">
        <v>5102</v>
      </c>
      <c r="Q6505">
        <v>2</v>
      </c>
      <c r="R6505">
        <v>32.200000000000003</v>
      </c>
      <c r="S6505">
        <v>64.400000000000006</v>
      </c>
      <c r="T6505">
        <v>48.88</v>
      </c>
      <c r="U6505">
        <v>24.1</v>
      </c>
      <c r="V6505" t="str">
        <f>VLOOKUP(L6505,'[2]tabela de preços'!$A:$D,4,0)</f>
        <v>SIKKENS</v>
      </c>
      <c r="W6505" t="str">
        <f>VLOOKUP(L6505,'[2]tabela de preços'!$A:$F,6,0)</f>
        <v>MASSA DE PEQUENOS REPAROS</v>
      </c>
      <c r="X6505" t="str">
        <f>VLOOKUP(L6505,'[2]tabela de preços'!$A:$G,7,0)</f>
        <v>AUTOMOTIVO</v>
      </c>
    </row>
    <row r="6506" spans="1:24" x14ac:dyDescent="0.3">
      <c r="A6506" t="s">
        <v>2100</v>
      </c>
      <c r="C6506" t="s">
        <v>4935</v>
      </c>
      <c r="D6506" s="1">
        <v>46101</v>
      </c>
      <c r="E6506" t="s">
        <v>4936</v>
      </c>
      <c r="F6506">
        <v>9</v>
      </c>
      <c r="G6506">
        <v>174</v>
      </c>
      <c r="H6506" t="str">
        <f>VLOOKUP(G6506,[1]OPERADORES!$A:$B,2,0)</f>
        <v>MIRIÃ LOBATO RODRIGUES</v>
      </c>
      <c r="I6506" t="s">
        <v>21</v>
      </c>
      <c r="J6506" t="s">
        <v>1788</v>
      </c>
      <c r="K6506" t="s">
        <v>2103</v>
      </c>
      <c r="L6506">
        <v>20525</v>
      </c>
      <c r="M6506" t="s">
        <v>137</v>
      </c>
      <c r="O6506" t="s">
        <v>11</v>
      </c>
      <c r="P6506">
        <v>5102</v>
      </c>
      <c r="Q6506">
        <v>4</v>
      </c>
      <c r="R6506">
        <v>13.65</v>
      </c>
      <c r="S6506">
        <v>54.6</v>
      </c>
      <c r="T6506">
        <v>41.44</v>
      </c>
      <c r="U6506">
        <v>24.1</v>
      </c>
      <c r="V6506" t="str">
        <f>VLOOKUP(L6506,'[2]tabela de preços'!$A:$D,4,0)</f>
        <v>SHERWIN WILLIAMS</v>
      </c>
      <c r="W6506" t="str">
        <f>VLOOKUP(L6506,'[2]tabela de preços'!$A:$F,6,0)</f>
        <v>MASSA DE PEQUENOS REPAROS</v>
      </c>
      <c r="X6506" t="str">
        <f>VLOOKUP(L6506,'[2]tabela de preços'!$A:$G,7,0)</f>
        <v>AUTOMOTIVO</v>
      </c>
    </row>
    <row r="6507" spans="1:24" x14ac:dyDescent="0.3">
      <c r="A6507" t="s">
        <v>2100</v>
      </c>
      <c r="C6507" t="s">
        <v>4935</v>
      </c>
      <c r="D6507" s="1">
        <v>46101</v>
      </c>
      <c r="E6507" t="s">
        <v>4936</v>
      </c>
      <c r="F6507">
        <v>9</v>
      </c>
      <c r="G6507">
        <v>174</v>
      </c>
      <c r="H6507" t="str">
        <f>VLOOKUP(G6507,[1]OPERADORES!$A:$B,2,0)</f>
        <v>MIRIÃ LOBATO RODRIGUES</v>
      </c>
      <c r="I6507" t="s">
        <v>21</v>
      </c>
      <c r="J6507" t="s">
        <v>1788</v>
      </c>
      <c r="K6507" t="s">
        <v>2103</v>
      </c>
      <c r="L6507">
        <v>21077</v>
      </c>
      <c r="M6507" t="s">
        <v>207</v>
      </c>
      <c r="O6507" t="s">
        <v>11</v>
      </c>
      <c r="P6507">
        <v>5102</v>
      </c>
      <c r="Q6507">
        <v>6</v>
      </c>
      <c r="R6507">
        <v>44.68</v>
      </c>
      <c r="S6507">
        <v>268.08</v>
      </c>
      <c r="T6507">
        <v>203.52</v>
      </c>
      <c r="U6507">
        <v>24.08</v>
      </c>
      <c r="V6507" t="str">
        <f>VLOOKUP(L6507,'[2]tabela de preços'!$A:$D,4,0)</f>
        <v>SHERWIN WILLIAMS</v>
      </c>
      <c r="W6507" t="str">
        <f>VLOOKUP(L6507,'[2]tabela de preços'!$A:$F,6,0)</f>
        <v>MASSA POLIÉSTER</v>
      </c>
      <c r="X6507" t="str">
        <f>VLOOKUP(L6507,'[2]tabela de preços'!$A:$G,7,0)</f>
        <v>AUTOMOTIVO</v>
      </c>
    </row>
    <row r="6508" spans="1:24" x14ac:dyDescent="0.3">
      <c r="A6508" t="s">
        <v>2100</v>
      </c>
      <c r="C6508" t="s">
        <v>4935</v>
      </c>
      <c r="D6508" s="1">
        <v>46101</v>
      </c>
      <c r="E6508" t="s">
        <v>4936</v>
      </c>
      <c r="F6508">
        <v>9</v>
      </c>
      <c r="G6508">
        <v>174</v>
      </c>
      <c r="H6508" t="str">
        <f>VLOOKUP(G6508,[1]OPERADORES!$A:$B,2,0)</f>
        <v>MIRIÃ LOBATO RODRIGUES</v>
      </c>
      <c r="I6508" t="s">
        <v>21</v>
      </c>
      <c r="J6508" t="s">
        <v>1788</v>
      </c>
      <c r="K6508" t="s">
        <v>2103</v>
      </c>
      <c r="L6508">
        <v>87043</v>
      </c>
      <c r="M6508" t="s">
        <v>217</v>
      </c>
      <c r="O6508" t="s">
        <v>11</v>
      </c>
      <c r="P6508">
        <v>5102</v>
      </c>
      <c r="Q6508">
        <v>16</v>
      </c>
      <c r="R6508">
        <v>21.89</v>
      </c>
      <c r="S6508">
        <v>350.24</v>
      </c>
      <c r="T6508">
        <v>288.32</v>
      </c>
      <c r="U6508">
        <v>17.68</v>
      </c>
      <c r="V6508" t="str">
        <f>VLOOKUP(L6508,'[2]tabela de preços'!$A:$D,4,0)</f>
        <v>ROBERLO</v>
      </c>
      <c r="W6508" t="str">
        <f>VLOOKUP(L6508,'[2]tabela de preços'!$A:$F,6,0)</f>
        <v>MASSA POLIÉSTER</v>
      </c>
      <c r="X6508" t="str">
        <f>VLOOKUP(L6508,'[2]tabela de preços'!$A:$G,7,0)</f>
        <v>AUTOMOTIVO</v>
      </c>
    </row>
    <row r="6509" spans="1:24" x14ac:dyDescent="0.3">
      <c r="A6509" t="s">
        <v>2100</v>
      </c>
      <c r="C6509" t="s">
        <v>4935</v>
      </c>
      <c r="D6509" s="1">
        <v>46101</v>
      </c>
      <c r="E6509" t="s">
        <v>4936</v>
      </c>
      <c r="F6509">
        <v>9</v>
      </c>
      <c r="G6509">
        <v>174</v>
      </c>
      <c r="H6509" t="str">
        <f>VLOOKUP(G6509,[1]OPERADORES!$A:$B,2,0)</f>
        <v>MIRIÃ LOBATO RODRIGUES</v>
      </c>
      <c r="I6509" t="s">
        <v>21</v>
      </c>
      <c r="J6509" t="s">
        <v>1788</v>
      </c>
      <c r="K6509" t="s">
        <v>2103</v>
      </c>
      <c r="L6509">
        <v>24247</v>
      </c>
      <c r="M6509" t="s">
        <v>160</v>
      </c>
      <c r="O6509" t="s">
        <v>11</v>
      </c>
      <c r="P6509">
        <v>5403</v>
      </c>
      <c r="Q6509">
        <v>12</v>
      </c>
      <c r="R6509">
        <v>20.9</v>
      </c>
      <c r="S6509">
        <v>250.8</v>
      </c>
      <c r="T6509">
        <v>202.44</v>
      </c>
      <c r="U6509">
        <v>19.28</v>
      </c>
      <c r="V6509" t="str">
        <f>VLOOKUP(L6509,'[2]tabela de preços'!$A:$D,4,0)</f>
        <v>SHERWIN WILLIAMS</v>
      </c>
      <c r="W6509" t="str">
        <f>VLOOKUP(L6509,'[2]tabela de preços'!$A:$F,6,0)</f>
        <v>PRIMER AUTOMOTIVO</v>
      </c>
      <c r="X6509" t="str">
        <f>VLOOKUP(L6509,'[2]tabela de preços'!$A:$G,7,0)</f>
        <v>AUTOMOTIVO</v>
      </c>
    </row>
    <row r="6510" spans="1:24" x14ac:dyDescent="0.3">
      <c r="A6510" t="s">
        <v>2100</v>
      </c>
      <c r="C6510" t="s">
        <v>4935</v>
      </c>
      <c r="D6510" s="1">
        <v>46101</v>
      </c>
      <c r="E6510" t="s">
        <v>4936</v>
      </c>
      <c r="F6510">
        <v>9</v>
      </c>
      <c r="G6510">
        <v>174</v>
      </c>
      <c r="H6510" t="str">
        <f>VLOOKUP(G6510,[1]OPERADORES!$A:$B,2,0)</f>
        <v>MIRIÃ LOBATO RODRIGUES</v>
      </c>
      <c r="I6510" t="s">
        <v>21</v>
      </c>
      <c r="J6510" t="s">
        <v>1788</v>
      </c>
      <c r="K6510" t="s">
        <v>2103</v>
      </c>
      <c r="L6510">
        <v>21436</v>
      </c>
      <c r="M6510" t="s">
        <v>1833</v>
      </c>
      <c r="O6510" t="s">
        <v>11</v>
      </c>
      <c r="P6510">
        <v>5102</v>
      </c>
      <c r="Q6510">
        <v>2</v>
      </c>
      <c r="R6510">
        <v>34.659999999999997</v>
      </c>
      <c r="S6510">
        <v>69.319999999999993</v>
      </c>
      <c r="T6510">
        <v>52.62</v>
      </c>
      <c r="U6510">
        <v>24.09</v>
      </c>
      <c r="V6510" t="str">
        <f>VLOOKUP(L6510,'[2]tabela de preços'!$A:$D,4,0)</f>
        <v>ROBERLO</v>
      </c>
      <c r="W6510" t="str">
        <f>VLOOKUP(L6510,'[2]tabela de preços'!$A:$F,6,0)</f>
        <v>PRIMER AUTOMOTIVO</v>
      </c>
      <c r="X6510" t="str">
        <f>VLOOKUP(L6510,'[2]tabela de preços'!$A:$G,7,0)</f>
        <v>AUTOMOTIVO</v>
      </c>
    </row>
    <row r="6511" spans="1:24" x14ac:dyDescent="0.3">
      <c r="A6511" t="s">
        <v>2100</v>
      </c>
      <c r="C6511" t="s">
        <v>4935</v>
      </c>
      <c r="D6511" s="1">
        <v>46101</v>
      </c>
      <c r="E6511" t="s">
        <v>4936</v>
      </c>
      <c r="F6511">
        <v>9</v>
      </c>
      <c r="G6511">
        <v>174</v>
      </c>
      <c r="H6511" t="str">
        <f>VLOOKUP(G6511,[1]OPERADORES!$A:$B,2,0)</f>
        <v>MIRIÃ LOBATO RODRIGUES</v>
      </c>
      <c r="I6511" t="s">
        <v>21</v>
      </c>
      <c r="J6511" t="s">
        <v>1788</v>
      </c>
      <c r="K6511" t="s">
        <v>2103</v>
      </c>
      <c r="L6511">
        <v>24331</v>
      </c>
      <c r="M6511" t="s">
        <v>40</v>
      </c>
      <c r="O6511" t="s">
        <v>11</v>
      </c>
      <c r="P6511">
        <v>5102</v>
      </c>
      <c r="Q6511">
        <v>1</v>
      </c>
      <c r="R6511">
        <v>66.14</v>
      </c>
      <c r="S6511">
        <v>66.14</v>
      </c>
      <c r="T6511">
        <v>50.2</v>
      </c>
      <c r="U6511">
        <v>24.1</v>
      </c>
      <c r="V6511" t="str">
        <f>VLOOKUP(L6511,'[2]tabela de preços'!$A:$D,4,0)</f>
        <v>VONIXX</v>
      </c>
      <c r="W6511" t="str">
        <f>VLOOKUP(L6511,'[2]tabela de preços'!$A:$F,6,0)</f>
        <v>LINHA DE HIGENIZAÇÃO E ESTÉTICA  AUTOMOTIVA</v>
      </c>
      <c r="X6511" t="str">
        <f>VLOOKUP(L6511,'[2]tabela de preços'!$A:$G,7,0)</f>
        <v>AUTOMOTIVO</v>
      </c>
    </row>
    <row r="6512" spans="1:24" x14ac:dyDescent="0.3">
      <c r="A6512" t="s">
        <v>2100</v>
      </c>
      <c r="C6512" t="s">
        <v>4935</v>
      </c>
      <c r="D6512" s="1">
        <v>46101</v>
      </c>
      <c r="E6512" t="s">
        <v>4936</v>
      </c>
      <c r="F6512">
        <v>9</v>
      </c>
      <c r="G6512">
        <v>174</v>
      </c>
      <c r="H6512" t="str">
        <f>VLOOKUP(G6512,[1]OPERADORES!$A:$B,2,0)</f>
        <v>MIRIÃ LOBATO RODRIGUES</v>
      </c>
      <c r="I6512" t="s">
        <v>21</v>
      </c>
      <c r="J6512" t="s">
        <v>1788</v>
      </c>
      <c r="K6512" t="s">
        <v>2103</v>
      </c>
      <c r="L6512">
        <v>10296</v>
      </c>
      <c r="M6512" t="s">
        <v>334</v>
      </c>
      <c r="O6512" t="s">
        <v>11</v>
      </c>
      <c r="P6512">
        <v>5102</v>
      </c>
      <c r="Q6512">
        <v>5</v>
      </c>
      <c r="R6512">
        <v>17.02</v>
      </c>
      <c r="S6512">
        <v>85.1</v>
      </c>
      <c r="T6512">
        <v>62.85</v>
      </c>
      <c r="U6512">
        <v>26.15</v>
      </c>
      <c r="V6512" t="str">
        <f>VLOOKUP(L6512,'[2]tabela de preços'!$A:$D,4,0)</f>
        <v>ANJO</v>
      </c>
      <c r="W6512" t="str">
        <f>VLOOKUP(L6512,'[2]tabela de preços'!$A:$F,6,0)</f>
        <v>DESENGRAXANTE</v>
      </c>
      <c r="X6512" t="str">
        <f>VLOOKUP(L6512,'[2]tabela de preços'!$A:$G,7,0)</f>
        <v>AUTOMOTIVO</v>
      </c>
    </row>
    <row r="6513" spans="1:24" x14ac:dyDescent="0.3">
      <c r="A6513" t="s">
        <v>2100</v>
      </c>
      <c r="C6513" t="s">
        <v>4935</v>
      </c>
      <c r="D6513" s="1">
        <v>46101</v>
      </c>
      <c r="E6513" t="s">
        <v>4936</v>
      </c>
      <c r="F6513">
        <v>9</v>
      </c>
      <c r="G6513">
        <v>174</v>
      </c>
      <c r="H6513" t="str">
        <f>VLOOKUP(G6513,[1]OPERADORES!$A:$B,2,0)</f>
        <v>MIRIÃ LOBATO RODRIGUES</v>
      </c>
      <c r="I6513" t="s">
        <v>21</v>
      </c>
      <c r="J6513" t="s">
        <v>1788</v>
      </c>
      <c r="K6513" t="s">
        <v>2103</v>
      </c>
      <c r="L6513">
        <v>10297</v>
      </c>
      <c r="M6513" t="s">
        <v>41</v>
      </c>
      <c r="O6513" t="s">
        <v>11</v>
      </c>
      <c r="P6513">
        <v>5102</v>
      </c>
      <c r="Q6513">
        <v>12</v>
      </c>
      <c r="R6513">
        <v>10.98</v>
      </c>
      <c r="S6513">
        <v>131.76</v>
      </c>
      <c r="T6513">
        <v>110.04</v>
      </c>
      <c r="U6513">
        <v>16.48</v>
      </c>
      <c r="V6513" t="str">
        <f>VLOOKUP(L6513,'[2]tabela de preços'!$A:$D,4,0)</f>
        <v>ANJO</v>
      </c>
      <c r="W6513" t="str">
        <f>VLOOKUP(L6513,'[2]tabela de preços'!$A:$F,6,0)</f>
        <v>THINNER DE LIMPEZA</v>
      </c>
      <c r="X6513" t="str">
        <f>VLOOKUP(L6513,'[2]tabela de preços'!$A:$G,7,0)</f>
        <v>THINNER</v>
      </c>
    </row>
    <row r="6514" spans="1:24" x14ac:dyDescent="0.3">
      <c r="A6514" t="s">
        <v>2100</v>
      </c>
      <c r="C6514" t="s">
        <v>4935</v>
      </c>
      <c r="D6514" s="1">
        <v>46101</v>
      </c>
      <c r="E6514" t="s">
        <v>4936</v>
      </c>
      <c r="F6514">
        <v>9</v>
      </c>
      <c r="G6514">
        <v>174</v>
      </c>
      <c r="H6514" t="str">
        <f>VLOOKUP(G6514,[1]OPERADORES!$A:$B,2,0)</f>
        <v>MIRIÃ LOBATO RODRIGUES</v>
      </c>
      <c r="I6514" t="s">
        <v>21</v>
      </c>
      <c r="J6514" t="s">
        <v>1788</v>
      </c>
      <c r="K6514" t="s">
        <v>2103</v>
      </c>
      <c r="L6514">
        <v>84560</v>
      </c>
      <c r="M6514" t="s">
        <v>118</v>
      </c>
      <c r="O6514" t="s">
        <v>11</v>
      </c>
      <c r="P6514">
        <v>5102</v>
      </c>
      <c r="Q6514">
        <v>2</v>
      </c>
      <c r="R6514">
        <v>49.89</v>
      </c>
      <c r="S6514">
        <v>99.78</v>
      </c>
      <c r="T6514">
        <v>82.26</v>
      </c>
      <c r="U6514">
        <v>17.559999999999999</v>
      </c>
      <c r="V6514" t="str">
        <f>VLOOKUP(L6514,'[2]tabela de preços'!$A:$D,4,0)</f>
        <v>BRASILUX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2100</v>
      </c>
      <c r="C6515" t="s">
        <v>4935</v>
      </c>
      <c r="D6515" s="1">
        <v>46101</v>
      </c>
      <c r="E6515" t="s">
        <v>4936</v>
      </c>
      <c r="F6515">
        <v>9</v>
      </c>
      <c r="G6515">
        <v>174</v>
      </c>
      <c r="H6515" t="str">
        <f>VLOOKUP(G6515,[1]OPERADORES!$A:$B,2,0)</f>
        <v>MIRIÃ LOBATO RODRIGUES</v>
      </c>
      <c r="I6515" t="s">
        <v>21</v>
      </c>
      <c r="J6515" t="s">
        <v>1788</v>
      </c>
      <c r="K6515" t="s">
        <v>2103</v>
      </c>
      <c r="L6515">
        <v>85649</v>
      </c>
      <c r="M6515" t="s">
        <v>478</v>
      </c>
      <c r="O6515" t="s">
        <v>11</v>
      </c>
      <c r="P6515">
        <v>5403</v>
      </c>
      <c r="Q6515">
        <v>2</v>
      </c>
      <c r="R6515">
        <v>8.49</v>
      </c>
      <c r="S6515">
        <v>16.98</v>
      </c>
      <c r="T6515">
        <v>13.84</v>
      </c>
      <c r="U6515">
        <v>18.489999999999998</v>
      </c>
      <c r="V6515" t="str">
        <f>VLOOKUP(L6515,'[2]tabela de preços'!$A:$D,4,0)</f>
        <v>UNIPEGA</v>
      </c>
      <c r="W6515" t="str">
        <f>VLOOKUP(L6515,'[2]tabela de preços'!$A:$F,6,0)</f>
        <v xml:space="preserve">SPRAYS </v>
      </c>
      <c r="X6515" t="str">
        <f>VLOOKUP(L6515,'[2]tabela de preços'!$A:$G,7,0)</f>
        <v>AUTOMOTIVO</v>
      </c>
    </row>
    <row r="6516" spans="1:24" x14ac:dyDescent="0.3">
      <c r="A6516" t="s">
        <v>2100</v>
      </c>
      <c r="C6516" t="s">
        <v>4935</v>
      </c>
      <c r="D6516" s="1">
        <v>46101</v>
      </c>
      <c r="E6516" t="s">
        <v>4936</v>
      </c>
      <c r="F6516">
        <v>9</v>
      </c>
      <c r="G6516">
        <v>174</v>
      </c>
      <c r="H6516" t="str">
        <f>VLOOKUP(G6516,[1]OPERADORES!$A:$B,2,0)</f>
        <v>MIRIÃ LOBATO RODRIGUES</v>
      </c>
      <c r="I6516" t="s">
        <v>21</v>
      </c>
      <c r="J6516" t="s">
        <v>1788</v>
      </c>
      <c r="K6516" t="s">
        <v>2103</v>
      </c>
      <c r="L6516">
        <v>10404</v>
      </c>
      <c r="M6516" t="s">
        <v>130</v>
      </c>
      <c r="O6516" t="s">
        <v>11</v>
      </c>
      <c r="P6516">
        <v>5102</v>
      </c>
      <c r="Q6516">
        <v>5</v>
      </c>
      <c r="R6516">
        <v>18.12</v>
      </c>
      <c r="S6516">
        <v>90.6</v>
      </c>
      <c r="T6516">
        <v>68.75</v>
      </c>
      <c r="U6516">
        <v>24.12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2857</v>
      </c>
      <c r="C6517" t="s">
        <v>4937</v>
      </c>
      <c r="D6517" s="1">
        <v>46101</v>
      </c>
      <c r="E6517" t="s">
        <v>4938</v>
      </c>
      <c r="F6517">
        <v>9</v>
      </c>
      <c r="G6517">
        <v>174</v>
      </c>
      <c r="H6517" t="str">
        <f>VLOOKUP(G6517,[1]OPERADORES!$A:$B,2,0)</f>
        <v>MIRIÃ LOBATO RODRIGUES</v>
      </c>
      <c r="I6517" t="s">
        <v>21</v>
      </c>
      <c r="J6517" t="s">
        <v>730</v>
      </c>
      <c r="K6517" t="s">
        <v>2860</v>
      </c>
      <c r="L6517">
        <v>84268</v>
      </c>
      <c r="M6517" t="s">
        <v>1566</v>
      </c>
      <c r="O6517" t="s">
        <v>11</v>
      </c>
      <c r="P6517">
        <v>5403</v>
      </c>
      <c r="Q6517">
        <v>1</v>
      </c>
      <c r="R6517">
        <v>203.42</v>
      </c>
      <c r="S6517">
        <v>203.42</v>
      </c>
      <c r="T6517">
        <v>154.4</v>
      </c>
      <c r="U6517">
        <v>24.1</v>
      </c>
      <c r="V6517" t="str">
        <f>VLOOKUP(L6517,'[2]tabela de preços'!$A:$D,4,0)</f>
        <v>BRASILUX</v>
      </c>
      <c r="W6517" t="str">
        <f>VLOOKUP(L6517,'[2]tabela de preços'!$A:$F,6,0)</f>
        <v>TINTA PAREDE</v>
      </c>
      <c r="X6517" t="str">
        <f>VLOOKUP(L6517,'[2]tabela de preços'!$A:$G,7,0)</f>
        <v>IMOBILIÁRIO</v>
      </c>
    </row>
    <row r="6518" spans="1:24" x14ac:dyDescent="0.3">
      <c r="A6518" t="s">
        <v>2857</v>
      </c>
      <c r="C6518" t="s">
        <v>4937</v>
      </c>
      <c r="D6518" s="1">
        <v>46101</v>
      </c>
      <c r="E6518" t="s">
        <v>4938</v>
      </c>
      <c r="F6518">
        <v>9</v>
      </c>
      <c r="G6518">
        <v>174</v>
      </c>
      <c r="H6518" t="str">
        <f>VLOOKUP(G6518,[1]OPERADORES!$A:$B,2,0)</f>
        <v>MIRIÃ LOBATO RODRIGUES</v>
      </c>
      <c r="I6518" t="s">
        <v>21</v>
      </c>
      <c r="J6518" t="s">
        <v>730</v>
      </c>
      <c r="K6518" t="s">
        <v>2860</v>
      </c>
      <c r="L6518">
        <v>84021</v>
      </c>
      <c r="M6518" t="s">
        <v>1945</v>
      </c>
      <c r="O6518" t="s">
        <v>11</v>
      </c>
      <c r="P6518">
        <v>5102</v>
      </c>
      <c r="Q6518">
        <v>6</v>
      </c>
      <c r="R6518">
        <v>0.52</v>
      </c>
      <c r="S6518">
        <v>3.12</v>
      </c>
      <c r="T6518">
        <v>2.76</v>
      </c>
      <c r="U6518">
        <v>11.54</v>
      </c>
      <c r="V6518" t="str">
        <f>VLOOKUP(L6518,'[2]tabela de preços'!$A:$D,4,0)</f>
        <v>3M</v>
      </c>
      <c r="W6518" t="str">
        <f>VLOOKUP(L6518,'[2]tabela de preços'!$A:$F,6,0)</f>
        <v>LIXA MASSA  /MADEIRA / PAREDE</v>
      </c>
      <c r="X6518" t="str">
        <f>VLOOKUP(L6518,'[2]tabela de preços'!$A:$G,7,0)</f>
        <v>IMOBILIÁRIO</v>
      </c>
    </row>
    <row r="6519" spans="1:24" x14ac:dyDescent="0.3">
      <c r="A6519" t="s">
        <v>2857</v>
      </c>
      <c r="C6519" t="s">
        <v>4937</v>
      </c>
      <c r="D6519" s="1">
        <v>46101</v>
      </c>
      <c r="E6519" t="s">
        <v>4938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21</v>
      </c>
      <c r="J6519" t="s">
        <v>730</v>
      </c>
      <c r="K6519" t="s">
        <v>2860</v>
      </c>
      <c r="L6519">
        <v>84036</v>
      </c>
      <c r="M6519" t="s">
        <v>289</v>
      </c>
      <c r="O6519" t="s">
        <v>11</v>
      </c>
      <c r="P6519">
        <v>5102</v>
      </c>
      <c r="Q6519">
        <v>2</v>
      </c>
      <c r="R6519">
        <v>47.9</v>
      </c>
      <c r="S6519">
        <v>95.8</v>
      </c>
      <c r="T6519">
        <v>83.26</v>
      </c>
      <c r="U6519">
        <v>13.09</v>
      </c>
      <c r="V6519" t="str">
        <f>VLOOKUP(L6519,'[2]tabela de preços'!$A:$D,4,0)</f>
        <v>BRASILUX</v>
      </c>
      <c r="W6519" t="str">
        <f>VLOOKUP(L6519,'[2]tabela de preços'!$A:$F,6,0)</f>
        <v>MASSA CORRIDA / ACRÍLICA</v>
      </c>
      <c r="X6519" t="str">
        <f>VLOOKUP(L6519,'[2]tabela de preços'!$A:$G,7,0)</f>
        <v>IMOBILIÁRIO</v>
      </c>
    </row>
    <row r="6520" spans="1:24" x14ac:dyDescent="0.3">
      <c r="A6520" t="s">
        <v>2327</v>
      </c>
      <c r="C6520" t="s">
        <v>4939</v>
      </c>
      <c r="D6520" s="1">
        <v>46101</v>
      </c>
      <c r="E6520" t="s">
        <v>4940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66</v>
      </c>
      <c r="K6520" t="s">
        <v>2330</v>
      </c>
      <c r="L6520">
        <v>20814</v>
      </c>
      <c r="M6520" t="s">
        <v>445</v>
      </c>
      <c r="O6520" t="s">
        <v>11</v>
      </c>
      <c r="P6520">
        <v>5102</v>
      </c>
      <c r="Q6520">
        <v>1</v>
      </c>
      <c r="R6520">
        <v>7.81</v>
      </c>
      <c r="S6520">
        <v>7.81</v>
      </c>
      <c r="T6520">
        <v>5.93</v>
      </c>
      <c r="U6520">
        <v>24.07</v>
      </c>
      <c r="V6520" t="str">
        <f>VLOOKUP(L6520,'[2]tabela de preços'!$A:$D,4,0)</f>
        <v>AUTO AMERICA</v>
      </c>
      <c r="W6520" t="str">
        <f>VLOOKUP(L6520,'[2]tabela de preços'!$A:$F,6,0)</f>
        <v>APLICADORES / ADAPTADORES / ENGATES / SUPORTES</v>
      </c>
      <c r="X6520" t="str">
        <f>VLOOKUP(L6520,'[2]tabela de preços'!$A:$G,7,0)</f>
        <v>AUTOMOTIVO</v>
      </c>
    </row>
    <row r="6521" spans="1:24" x14ac:dyDescent="0.3">
      <c r="A6521" t="s">
        <v>2327</v>
      </c>
      <c r="C6521" t="s">
        <v>4939</v>
      </c>
      <c r="D6521" s="1">
        <v>46101</v>
      </c>
      <c r="E6521" t="s">
        <v>4940</v>
      </c>
      <c r="F6521">
        <v>9</v>
      </c>
      <c r="G6521">
        <v>231</v>
      </c>
      <c r="H6521" t="str">
        <f>VLOOKUP(G6521,[1]OPERADORES!$A:$B,2,0)</f>
        <v>EDIJANE</v>
      </c>
      <c r="I6521" t="s">
        <v>21</v>
      </c>
      <c r="J6521" t="s">
        <v>66</v>
      </c>
      <c r="K6521" t="s">
        <v>2330</v>
      </c>
      <c r="L6521">
        <v>87184</v>
      </c>
      <c r="M6521" t="s">
        <v>3799</v>
      </c>
      <c r="O6521" t="s">
        <v>11</v>
      </c>
      <c r="P6521">
        <v>5102</v>
      </c>
      <c r="Q6521">
        <v>3</v>
      </c>
      <c r="R6521">
        <v>6.37</v>
      </c>
      <c r="S6521">
        <v>19.11</v>
      </c>
      <c r="T6521">
        <v>14.49</v>
      </c>
      <c r="U6521">
        <v>24.18</v>
      </c>
      <c r="V6521" t="str">
        <f>VLOOKUP(L6521,'[2]tabela de preços'!$A:$D,4,0)</f>
        <v>KERS</v>
      </c>
      <c r="W6521" t="str">
        <f>VLOOKUP(L6521,'[2]tabela de preços'!$A:$F,6,0)</f>
        <v>FLANELAS / PANOS</v>
      </c>
      <c r="X6521" t="str">
        <f>VLOOKUP(L6521,'[2]tabela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2026-03-20T21:26:29Z</dcterms:modified>
</cp:coreProperties>
</file>