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B964785F-9D5D-462A-A381-B6770029B2E3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1923" i="1" l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<sst xmlns="http://schemas.openxmlformats.org/spreadsheetml/2006/main" count="98856" uniqueCount="5572">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</sst>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2032" totalsRowShown="0">
  <autoFilter ref="A1:X12032" xr:uid="{98BFBED1-B99E-441A-BA7E-5533E4B19798}"/>
  <sortState xmlns:xlrd2="http://schemas.microsoft.com/office/spreadsheetml/2017/richdata2" ref="A2:X11922">
    <sortCondition ref="D1:D11922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2032"/>
  <sheetViews>
    <sheetView tabSelected="1" topLeftCell="N11897" zoomScale="90" zoomScaleNormal="90" workbookViewId="0">
      <selection activeCell="W11916" sqref="W11916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101</v>
      </c>
      <c r="C11923" t="s">
        <v>5525</v>
      </c>
      <c r="D11923" s="1">
        <v>46113</v>
      </c>
      <c r="E11923" t="s">
        <v>5526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104</v>
      </c>
      <c r="K11923" t="s">
        <v>105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58.62</v>
      </c>
      <c r="S11923">
        <v>58.62</v>
      </c>
      <c r="T11923">
        <v>44.49</v>
      </c>
      <c r="U11923">
        <v>24.1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101</v>
      </c>
      <c r="C11924" t="s">
        <v>5525</v>
      </c>
      <c r="D11924" s="1">
        <v>46113</v>
      </c>
      <c r="E11924" t="s">
        <v>5526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104</v>
      </c>
      <c r="K11924" t="s">
        <v>105</v>
      </c>
      <c r="L11924">
        <v>86874</v>
      </c>
      <c r="M11924" t="s">
        <v>513</v>
      </c>
      <c r="O11924" t="s">
        <v>11</v>
      </c>
      <c r="P11924">
        <v>5102</v>
      </c>
      <c r="Q11924">
        <v>2</v>
      </c>
      <c r="R11924">
        <v>17.510000000000002</v>
      </c>
      <c r="S11924">
        <v>35.020000000000003</v>
      </c>
      <c r="T11924">
        <v>26.58</v>
      </c>
      <c r="U11924">
        <v>24.1</v>
      </c>
      <c r="V11924" t="str">
        <f>VLOOKUP(L11924,'[2]tabela de preços'!$A:$D,4,0)</f>
        <v>UNIFORTE</v>
      </c>
      <c r="W11924" t="str">
        <f>VLOOKUP(L11924,'[2]tabela de preços'!$A:$F,6,0)</f>
        <v>ASSENTOS / SIFÕES</v>
      </c>
      <c r="X11924" t="str">
        <f>VLOOKUP(L11924,'[2]tabela de preços'!$A:$G,7,0)</f>
        <v>IMOBILIÁRIO</v>
      </c>
    </row>
    <row r="11925" spans="1:24" x14ac:dyDescent="0.3">
      <c r="A11925" t="s">
        <v>101</v>
      </c>
      <c r="C11925" t="s">
        <v>5525</v>
      </c>
      <c r="D11925" s="1">
        <v>46113</v>
      </c>
      <c r="E11925" t="s">
        <v>5526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104</v>
      </c>
      <c r="K11925" t="s">
        <v>105</v>
      </c>
      <c r="L11925">
        <v>84250</v>
      </c>
      <c r="M11925" t="s">
        <v>922</v>
      </c>
      <c r="O11925" t="s">
        <v>11</v>
      </c>
      <c r="P11925">
        <v>5403</v>
      </c>
      <c r="Q11925">
        <v>1</v>
      </c>
      <c r="R11925">
        <v>118.9</v>
      </c>
      <c r="S11925">
        <v>118.9</v>
      </c>
      <c r="T11925">
        <v>102.4</v>
      </c>
      <c r="U11925">
        <v>13.88</v>
      </c>
      <c r="V11925" t="str">
        <f>VLOOKUP(L11925,'[2]tabela de preços'!$A:$D,4,0)</f>
        <v>BRASILUX</v>
      </c>
      <c r="W11925" t="str">
        <f>VLOOKUP(L11925,'[2]tabela de preços'!$A:$F,6,0)</f>
        <v>TINTA PAREDE</v>
      </c>
      <c r="X11925" t="str">
        <f>VLOOKUP(L11925,'[2]tabela de preços'!$A:$G,7,0)</f>
        <v>IMOBILIÁRIO</v>
      </c>
    </row>
    <row r="11926" spans="1:24" x14ac:dyDescent="0.3">
      <c r="A11926" t="s">
        <v>101</v>
      </c>
      <c r="C11926" t="s">
        <v>5525</v>
      </c>
      <c r="D11926" s="1">
        <v>46113</v>
      </c>
      <c r="E11926" t="s">
        <v>5526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104</v>
      </c>
      <c r="K11926" t="s">
        <v>105</v>
      </c>
      <c r="L11926">
        <v>5</v>
      </c>
      <c r="M11926" t="s">
        <v>147</v>
      </c>
      <c r="O11926" t="s">
        <v>11</v>
      </c>
      <c r="P11926">
        <v>5102</v>
      </c>
      <c r="Q11926">
        <v>3</v>
      </c>
      <c r="R11926">
        <v>5.3</v>
      </c>
      <c r="S11926">
        <v>15.9</v>
      </c>
      <c r="T11926">
        <v>12.06</v>
      </c>
      <c r="U11926">
        <v>24.15</v>
      </c>
      <c r="V11926" t="str">
        <f>VLOOKUP(L11926,'[2]tabela de preços'!$A:$D,4,0)</f>
        <v>BRILHO ESTOPA</v>
      </c>
      <c r="W11926" t="str">
        <f>VLOOKUP(L11926,'[2]tabela de preços'!$A:$F,6,0)</f>
        <v>ESTOPAS</v>
      </c>
      <c r="X11926" t="str">
        <f>VLOOKUP(L11926,'[2]tabela de preços'!$A:$G,7,0)</f>
        <v>AUTOMOTIVO</v>
      </c>
    </row>
    <row r="11927" spans="1:24" x14ac:dyDescent="0.3">
      <c r="A11927" t="s">
        <v>101</v>
      </c>
      <c r="C11927" t="s">
        <v>5525</v>
      </c>
      <c r="D11927" s="1">
        <v>46113</v>
      </c>
      <c r="E11927" t="s">
        <v>5526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104</v>
      </c>
      <c r="K11927" t="s">
        <v>105</v>
      </c>
      <c r="L11927">
        <v>84419</v>
      </c>
      <c r="M11927" t="s">
        <v>2557</v>
      </c>
      <c r="O11927" t="s">
        <v>11</v>
      </c>
      <c r="P11927">
        <v>5102</v>
      </c>
      <c r="Q11927">
        <v>1</v>
      </c>
      <c r="R11927">
        <v>46.04</v>
      </c>
      <c r="S11927">
        <v>46.04</v>
      </c>
      <c r="T11927">
        <v>34.94</v>
      </c>
      <c r="U11927">
        <v>24.11</v>
      </c>
      <c r="V11927" t="str">
        <f>VLOOKUP(L11927,'[2]tabela de preços'!$A:$D,4,0)</f>
        <v>BRASPLASTICOS</v>
      </c>
      <c r="W11927" t="str">
        <f>VLOOKUP(L11927,'[2]tabela de preços'!$A:$F,6,0)</f>
        <v xml:space="preserve">MASCARAMENTO </v>
      </c>
      <c r="X11927" t="str">
        <f>VLOOKUP(L11927,'[2]tabela de preços'!$A:$G,7,0)</f>
        <v>AUTOMOTIVO</v>
      </c>
    </row>
    <row r="11928" spans="1:24" x14ac:dyDescent="0.3">
      <c r="A11928" t="s">
        <v>101</v>
      </c>
      <c r="C11928" t="s">
        <v>5525</v>
      </c>
      <c r="D11928" s="1">
        <v>46113</v>
      </c>
      <c r="E11928" t="s">
        <v>5526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104</v>
      </c>
      <c r="K11928" t="s">
        <v>105</v>
      </c>
      <c r="L11928">
        <v>84486</v>
      </c>
      <c r="M11928" t="s">
        <v>5527</v>
      </c>
      <c r="O11928" t="s">
        <v>11</v>
      </c>
      <c r="P11928">
        <v>5102</v>
      </c>
      <c r="Q11928">
        <v>5</v>
      </c>
      <c r="R11928">
        <v>7.89</v>
      </c>
      <c r="S11928">
        <v>39.450000000000003</v>
      </c>
      <c r="T11928">
        <v>29.95</v>
      </c>
      <c r="U11928">
        <v>24.08</v>
      </c>
      <c r="V11928" t="str">
        <f>VLOOKUP(L11928,'[2]tabela de preços'!$A:$D,4,0)</f>
        <v>3M</v>
      </c>
      <c r="W11928" t="str">
        <f>VLOOKUP(L11928,'[2]tabela de preços'!$A:$F,6,0)</f>
        <v>OUTRAS FITAS</v>
      </c>
      <c r="X11928" t="str">
        <f>VLOOKUP(L11928,'[2]tabela de preços'!$A:$G,7,0)</f>
        <v>IMOBILIÁRIO</v>
      </c>
    </row>
    <row r="11929" spans="1:24" x14ac:dyDescent="0.3">
      <c r="A11929" t="s">
        <v>101</v>
      </c>
      <c r="C11929" t="s">
        <v>5525</v>
      </c>
      <c r="D11929" s="1">
        <v>46113</v>
      </c>
      <c r="E11929" t="s">
        <v>5526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104</v>
      </c>
      <c r="K11929" t="s">
        <v>105</v>
      </c>
      <c r="L11929">
        <v>84079</v>
      </c>
      <c r="M11929" t="s">
        <v>3809</v>
      </c>
      <c r="O11929" t="s">
        <v>11</v>
      </c>
      <c r="P11929">
        <v>5403</v>
      </c>
      <c r="Q11929">
        <v>1</v>
      </c>
      <c r="R11929">
        <v>96.09</v>
      </c>
      <c r="S11929">
        <v>96.09</v>
      </c>
      <c r="T11929">
        <v>72.94</v>
      </c>
      <c r="U11929">
        <v>24.09</v>
      </c>
      <c r="V11929" t="str">
        <f>VLOOKUP(L11929,'[2]tabela de preços'!$A:$D,4,0)</f>
        <v>BRASILUX</v>
      </c>
      <c r="W11929" t="str">
        <f>VLOOKUP(L11929,'[2]tabela de preços'!$A:$F,6,0)</f>
        <v>ESMALTES</v>
      </c>
      <c r="X11929" t="str">
        <f>VLOOKUP(L11929,'[2]tabela de preços'!$A:$G,7,0)</f>
        <v>INDUSTRIAL</v>
      </c>
    </row>
    <row r="11930" spans="1:24" x14ac:dyDescent="0.3">
      <c r="A11930" t="s">
        <v>101</v>
      </c>
      <c r="C11930" t="s">
        <v>5525</v>
      </c>
      <c r="D11930" s="1">
        <v>46113</v>
      </c>
      <c r="E11930" t="s">
        <v>5526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104</v>
      </c>
      <c r="K11930" t="s">
        <v>105</v>
      </c>
      <c r="L11930">
        <v>84424</v>
      </c>
      <c r="M11930" t="s">
        <v>567</v>
      </c>
      <c r="O11930" t="s">
        <v>11</v>
      </c>
      <c r="P11930">
        <v>5102</v>
      </c>
      <c r="Q11930">
        <v>3</v>
      </c>
      <c r="R11930">
        <v>14.3</v>
      </c>
      <c r="S11930">
        <v>42.9</v>
      </c>
      <c r="T11930">
        <v>32.549999999999997</v>
      </c>
      <c r="U11930">
        <v>24.13</v>
      </c>
      <c r="V11930" t="str">
        <f>VLOOKUP(L11930,'[2]tabela de preços'!$A:$D,4,0)</f>
        <v>ATLAS</v>
      </c>
      <c r="W11930" t="str">
        <f>VLOOKUP(L11930,'[2]tabela de preços'!$A:$F,6,0)</f>
        <v>ROLOS / TRINCHAS / PINCÉIS / ESPÁTULAS</v>
      </c>
      <c r="X11930" t="str">
        <f>VLOOKUP(L11930,'[2]tabela de preços'!$A:$G,7,0)</f>
        <v>IMOBILIÁRIO</v>
      </c>
    </row>
    <row r="11931" spans="1:24" x14ac:dyDescent="0.3">
      <c r="A11931" t="s">
        <v>101</v>
      </c>
      <c r="C11931" t="s">
        <v>5525</v>
      </c>
      <c r="D11931" s="1">
        <v>46113</v>
      </c>
      <c r="E11931" t="s">
        <v>5526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104</v>
      </c>
      <c r="K11931" t="s">
        <v>105</v>
      </c>
      <c r="L11931">
        <v>84560</v>
      </c>
      <c r="M11931" t="s">
        <v>118</v>
      </c>
      <c r="O11931" t="s">
        <v>11</v>
      </c>
      <c r="P11931">
        <v>5102</v>
      </c>
      <c r="Q11931">
        <v>1</v>
      </c>
      <c r="R11931">
        <v>54.19</v>
      </c>
      <c r="S11931">
        <v>54.19</v>
      </c>
      <c r="T11931">
        <v>41.13</v>
      </c>
      <c r="U11931">
        <v>24.1</v>
      </c>
      <c r="V11931" t="str">
        <f>VLOOKUP(L11931,'[2]tabela de preços'!$A:$D,4,0)</f>
        <v>BRASILUX</v>
      </c>
      <c r="W11931" t="str">
        <f>VLOOKUP(L11931,'[2]tabela de preços'!$A:$F,6,0)</f>
        <v>THINNER DE LIMPEZA</v>
      </c>
      <c r="X11931" t="str">
        <f>VLOOKUP(L11931,'[2]tabela de preços'!$A:$G,7,0)</f>
        <v>THINNER</v>
      </c>
    </row>
    <row r="11932" spans="1:24" x14ac:dyDescent="0.3">
      <c r="A11932" t="s">
        <v>262</v>
      </c>
      <c r="C11932" t="s">
        <v>5528</v>
      </c>
      <c r="D11932" s="1">
        <v>46113</v>
      </c>
      <c r="E11932" t="s">
        <v>5529</v>
      </c>
      <c r="F11932">
        <v>9</v>
      </c>
      <c r="G11932">
        <v>197</v>
      </c>
      <c r="H11932" t="str">
        <f>VLOOKUP(G11932,[1]OPERADORES!$A:$B,2,0)</f>
        <v xml:space="preserve">POLIANA LORRANE DE AMORIM </v>
      </c>
      <c r="I11932" t="s">
        <v>21</v>
      </c>
      <c r="J11932" t="s">
        <v>265</v>
      </c>
      <c r="K11932" t="s">
        <v>266</v>
      </c>
      <c r="L11932">
        <v>84147</v>
      </c>
      <c r="M11932" t="s">
        <v>1717</v>
      </c>
      <c r="O11932" t="s">
        <v>11</v>
      </c>
      <c r="P11932">
        <v>5403</v>
      </c>
      <c r="Q11932">
        <v>4</v>
      </c>
      <c r="R11932">
        <v>20.37</v>
      </c>
      <c r="S11932">
        <v>81.48</v>
      </c>
      <c r="T11932">
        <v>61.84</v>
      </c>
      <c r="U11932">
        <v>24.1</v>
      </c>
      <c r="V11932" t="str">
        <f>VLOOKUP(L11932,'[2]tabela de preços'!$A:$D,4,0)</f>
        <v>BRASILUX</v>
      </c>
      <c r="W11932" t="str">
        <f>VLOOKUP(L11932,'[2]tabela de preços'!$A:$F,6,0)</f>
        <v>ESMALTES</v>
      </c>
      <c r="X11932" t="str">
        <f>VLOOKUP(L11932,'[2]tabela de preços'!$A:$G,7,0)</f>
        <v>INDUSTRIAL</v>
      </c>
    </row>
    <row r="11933" spans="1:24" x14ac:dyDescent="0.3">
      <c r="A11933" t="s">
        <v>262</v>
      </c>
      <c r="C11933" t="s">
        <v>5528</v>
      </c>
      <c r="D11933" s="1">
        <v>46113</v>
      </c>
      <c r="E11933" t="s">
        <v>5529</v>
      </c>
      <c r="F11933">
        <v>9</v>
      </c>
      <c r="G11933">
        <v>197</v>
      </c>
      <c r="H11933" t="str">
        <f>VLOOKUP(G11933,[1]OPERADORES!$A:$B,2,0)</f>
        <v xml:space="preserve">POLIANA LORRANE DE AMORIM </v>
      </c>
      <c r="I11933" t="s">
        <v>21</v>
      </c>
      <c r="J11933" t="s">
        <v>265</v>
      </c>
      <c r="K11933" t="s">
        <v>266</v>
      </c>
      <c r="L11933">
        <v>21215</v>
      </c>
      <c r="M11933" t="s">
        <v>2052</v>
      </c>
      <c r="O11933" t="s">
        <v>11</v>
      </c>
      <c r="P11933">
        <v>5403</v>
      </c>
      <c r="Q11933">
        <v>2</v>
      </c>
      <c r="R11933">
        <v>51.61</v>
      </c>
      <c r="S11933">
        <v>103.22</v>
      </c>
      <c r="T11933">
        <v>73.599999999999994</v>
      </c>
      <c r="U11933">
        <v>28.7</v>
      </c>
      <c r="V11933" t="str">
        <f>VLOOKUP(L11933,'[2]tabela de preços'!$A:$D,4,0)</f>
        <v>SHERWIN WILLIAMS</v>
      </c>
      <c r="W11933" t="str">
        <f>VLOOKUP(L11933,'[2]tabela de preços'!$A:$F,6,0)</f>
        <v>TINTAS POLIÉSTER</v>
      </c>
      <c r="X11933" t="str">
        <f>VLOOKUP(L11933,'[2]tabela de preços'!$A:$G,7,0)</f>
        <v>AUTOMOTIVO</v>
      </c>
    </row>
    <row r="11934" spans="1:24" x14ac:dyDescent="0.3">
      <c r="A11934" t="s">
        <v>262</v>
      </c>
      <c r="C11934" t="s">
        <v>5528</v>
      </c>
      <c r="D11934" s="1">
        <v>46113</v>
      </c>
      <c r="E11934" t="s">
        <v>5529</v>
      </c>
      <c r="F11934">
        <v>9</v>
      </c>
      <c r="G11934">
        <v>197</v>
      </c>
      <c r="H11934" t="str">
        <f>VLOOKUP(G11934,[1]OPERADORES!$A:$B,2,0)</f>
        <v xml:space="preserve">POLIANA LORRANE DE AMORIM </v>
      </c>
      <c r="I11934" t="s">
        <v>21</v>
      </c>
      <c r="J11934" t="s">
        <v>265</v>
      </c>
      <c r="K11934" t="s">
        <v>266</v>
      </c>
      <c r="L11934">
        <v>13</v>
      </c>
      <c r="M11934" t="s">
        <v>5260</v>
      </c>
      <c r="O11934" t="s">
        <v>11</v>
      </c>
      <c r="P11934">
        <v>5102</v>
      </c>
      <c r="Q11934">
        <v>20</v>
      </c>
      <c r="R11934">
        <v>5.69</v>
      </c>
      <c r="S11934">
        <v>113.8</v>
      </c>
      <c r="T11934">
        <v>83.2</v>
      </c>
      <c r="U11934">
        <v>26.89</v>
      </c>
      <c r="V11934" t="str">
        <f>VLOOKUP(L11934,'[2]tabela de preços'!$A:$D,4,0)</f>
        <v>3M</v>
      </c>
      <c r="W11934" t="str">
        <f>VLOOKUP(L11934,'[2]tabela de preços'!$A:$F,6,0)</f>
        <v>LIXA DÁGUA</v>
      </c>
      <c r="X11934" t="str">
        <f>VLOOKUP(L11934,'[2]tabela de preços'!$A:$G,7,0)</f>
        <v>AUTOMOTIVO</v>
      </c>
    </row>
    <row r="11935" spans="1:24" x14ac:dyDescent="0.3">
      <c r="A11935" t="s">
        <v>262</v>
      </c>
      <c r="C11935" t="s">
        <v>5528</v>
      </c>
      <c r="D11935" s="1">
        <v>46113</v>
      </c>
      <c r="E11935" t="s">
        <v>5529</v>
      </c>
      <c r="F11935">
        <v>9</v>
      </c>
      <c r="G11935">
        <v>197</v>
      </c>
      <c r="H11935" t="str">
        <f>VLOOKUP(G11935,[1]OPERADORES!$A:$B,2,0)</f>
        <v xml:space="preserve">POLIANA LORRANE DE AMORIM </v>
      </c>
      <c r="I11935" t="s">
        <v>21</v>
      </c>
      <c r="J11935" t="s">
        <v>265</v>
      </c>
      <c r="K11935" t="s">
        <v>266</v>
      </c>
      <c r="L11935">
        <v>10243</v>
      </c>
      <c r="M11935" t="s">
        <v>83</v>
      </c>
      <c r="O11935" t="s">
        <v>11</v>
      </c>
      <c r="P11935">
        <v>5102</v>
      </c>
      <c r="Q11935">
        <v>20</v>
      </c>
      <c r="R11935">
        <v>2.79</v>
      </c>
      <c r="S11935">
        <v>55.8</v>
      </c>
      <c r="T11935">
        <v>38.6</v>
      </c>
      <c r="U11935">
        <v>30.82</v>
      </c>
      <c r="V11935" t="str">
        <f>VLOOKUP(L11935,'[2]tabela de preços'!$A:$D,4,0)</f>
        <v>NORTON</v>
      </c>
      <c r="W11935" t="str">
        <f>VLOOKUP(L11935,'[2]tabela de preços'!$A:$F,6,0)</f>
        <v xml:space="preserve">DISCOS / LIXAS / ABRASIVOS </v>
      </c>
      <c r="X11935" t="str">
        <f>VLOOKUP(L11935,'[2]tabela de preços'!$A:$G,7,0)</f>
        <v>AUTOMOTIVO</v>
      </c>
    </row>
    <row r="11936" spans="1:24" x14ac:dyDescent="0.3">
      <c r="A11936" t="s">
        <v>262</v>
      </c>
      <c r="C11936" t="s">
        <v>5528</v>
      </c>
      <c r="D11936" s="1">
        <v>46113</v>
      </c>
      <c r="E11936" t="s">
        <v>5529</v>
      </c>
      <c r="F11936">
        <v>9</v>
      </c>
      <c r="G11936">
        <v>197</v>
      </c>
      <c r="H11936" t="str">
        <f>VLOOKUP(G11936,[1]OPERADORES!$A:$B,2,0)</f>
        <v xml:space="preserve">POLIANA LORRANE DE AMORIM </v>
      </c>
      <c r="I11936" t="s">
        <v>21</v>
      </c>
      <c r="J11936" t="s">
        <v>265</v>
      </c>
      <c r="K11936" t="s">
        <v>266</v>
      </c>
      <c r="L11936">
        <v>10244</v>
      </c>
      <c r="M11936" t="s">
        <v>84</v>
      </c>
      <c r="O11936" t="s">
        <v>11</v>
      </c>
      <c r="P11936">
        <v>5102</v>
      </c>
      <c r="Q11936">
        <v>20</v>
      </c>
      <c r="R11936">
        <v>2.79</v>
      </c>
      <c r="S11936">
        <v>55.8</v>
      </c>
      <c r="T11936">
        <v>38.6</v>
      </c>
      <c r="U11936">
        <v>30.82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262</v>
      </c>
      <c r="C11937" t="s">
        <v>5528</v>
      </c>
      <c r="D11937" s="1">
        <v>46113</v>
      </c>
      <c r="E11937" t="s">
        <v>5529</v>
      </c>
      <c r="F11937">
        <v>9</v>
      </c>
      <c r="G11937">
        <v>197</v>
      </c>
      <c r="H11937" t="str">
        <f>VLOOKUP(G11937,[1]OPERADORES!$A:$B,2,0)</f>
        <v xml:space="preserve">POLIANA LORRANE DE AMORIM </v>
      </c>
      <c r="I11937" t="s">
        <v>21</v>
      </c>
      <c r="J11937" t="s">
        <v>265</v>
      </c>
      <c r="K11937" t="s">
        <v>266</v>
      </c>
      <c r="L11937">
        <v>10246</v>
      </c>
      <c r="M11937" t="s">
        <v>206</v>
      </c>
      <c r="O11937" t="s">
        <v>11</v>
      </c>
      <c r="P11937">
        <v>5102</v>
      </c>
      <c r="Q11937">
        <v>20</v>
      </c>
      <c r="R11937">
        <v>2.79</v>
      </c>
      <c r="S11937">
        <v>55.8</v>
      </c>
      <c r="T11937">
        <v>38.6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262</v>
      </c>
      <c r="C11938" t="s">
        <v>5528</v>
      </c>
      <c r="D11938" s="1">
        <v>46113</v>
      </c>
      <c r="E11938" t="s">
        <v>5529</v>
      </c>
      <c r="F11938">
        <v>9</v>
      </c>
      <c r="G11938">
        <v>197</v>
      </c>
      <c r="H11938" t="str">
        <f>VLOOKUP(G11938,[1]OPERADORES!$A:$B,2,0)</f>
        <v xml:space="preserve">POLIANA LORRANE DE AMORIM </v>
      </c>
      <c r="I11938" t="s">
        <v>21</v>
      </c>
      <c r="J11938" t="s">
        <v>265</v>
      </c>
      <c r="K11938" t="s">
        <v>266</v>
      </c>
      <c r="L11938">
        <v>84696</v>
      </c>
      <c r="M11938" t="s">
        <v>500</v>
      </c>
      <c r="O11938" t="s">
        <v>11</v>
      </c>
      <c r="P11938">
        <v>5102</v>
      </c>
      <c r="Q11938">
        <v>3</v>
      </c>
      <c r="R11938">
        <v>5.77</v>
      </c>
      <c r="S11938">
        <v>17.309999999999999</v>
      </c>
      <c r="T11938">
        <v>13.14</v>
      </c>
      <c r="U11938">
        <v>24.09</v>
      </c>
      <c r="V11938" t="str">
        <f>VLOOKUP(L11938,'[2]tabela de preços'!$A:$D,4,0)</f>
        <v>BRASILUX</v>
      </c>
      <c r="W11938" t="str">
        <f>VLOOKUP(L11938,'[2]tabela de preços'!$A:$F,6,0)</f>
        <v>LINHA MOVELEIRA</v>
      </c>
      <c r="X11938" t="str">
        <f>VLOOKUP(L11938,'[2]tabela de preços'!$A:$G,7,0)</f>
        <v>MOVELEIRA</v>
      </c>
    </row>
    <row r="11939" spans="1:24" x14ac:dyDescent="0.3">
      <c r="A11939" t="s">
        <v>262</v>
      </c>
      <c r="C11939" t="s">
        <v>5528</v>
      </c>
      <c r="D11939" s="1">
        <v>46113</v>
      </c>
      <c r="E11939" t="s">
        <v>5529</v>
      </c>
      <c r="F11939">
        <v>9</v>
      </c>
      <c r="G11939">
        <v>197</v>
      </c>
      <c r="H11939" t="str">
        <f>VLOOKUP(G11939,[1]OPERADORES!$A:$B,2,0)</f>
        <v xml:space="preserve">POLIANA LORRANE DE AMORIM </v>
      </c>
      <c r="I11939" t="s">
        <v>21</v>
      </c>
      <c r="J11939" t="s">
        <v>265</v>
      </c>
      <c r="K11939" t="s">
        <v>266</v>
      </c>
      <c r="L11939">
        <v>87043</v>
      </c>
      <c r="M11939" t="s">
        <v>217</v>
      </c>
      <c r="O11939" t="s">
        <v>11</v>
      </c>
      <c r="P11939">
        <v>5102</v>
      </c>
      <c r="Q11939">
        <v>20</v>
      </c>
      <c r="R11939">
        <v>21.89</v>
      </c>
      <c r="S11939">
        <v>437.8</v>
      </c>
      <c r="T11939">
        <v>360.4</v>
      </c>
      <c r="U11939">
        <v>17.68</v>
      </c>
      <c r="V11939" t="str">
        <f>VLOOKUP(L11939,'[2]tabela de preços'!$A:$D,4,0)</f>
        <v>ROBERLO</v>
      </c>
      <c r="W11939" t="str">
        <f>VLOOKUP(L11939,'[2]tabela de preços'!$A:$F,6,0)</f>
        <v>MASSA POLIÉSTER</v>
      </c>
      <c r="X11939" t="str">
        <f>VLOOKUP(L11939,'[2]tabela de preços'!$A:$G,7,0)</f>
        <v>AUTOMOTIVO</v>
      </c>
    </row>
    <row r="11940" spans="1:24" x14ac:dyDescent="0.3">
      <c r="A11940" t="s">
        <v>262</v>
      </c>
      <c r="C11940" t="s">
        <v>5528</v>
      </c>
      <c r="D11940" s="1">
        <v>46113</v>
      </c>
      <c r="E11940" t="s">
        <v>5529</v>
      </c>
      <c r="F11940">
        <v>9</v>
      </c>
      <c r="G11940">
        <v>197</v>
      </c>
      <c r="H11940" t="str">
        <f>VLOOKUP(G11940,[1]OPERADORES!$A:$B,2,0)</f>
        <v xml:space="preserve">POLIANA LORRANE DE AMORIM </v>
      </c>
      <c r="I11940" t="s">
        <v>21</v>
      </c>
      <c r="J11940" t="s">
        <v>265</v>
      </c>
      <c r="K11940" t="s">
        <v>266</v>
      </c>
      <c r="L11940">
        <v>84045</v>
      </c>
      <c r="M11940" t="s">
        <v>527</v>
      </c>
      <c r="O11940" t="s">
        <v>11</v>
      </c>
      <c r="P11940">
        <v>5102</v>
      </c>
      <c r="Q11940">
        <v>4</v>
      </c>
      <c r="R11940">
        <v>20.46</v>
      </c>
      <c r="S11940">
        <v>81.84</v>
      </c>
      <c r="T11940">
        <v>62.12</v>
      </c>
      <c r="U11940">
        <v>24.1</v>
      </c>
      <c r="V11940" t="str">
        <f>VLOOKUP(L11940,'[2]tabela de preços'!$A:$D,4,0)</f>
        <v>BRASILUX</v>
      </c>
      <c r="W11940" t="str">
        <f>VLOOKUP(L11940,'[2]tabela de preços'!$A:$F,6,0)</f>
        <v>REMOVEDOR PASTOSO</v>
      </c>
      <c r="X11940" t="str">
        <f>VLOOKUP(L11940,'[2]tabela de preços'!$A:$G,7,0)</f>
        <v>AUTOMOTIVO</v>
      </c>
    </row>
    <row r="11941" spans="1:24" x14ac:dyDescent="0.3">
      <c r="A11941" t="s">
        <v>262</v>
      </c>
      <c r="C11941" t="s">
        <v>5528</v>
      </c>
      <c r="D11941" s="1">
        <v>46113</v>
      </c>
      <c r="E11941" t="s">
        <v>5529</v>
      </c>
      <c r="F11941">
        <v>9</v>
      </c>
      <c r="G11941">
        <v>197</v>
      </c>
      <c r="H11941" t="str">
        <f>VLOOKUP(G11941,[1]OPERADORES!$A:$B,2,0)</f>
        <v xml:space="preserve">POLIANA LORRANE DE AMORIM </v>
      </c>
      <c r="I11941" t="s">
        <v>21</v>
      </c>
      <c r="J11941" t="s">
        <v>265</v>
      </c>
      <c r="K11941" t="s">
        <v>266</v>
      </c>
      <c r="L11941">
        <v>84044</v>
      </c>
      <c r="M11941" t="s">
        <v>174</v>
      </c>
      <c r="O11941" t="s">
        <v>11</v>
      </c>
      <c r="P11941">
        <v>5102</v>
      </c>
      <c r="Q11941">
        <v>5</v>
      </c>
      <c r="R11941">
        <v>12.93</v>
      </c>
      <c r="S11941">
        <v>64.650000000000006</v>
      </c>
      <c r="T11941">
        <v>49.05</v>
      </c>
      <c r="U11941">
        <v>24.13</v>
      </c>
      <c r="V11941" t="str">
        <f>VLOOKUP(L11941,'[2]tabela de preços'!$A:$D,4,0)</f>
        <v>BRASILUX</v>
      </c>
      <c r="W11941" t="str">
        <f>VLOOKUP(L11941,'[2]tabela de preços'!$A:$F,6,0)</f>
        <v>REMOVEDOR PASTOSO</v>
      </c>
      <c r="X11941" t="str">
        <f>VLOOKUP(L11941,'[2]tabela de preços'!$A:$G,7,0)</f>
        <v>AUTOMOTIVO</v>
      </c>
    </row>
    <row r="11942" spans="1:24" x14ac:dyDescent="0.3">
      <c r="A11942" t="s">
        <v>447</v>
      </c>
      <c r="C11942" t="s">
        <v>5530</v>
      </c>
      <c r="D11942" s="1">
        <v>46113</v>
      </c>
      <c r="E11942" t="s">
        <v>5531</v>
      </c>
      <c r="F11942">
        <v>9</v>
      </c>
      <c r="G11942">
        <v>174</v>
      </c>
      <c r="H11942" t="str">
        <f>VLOOKUP(G11942,[1]OPERADORES!$A:$B,2,0)</f>
        <v>MIRIÃ LOBATO RODRIGUES</v>
      </c>
      <c r="I11942" t="s">
        <v>21</v>
      </c>
      <c r="J11942" t="s">
        <v>450</v>
      </c>
      <c r="K11942" t="s">
        <v>451</v>
      </c>
      <c r="L11942">
        <v>13</v>
      </c>
      <c r="M11942" t="s">
        <v>5260</v>
      </c>
      <c r="O11942" t="s">
        <v>11</v>
      </c>
      <c r="P11942">
        <v>5102</v>
      </c>
      <c r="Q11942">
        <v>100</v>
      </c>
      <c r="R11942">
        <v>5.69</v>
      </c>
      <c r="S11942">
        <v>569</v>
      </c>
      <c r="T11942">
        <v>416</v>
      </c>
      <c r="U11942">
        <v>26.89</v>
      </c>
      <c r="V11942" t="str">
        <f>VLOOKUP(L11942,'[2]tabela de preços'!$A:$D,4,0)</f>
        <v>3M</v>
      </c>
      <c r="W11942" t="str">
        <f>VLOOKUP(L11942,'[2]tabela de preços'!$A:$F,6,0)</f>
        <v>LIXA DÁGUA</v>
      </c>
      <c r="X11942" t="str">
        <f>VLOOKUP(L11942,'[2]tabela de preços'!$A:$G,7,0)</f>
        <v>AUTOMOTIVO</v>
      </c>
    </row>
    <row r="11943" spans="1:24" x14ac:dyDescent="0.3">
      <c r="A11943" t="s">
        <v>447</v>
      </c>
      <c r="C11943" t="s">
        <v>5530</v>
      </c>
      <c r="D11943" s="1">
        <v>46113</v>
      </c>
      <c r="E11943" t="s">
        <v>5531</v>
      </c>
      <c r="F11943">
        <v>9</v>
      </c>
      <c r="G11943">
        <v>174</v>
      </c>
      <c r="H11943" t="str">
        <f>VLOOKUP(G11943,[1]OPERADORES!$A:$B,2,0)</f>
        <v>MIRIÃ LOBATO RODRIGUES</v>
      </c>
      <c r="I11943" t="s">
        <v>21</v>
      </c>
      <c r="J11943" t="s">
        <v>450</v>
      </c>
      <c r="K11943" t="s">
        <v>451</v>
      </c>
      <c r="L11943">
        <v>15</v>
      </c>
      <c r="M11943" t="s">
        <v>5333</v>
      </c>
      <c r="O11943" t="s">
        <v>11</v>
      </c>
      <c r="P11943">
        <v>5102</v>
      </c>
      <c r="Q11943">
        <v>50</v>
      </c>
      <c r="R11943">
        <v>5.69</v>
      </c>
      <c r="S11943">
        <v>284.5</v>
      </c>
      <c r="T11943">
        <v>208</v>
      </c>
      <c r="U11943">
        <v>26.89</v>
      </c>
      <c r="V11943" t="str">
        <f>VLOOKUP(L11943,'[2]tabela de preços'!$A:$D,4,0)</f>
        <v>3M</v>
      </c>
      <c r="W11943" t="str">
        <f>VLOOKUP(L11943,'[2]tabela de preços'!$A:$F,6,0)</f>
        <v>LIXA DÁGUA</v>
      </c>
      <c r="X11943" t="str">
        <f>VLOOKUP(L11943,'[2]tabela de preços'!$A:$G,7,0)</f>
        <v>AUTOMOTIVO</v>
      </c>
    </row>
    <row r="11944" spans="1:24" x14ac:dyDescent="0.3">
      <c r="A11944" t="s">
        <v>447</v>
      </c>
      <c r="C11944" t="s">
        <v>5530</v>
      </c>
      <c r="D11944" s="1">
        <v>46113</v>
      </c>
      <c r="E11944" t="s">
        <v>5531</v>
      </c>
      <c r="F11944">
        <v>9</v>
      </c>
      <c r="G11944">
        <v>174</v>
      </c>
      <c r="H11944" t="str">
        <f>VLOOKUP(G11944,[1]OPERADORES!$A:$B,2,0)</f>
        <v>MIRIÃ LOBATO RODRIGUES</v>
      </c>
      <c r="I11944" t="s">
        <v>21</v>
      </c>
      <c r="J11944" t="s">
        <v>450</v>
      </c>
      <c r="K11944" t="s">
        <v>451</v>
      </c>
      <c r="L11944">
        <v>10298</v>
      </c>
      <c r="M11944" t="s">
        <v>85</v>
      </c>
      <c r="O11944" t="s">
        <v>11</v>
      </c>
      <c r="P11944">
        <v>5102</v>
      </c>
      <c r="Q11944">
        <v>8</v>
      </c>
      <c r="R11944">
        <v>62.42</v>
      </c>
      <c r="S11944">
        <v>499.36</v>
      </c>
      <c r="T11944">
        <v>379.04</v>
      </c>
      <c r="U11944">
        <v>24.09</v>
      </c>
      <c r="V11944" t="str">
        <f>VLOOKUP(L11944,'[2]tabela de preços'!$A:$D,4,0)</f>
        <v>ANJO</v>
      </c>
      <c r="W11944" t="str">
        <f>VLOOKUP(L11944,'[2]tabela de preços'!$A:$F,6,0)</f>
        <v>THINNER DE LIMPEZA</v>
      </c>
      <c r="X11944" t="str">
        <f>VLOOKUP(L11944,'[2]tabela de preços'!$A:$G,7,0)</f>
        <v>THINNER</v>
      </c>
    </row>
    <row r="11945" spans="1:24" x14ac:dyDescent="0.3">
      <c r="A11945" t="s">
        <v>626</v>
      </c>
      <c r="B11945" t="s">
        <v>627</v>
      </c>
      <c r="C11945" t="s">
        <v>5532</v>
      </c>
      <c r="D11945" s="1">
        <v>46113</v>
      </c>
      <c r="F11945">
        <v>9</v>
      </c>
      <c r="G11945">
        <v>174</v>
      </c>
      <c r="H11945" t="str">
        <f>VLOOKUP(G11945,[1]OPERADORES!$A:$B,2,0)</f>
        <v>MIRIÃ LOBATO RODRIGUES</v>
      </c>
      <c r="I11945" t="s">
        <v>21</v>
      </c>
      <c r="J11945" t="s">
        <v>630</v>
      </c>
      <c r="K11945" t="s">
        <v>631</v>
      </c>
      <c r="L11945">
        <v>23096</v>
      </c>
      <c r="M11945" t="s">
        <v>656</v>
      </c>
      <c r="N11945" t="s">
        <v>4953</v>
      </c>
      <c r="O11945" t="s">
        <v>411</v>
      </c>
      <c r="P11945">
        <v>1202</v>
      </c>
      <c r="Q11945">
        <v>-50</v>
      </c>
      <c r="R11945">
        <v>2.35</v>
      </c>
      <c r="S11945">
        <v>-117.5</v>
      </c>
      <c r="T11945">
        <v>-84.5</v>
      </c>
      <c r="U11945">
        <v>28.09</v>
      </c>
      <c r="V11945" t="str">
        <f>VLOOKUP(L11945,'[2]tabela de preços'!$A:$D,4,0)</f>
        <v>3M</v>
      </c>
      <c r="W11945" t="str">
        <f>VLOOKUP(L11945,'[2]tabela de preços'!$A:$F,6,0)</f>
        <v xml:space="preserve">DISCOS / LIXAS / ABRASIVOS </v>
      </c>
      <c r="X11945" t="str">
        <f>VLOOKUP(L11945,'[2]tabela de preços'!$A:$G,7,0)</f>
        <v>AUTOMOTIVO</v>
      </c>
    </row>
    <row r="11946" spans="1:24" x14ac:dyDescent="0.3">
      <c r="A11946" t="s">
        <v>626</v>
      </c>
      <c r="B11946" t="s">
        <v>627</v>
      </c>
      <c r="C11946" t="s">
        <v>5532</v>
      </c>
      <c r="D11946" s="1">
        <v>46113</v>
      </c>
      <c r="F11946">
        <v>9</v>
      </c>
      <c r="G11946">
        <v>174</v>
      </c>
      <c r="H11946" t="str">
        <f>VLOOKUP(G11946,[1]OPERADORES!$A:$B,2,0)</f>
        <v>MIRIÃ LOBATO RODRIGUES</v>
      </c>
      <c r="I11946" t="s">
        <v>21</v>
      </c>
      <c r="J11946" t="s">
        <v>630</v>
      </c>
      <c r="K11946" t="s">
        <v>631</v>
      </c>
      <c r="L11946">
        <v>23102</v>
      </c>
      <c r="M11946" t="s">
        <v>413</v>
      </c>
      <c r="N11946" t="s">
        <v>4953</v>
      </c>
      <c r="O11946" t="s">
        <v>11</v>
      </c>
      <c r="P11946">
        <v>1202</v>
      </c>
      <c r="Q11946">
        <v>-50</v>
      </c>
      <c r="R11946">
        <v>2.35</v>
      </c>
      <c r="S11946">
        <v>-117.5</v>
      </c>
      <c r="T11946">
        <v>-64.5</v>
      </c>
      <c r="U11946">
        <v>45.11</v>
      </c>
      <c r="V11946" t="str">
        <f>VLOOKUP(L11946,'[2]tabela de preços'!$A:$D,4,0)</f>
        <v>3M</v>
      </c>
      <c r="W11946" t="str">
        <f>VLOOKUP(L11946,'[2]tabela de preços'!$A:$F,6,0)</f>
        <v xml:space="preserve">DISCOS / LIXAS / ABRASIVOS </v>
      </c>
      <c r="X11946" t="str">
        <f>VLOOKUP(L11946,'[2]tabela de preços'!$A:$G,7,0)</f>
        <v>AUTOMOTIVO</v>
      </c>
    </row>
    <row r="11947" spans="1:24" x14ac:dyDescent="0.3">
      <c r="A11947" t="s">
        <v>626</v>
      </c>
      <c r="B11947" t="s">
        <v>627</v>
      </c>
      <c r="C11947" t="s">
        <v>5533</v>
      </c>
      <c r="D11947" s="1">
        <v>46113</v>
      </c>
      <c r="E11947" t="s">
        <v>5534</v>
      </c>
      <c r="F11947">
        <v>9</v>
      </c>
      <c r="G11947">
        <v>174</v>
      </c>
      <c r="H11947" t="str">
        <f>VLOOKUP(G11947,[1]OPERADORES!$A:$B,2,0)</f>
        <v>MIRIÃ LOBATO RODRIGUES</v>
      </c>
      <c r="I11947" t="s">
        <v>21</v>
      </c>
      <c r="J11947" t="s">
        <v>630</v>
      </c>
      <c r="K11947" t="s">
        <v>631</v>
      </c>
      <c r="L11947">
        <v>85691</v>
      </c>
      <c r="M11947" t="s">
        <v>1231</v>
      </c>
      <c r="O11947" t="s">
        <v>11</v>
      </c>
      <c r="P11947">
        <v>5102</v>
      </c>
      <c r="Q11947">
        <v>2</v>
      </c>
      <c r="R11947">
        <v>14.81</v>
      </c>
      <c r="S11947">
        <v>29.62</v>
      </c>
      <c r="T11947">
        <v>22.48</v>
      </c>
      <c r="U11947">
        <v>24.11</v>
      </c>
      <c r="V11947" t="str">
        <f>VLOOKUP(L11947,'[2]tabela de preços'!$A:$D,4,0)</f>
        <v>UNIPEGA</v>
      </c>
      <c r="W11947" t="str">
        <f>VLOOKUP(L11947,'[2]tabela de preços'!$A:$F,6,0)</f>
        <v>COLA INST./ ADESIVOS COLANTES</v>
      </c>
      <c r="X11947" t="str">
        <f>VLOOKUP(L11947,'[2]tabela de preços'!$A:$G,7,0)</f>
        <v>AUTOMOTIVO</v>
      </c>
    </row>
    <row r="11948" spans="1:24" x14ac:dyDescent="0.3">
      <c r="A11948" t="s">
        <v>626</v>
      </c>
      <c r="B11948" t="s">
        <v>627</v>
      </c>
      <c r="C11948" t="s">
        <v>5533</v>
      </c>
      <c r="D11948" s="1">
        <v>46113</v>
      </c>
      <c r="E11948" t="s">
        <v>5534</v>
      </c>
      <c r="F11948">
        <v>9</v>
      </c>
      <c r="G11948">
        <v>174</v>
      </c>
      <c r="H11948" t="str">
        <f>VLOOKUP(G11948,[1]OPERADORES!$A:$B,2,0)</f>
        <v>MIRIÃ LOBATO RODRIGUES</v>
      </c>
      <c r="I11948" t="s">
        <v>21</v>
      </c>
      <c r="J11948" t="s">
        <v>630</v>
      </c>
      <c r="K11948" t="s">
        <v>631</v>
      </c>
      <c r="L11948">
        <v>24248</v>
      </c>
      <c r="M11948" t="s">
        <v>107</v>
      </c>
      <c r="O11948" t="s">
        <v>11</v>
      </c>
      <c r="P11948">
        <v>5102</v>
      </c>
      <c r="Q11948">
        <v>24</v>
      </c>
      <c r="R11948">
        <v>8.9</v>
      </c>
      <c r="S11948">
        <v>213.6</v>
      </c>
      <c r="T11948">
        <v>160.32</v>
      </c>
      <c r="U11948">
        <v>24.94</v>
      </c>
      <c r="V11948" t="str">
        <f>VLOOKUP(L11948,'[2]tabela de preços'!$A:$D,4,0)</f>
        <v>SHERWIN WILLIAMS</v>
      </c>
      <c r="W11948" t="str">
        <f>VLOOKUP(L11948,'[2]tabela de preços'!$A:$F,6,0)</f>
        <v>PRIMER AUTOMOTIVO</v>
      </c>
      <c r="X11948" t="str">
        <f>VLOOKUP(L11948,'[2]tabela de preços'!$A:$G,7,0)</f>
        <v>AUTOMOTIVO</v>
      </c>
    </row>
    <row r="11949" spans="1:24" x14ac:dyDescent="0.3">
      <c r="A11949" t="s">
        <v>626</v>
      </c>
      <c r="B11949" t="s">
        <v>627</v>
      </c>
      <c r="C11949" t="s">
        <v>5533</v>
      </c>
      <c r="D11949" s="1">
        <v>46113</v>
      </c>
      <c r="E11949" t="s">
        <v>5534</v>
      </c>
      <c r="F11949">
        <v>9</v>
      </c>
      <c r="G11949">
        <v>174</v>
      </c>
      <c r="H11949" t="str">
        <f>VLOOKUP(G11949,[1]OPERADORES!$A:$B,2,0)</f>
        <v>MIRIÃ LOBATO RODRIGUES</v>
      </c>
      <c r="I11949" t="s">
        <v>21</v>
      </c>
      <c r="J11949" t="s">
        <v>630</v>
      </c>
      <c r="K11949" t="s">
        <v>631</v>
      </c>
      <c r="L11949">
        <v>23364</v>
      </c>
      <c r="M11949" t="s">
        <v>3548</v>
      </c>
      <c r="O11949" t="s">
        <v>11</v>
      </c>
      <c r="P11949">
        <v>5102</v>
      </c>
      <c r="Q11949">
        <v>20</v>
      </c>
      <c r="R11949">
        <v>6.47</v>
      </c>
      <c r="S11949">
        <v>129.4</v>
      </c>
      <c r="T11949">
        <v>98.2</v>
      </c>
      <c r="U11949">
        <v>24.11</v>
      </c>
      <c r="V11949" t="str">
        <f>VLOOKUP(L11949,'[2]tabela de preços'!$A:$D,4,0)</f>
        <v>AUTO AMERICA</v>
      </c>
      <c r="W11949" t="str">
        <f>VLOOKUP(L11949,'[2]tabela de preços'!$A:$F,6,0)</f>
        <v>FLANELAS / PANOS</v>
      </c>
      <c r="X11949" t="str">
        <f>VLOOKUP(L11949,'[2]tabela de preços'!$A:$G,7,0)</f>
        <v>AUTOMOTIVO</v>
      </c>
    </row>
    <row r="11950" spans="1:24" x14ac:dyDescent="0.3">
      <c r="A11950" t="s">
        <v>626</v>
      </c>
      <c r="B11950" t="s">
        <v>627</v>
      </c>
      <c r="C11950" t="s">
        <v>5533</v>
      </c>
      <c r="D11950" s="1">
        <v>46113</v>
      </c>
      <c r="E11950" t="s">
        <v>5534</v>
      </c>
      <c r="F11950">
        <v>9</v>
      </c>
      <c r="G11950">
        <v>174</v>
      </c>
      <c r="H11950" t="str">
        <f>VLOOKUP(G11950,[1]OPERADORES!$A:$B,2,0)</f>
        <v>MIRIÃ LOBATO RODRIGUES</v>
      </c>
      <c r="I11950" t="s">
        <v>21</v>
      </c>
      <c r="J11950" t="s">
        <v>630</v>
      </c>
      <c r="K11950" t="s">
        <v>631</v>
      </c>
      <c r="L11950">
        <v>23076</v>
      </c>
      <c r="M11950" t="s">
        <v>97</v>
      </c>
      <c r="O11950" t="s">
        <v>11</v>
      </c>
      <c r="P11950">
        <v>5403</v>
      </c>
      <c r="Q11950">
        <v>12</v>
      </c>
      <c r="R11950">
        <v>33.89</v>
      </c>
      <c r="S11950">
        <v>406.68</v>
      </c>
      <c r="T11950">
        <v>318.36</v>
      </c>
      <c r="U11950">
        <v>21.72</v>
      </c>
      <c r="V11950" t="str">
        <f>VLOOKUP(L11950,'[2]tabela de preços'!$A:$D,4,0)</f>
        <v>WANDA</v>
      </c>
      <c r="W11950" t="str">
        <f>VLOOKUP(L11950,'[2]tabela de preços'!$A:$F,6,0)</f>
        <v>PRIMER AUTOMOTIVO</v>
      </c>
      <c r="X11950" t="str">
        <f>VLOOKUP(L11950,'[2]tabela de preços'!$A:$G,7,0)</f>
        <v>AUTOMOTIVO</v>
      </c>
    </row>
    <row r="11951" spans="1:24" x14ac:dyDescent="0.3">
      <c r="A11951" t="s">
        <v>626</v>
      </c>
      <c r="B11951" t="s">
        <v>627</v>
      </c>
      <c r="C11951" t="s">
        <v>5533</v>
      </c>
      <c r="D11951" s="1">
        <v>46113</v>
      </c>
      <c r="E11951" t="s">
        <v>5534</v>
      </c>
      <c r="F11951">
        <v>9</v>
      </c>
      <c r="G11951">
        <v>174</v>
      </c>
      <c r="H11951" t="str">
        <f>VLOOKUP(G11951,[1]OPERADORES!$A:$B,2,0)</f>
        <v>MIRIÃ LOBATO RODRIGUES</v>
      </c>
      <c r="I11951" t="s">
        <v>21</v>
      </c>
      <c r="J11951" t="s">
        <v>630</v>
      </c>
      <c r="K11951" t="s">
        <v>631</v>
      </c>
      <c r="L11951">
        <v>23690</v>
      </c>
      <c r="M11951" t="s">
        <v>98</v>
      </c>
      <c r="O11951" t="s">
        <v>11</v>
      </c>
      <c r="P11951">
        <v>5403</v>
      </c>
      <c r="Q11951">
        <v>6</v>
      </c>
      <c r="R11951">
        <v>39.89</v>
      </c>
      <c r="S11951">
        <v>239.34</v>
      </c>
      <c r="T11951">
        <v>189.66</v>
      </c>
      <c r="U11951">
        <v>20.76</v>
      </c>
      <c r="V11951" t="str">
        <f>VLOOKUP(L11951,'[2]tabela de preços'!$A:$D,4,0)</f>
        <v>WANDA</v>
      </c>
      <c r="W11951" t="str">
        <f>VLOOKUP(L11951,'[2]tabela de preços'!$A:$F,6,0)</f>
        <v>VERNIZ AUTOMOTIVO</v>
      </c>
      <c r="X11951" t="str">
        <f>VLOOKUP(L11951,'[2]tabela de preços'!$A:$G,7,0)</f>
        <v>AUTOMOTIVO</v>
      </c>
    </row>
    <row r="11952" spans="1:24" x14ac:dyDescent="0.3">
      <c r="A11952" t="s">
        <v>626</v>
      </c>
      <c r="B11952" t="s">
        <v>627</v>
      </c>
      <c r="C11952" t="s">
        <v>5533</v>
      </c>
      <c r="D11952" s="1">
        <v>46113</v>
      </c>
      <c r="E11952" t="s">
        <v>5534</v>
      </c>
      <c r="F11952">
        <v>9</v>
      </c>
      <c r="G11952">
        <v>174</v>
      </c>
      <c r="H11952" t="str">
        <f>VLOOKUP(G11952,[1]OPERADORES!$A:$B,2,0)</f>
        <v>MIRIÃ LOBATO RODRIGUES</v>
      </c>
      <c r="I11952" t="s">
        <v>21</v>
      </c>
      <c r="J11952" t="s">
        <v>630</v>
      </c>
      <c r="K11952" t="s">
        <v>631</v>
      </c>
      <c r="L11952">
        <v>23602</v>
      </c>
      <c r="M11952" t="s">
        <v>5463</v>
      </c>
      <c r="O11952" t="s">
        <v>11</v>
      </c>
      <c r="P11952">
        <v>5403</v>
      </c>
      <c r="Q11952">
        <v>18</v>
      </c>
      <c r="R11952">
        <v>36.9</v>
      </c>
      <c r="S11952">
        <v>664.2</v>
      </c>
      <c r="T11952">
        <v>530.82000000000005</v>
      </c>
      <c r="U11952">
        <v>20.079999999999998</v>
      </c>
      <c r="V11952" t="str">
        <f>VLOOKUP(L11952,'[2]tabela de preços'!$A:$D,4,0)</f>
        <v>SHERWIN WILLIAMS</v>
      </c>
      <c r="W11952" t="str">
        <f>VLOOKUP(L11952,'[2]tabela de preços'!$A:$F,6,0)</f>
        <v>VERNIZ AUTOMOTIVO</v>
      </c>
      <c r="X11952" t="str">
        <f>VLOOKUP(L11952,'[2]tabela de preços'!$A:$G,7,0)</f>
        <v>AUTOMOTIVO</v>
      </c>
    </row>
    <row r="11953" spans="1:24" x14ac:dyDescent="0.3">
      <c r="A11953" t="s">
        <v>626</v>
      </c>
      <c r="B11953" t="s">
        <v>627</v>
      </c>
      <c r="C11953" t="s">
        <v>5533</v>
      </c>
      <c r="D11953" s="1">
        <v>46113</v>
      </c>
      <c r="E11953" t="s">
        <v>5534</v>
      </c>
      <c r="F11953">
        <v>9</v>
      </c>
      <c r="G11953">
        <v>174</v>
      </c>
      <c r="H11953" t="str">
        <f>VLOOKUP(G11953,[1]OPERADORES!$A:$B,2,0)</f>
        <v>MIRIÃ LOBATO RODRIGUES</v>
      </c>
      <c r="I11953" t="s">
        <v>21</v>
      </c>
      <c r="J11953" t="s">
        <v>630</v>
      </c>
      <c r="K11953" t="s">
        <v>631</v>
      </c>
      <c r="L11953">
        <v>20318</v>
      </c>
      <c r="M11953" t="s">
        <v>136</v>
      </c>
      <c r="O11953" t="s">
        <v>11</v>
      </c>
      <c r="P11953">
        <v>5403</v>
      </c>
      <c r="Q11953">
        <v>2</v>
      </c>
      <c r="R11953">
        <v>35.06</v>
      </c>
      <c r="S11953">
        <v>70.12</v>
      </c>
      <c r="T11953">
        <v>50</v>
      </c>
      <c r="U11953">
        <v>28.69</v>
      </c>
      <c r="V11953" t="str">
        <f>VLOOKUP(L11953,'[2]tabela de preços'!$A:$D,4,0)</f>
        <v>SHERWIN WILLIAMS</v>
      </c>
      <c r="W11953" t="str">
        <f>VLOOKUP(L11953,'[2]tabela de preços'!$A:$F,6,0)</f>
        <v>TINTAS POLIÉSTER</v>
      </c>
      <c r="X11953" t="str">
        <f>VLOOKUP(L11953,'[2]tabela de preços'!$A:$G,7,0)</f>
        <v>AUTOMOTIVO</v>
      </c>
    </row>
    <row r="11954" spans="1:24" x14ac:dyDescent="0.3">
      <c r="A11954" t="s">
        <v>626</v>
      </c>
      <c r="B11954" t="s">
        <v>627</v>
      </c>
      <c r="C11954" t="s">
        <v>5533</v>
      </c>
      <c r="D11954" s="1">
        <v>46113</v>
      </c>
      <c r="E11954" t="s">
        <v>5534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21</v>
      </c>
      <c r="J11954" t="s">
        <v>630</v>
      </c>
      <c r="K11954" t="s">
        <v>631</v>
      </c>
      <c r="L11954">
        <v>20936</v>
      </c>
      <c r="M11954" t="s">
        <v>151</v>
      </c>
      <c r="O11954" t="s">
        <v>11</v>
      </c>
      <c r="P11954">
        <v>5405</v>
      </c>
      <c r="Q11954">
        <v>1</v>
      </c>
      <c r="R11954">
        <v>32.340000000000003</v>
      </c>
      <c r="S11954">
        <v>32.340000000000003</v>
      </c>
      <c r="T11954">
        <v>23.06</v>
      </c>
      <c r="U11954">
        <v>28.7</v>
      </c>
      <c r="V11954" t="str">
        <f>VLOOKUP(L11954,'[2]tabela de preços'!$A:$D,4,0)</f>
        <v>SHERWIN WILLIAMS</v>
      </c>
      <c r="W11954" t="str">
        <f>VLOOKUP(L11954,'[2]tabela de preços'!$A:$F,6,0)</f>
        <v>TINTAS POLIÉSTER</v>
      </c>
      <c r="X11954" t="str">
        <f>VLOOKUP(L11954,'[2]tabela de preços'!$A:$G,7,0)</f>
        <v>AUTOMOTIVO</v>
      </c>
    </row>
    <row r="11955" spans="1:24" x14ac:dyDescent="0.3">
      <c r="A11955" t="s">
        <v>626</v>
      </c>
      <c r="B11955" t="s">
        <v>627</v>
      </c>
      <c r="C11955" t="s">
        <v>5533</v>
      </c>
      <c r="D11955" s="1">
        <v>46113</v>
      </c>
      <c r="E11955" t="s">
        <v>5534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21</v>
      </c>
      <c r="J11955" t="s">
        <v>630</v>
      </c>
      <c r="K11955" t="s">
        <v>631</v>
      </c>
      <c r="L11955">
        <v>20333</v>
      </c>
      <c r="M11955" t="s">
        <v>2375</v>
      </c>
      <c r="O11955" t="s">
        <v>11</v>
      </c>
      <c r="P11955">
        <v>5403</v>
      </c>
      <c r="Q11955">
        <v>5</v>
      </c>
      <c r="R11955">
        <v>58.14</v>
      </c>
      <c r="S11955">
        <v>290.7</v>
      </c>
      <c r="T11955">
        <v>220.2</v>
      </c>
      <c r="U11955">
        <v>24.25</v>
      </c>
      <c r="V11955" t="str">
        <f>VLOOKUP(L11955,'[2]tabela de preços'!$A:$D,4,0)</f>
        <v>SHERWIN WILLIAMS</v>
      </c>
      <c r="W11955" t="str">
        <f>VLOOKUP(L11955,'[2]tabela de preços'!$A:$F,6,0)</f>
        <v>TINTAS POLIÉSTER</v>
      </c>
      <c r="X11955" t="str">
        <f>VLOOKUP(L11955,'[2]tabela de preços'!$A:$G,7,0)</f>
        <v>AUTOMOTIVO</v>
      </c>
    </row>
    <row r="11956" spans="1:24" x14ac:dyDescent="0.3">
      <c r="A11956" t="s">
        <v>626</v>
      </c>
      <c r="B11956" t="s">
        <v>627</v>
      </c>
      <c r="C11956" t="s">
        <v>5533</v>
      </c>
      <c r="D11956" s="1">
        <v>46113</v>
      </c>
      <c r="E11956" t="s">
        <v>5534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21</v>
      </c>
      <c r="J11956" t="s">
        <v>630</v>
      </c>
      <c r="K11956" t="s">
        <v>631</v>
      </c>
      <c r="L11956">
        <v>20817</v>
      </c>
      <c r="M11956" t="s">
        <v>153</v>
      </c>
      <c r="O11956" t="s">
        <v>11</v>
      </c>
      <c r="P11956">
        <v>5102</v>
      </c>
      <c r="Q11956">
        <v>3</v>
      </c>
      <c r="R11956">
        <v>24.53</v>
      </c>
      <c r="S11956">
        <v>73.59</v>
      </c>
      <c r="T11956">
        <v>55.86</v>
      </c>
      <c r="U11956">
        <v>24.09</v>
      </c>
      <c r="V11956" t="str">
        <f>VLOOKUP(L11956,'[2]tabela de preços'!$A:$D,4,0)</f>
        <v>AUTO AMERICA</v>
      </c>
      <c r="W11956" t="str">
        <f>VLOOKUP(L11956,'[2]tabela de preços'!$A:$F,6,0)</f>
        <v>MASSA DE POLIR</v>
      </c>
      <c r="X11956" t="str">
        <f>VLOOKUP(L11956,'[2]tabela de preços'!$A:$G,7,0)</f>
        <v>AUTOMOTIVO</v>
      </c>
    </row>
    <row r="11957" spans="1:24" x14ac:dyDescent="0.3">
      <c r="A11957" t="s">
        <v>626</v>
      </c>
      <c r="B11957" t="s">
        <v>627</v>
      </c>
      <c r="C11957" t="s">
        <v>5533</v>
      </c>
      <c r="D11957" s="1">
        <v>46113</v>
      </c>
      <c r="E11957" t="s">
        <v>5534</v>
      </c>
      <c r="F11957">
        <v>9</v>
      </c>
      <c r="G11957">
        <v>174</v>
      </c>
      <c r="H11957" t="str">
        <f>VLOOKUP(G11957,[1]OPERADORES!$A:$B,2,0)</f>
        <v>MIRIÃ LOBATO RODRIGUES</v>
      </c>
      <c r="I11957" t="s">
        <v>21</v>
      </c>
      <c r="J11957" t="s">
        <v>630</v>
      </c>
      <c r="K11957" t="s">
        <v>631</v>
      </c>
      <c r="L11957">
        <v>20525</v>
      </c>
      <c r="M11957" t="s">
        <v>137</v>
      </c>
      <c r="O11957" t="s">
        <v>11</v>
      </c>
      <c r="P11957">
        <v>5102</v>
      </c>
      <c r="Q11957">
        <v>2</v>
      </c>
      <c r="R11957">
        <v>13.65</v>
      </c>
      <c r="S11957">
        <v>27.3</v>
      </c>
      <c r="T11957">
        <v>20.72</v>
      </c>
      <c r="U11957">
        <v>24.1</v>
      </c>
      <c r="V11957" t="str">
        <f>VLOOKUP(L11957,'[2]tabela de preços'!$A:$D,4,0)</f>
        <v>SHERWIN WILLIAMS</v>
      </c>
      <c r="W11957" t="str">
        <f>VLOOKUP(L11957,'[2]tabela de preços'!$A:$F,6,0)</f>
        <v>MASSA DE PEQUENOS REPAROS</v>
      </c>
      <c r="X11957" t="str">
        <f>VLOOKUP(L11957,'[2]tabela de preços'!$A:$G,7,0)</f>
        <v>AUTOMOTIVO</v>
      </c>
    </row>
    <row r="11958" spans="1:24" x14ac:dyDescent="0.3">
      <c r="A11958" t="s">
        <v>626</v>
      </c>
      <c r="B11958" t="s">
        <v>627</v>
      </c>
      <c r="C11958" t="s">
        <v>5533</v>
      </c>
      <c r="D11958" s="1">
        <v>46113</v>
      </c>
      <c r="E11958" t="s">
        <v>5534</v>
      </c>
      <c r="F11958">
        <v>9</v>
      </c>
      <c r="G11958">
        <v>174</v>
      </c>
      <c r="H11958" t="str">
        <f>VLOOKUP(G11958,[1]OPERADORES!$A:$B,2,0)</f>
        <v>MIRIÃ LOBATO RODRIGUES</v>
      </c>
      <c r="I11958" t="s">
        <v>21</v>
      </c>
      <c r="J11958" t="s">
        <v>630</v>
      </c>
      <c r="K11958" t="s">
        <v>631</v>
      </c>
      <c r="L11958">
        <v>24247</v>
      </c>
      <c r="M11958" t="s">
        <v>160</v>
      </c>
      <c r="O11958" t="s">
        <v>11</v>
      </c>
      <c r="P11958">
        <v>5403</v>
      </c>
      <c r="Q11958">
        <v>24</v>
      </c>
      <c r="R11958">
        <v>20.9</v>
      </c>
      <c r="S11958">
        <v>501.6</v>
      </c>
      <c r="T11958">
        <v>415.44</v>
      </c>
      <c r="U11958">
        <v>17.18</v>
      </c>
      <c r="V11958" t="str">
        <f>VLOOKUP(L11958,'[2]tabela de preços'!$A:$D,4,0)</f>
        <v>SHERWIN WILLIAMS</v>
      </c>
      <c r="W11958" t="str">
        <f>VLOOKUP(L11958,'[2]tabela de preços'!$A:$F,6,0)</f>
        <v>PRIMER AUTOMOTIVO</v>
      </c>
      <c r="X11958" t="str">
        <f>VLOOKUP(L11958,'[2]tabela de preços'!$A:$G,7,0)</f>
        <v>AUTOMOTIVO</v>
      </c>
    </row>
    <row r="11959" spans="1:24" x14ac:dyDescent="0.3">
      <c r="A11959" t="s">
        <v>626</v>
      </c>
      <c r="B11959" t="s">
        <v>627</v>
      </c>
      <c r="C11959" t="s">
        <v>5533</v>
      </c>
      <c r="D11959" s="1">
        <v>46113</v>
      </c>
      <c r="E11959" t="s">
        <v>5534</v>
      </c>
      <c r="F11959">
        <v>9</v>
      </c>
      <c r="G11959">
        <v>174</v>
      </c>
      <c r="H11959" t="str">
        <f>VLOOKUP(G11959,[1]OPERADORES!$A:$B,2,0)</f>
        <v>MIRIÃ LOBATO RODRIGUES</v>
      </c>
      <c r="I11959" t="s">
        <v>21</v>
      </c>
      <c r="J11959" t="s">
        <v>630</v>
      </c>
      <c r="K11959" t="s">
        <v>631</v>
      </c>
      <c r="L11959">
        <v>21067</v>
      </c>
      <c r="M11959" t="s">
        <v>640</v>
      </c>
      <c r="O11959" t="s">
        <v>11</v>
      </c>
      <c r="P11959">
        <v>5102</v>
      </c>
      <c r="Q11959">
        <v>2</v>
      </c>
      <c r="R11959">
        <v>36.07</v>
      </c>
      <c r="S11959">
        <v>72.14</v>
      </c>
      <c r="T11959">
        <v>54.76</v>
      </c>
      <c r="U11959">
        <v>24.09</v>
      </c>
      <c r="V11959" t="str">
        <f>VLOOKUP(L11959,'[2]tabela de preços'!$A:$D,4,0)</f>
        <v>SIKKENS</v>
      </c>
      <c r="W11959" t="str">
        <f>VLOOKUP(L11959,'[2]tabela de preços'!$A:$F,6,0)</f>
        <v>DILUENTE</v>
      </c>
      <c r="X11959" t="str">
        <f>VLOOKUP(L11959,'[2]tabela de preços'!$A:$G,7,0)</f>
        <v>AUTOMOTIVO</v>
      </c>
    </row>
    <row r="11960" spans="1:24" x14ac:dyDescent="0.3">
      <c r="A11960" t="s">
        <v>626</v>
      </c>
      <c r="B11960" t="s">
        <v>627</v>
      </c>
      <c r="C11960" t="s">
        <v>5533</v>
      </c>
      <c r="D11960" s="1">
        <v>46113</v>
      </c>
      <c r="E11960" t="s">
        <v>5534</v>
      </c>
      <c r="F11960">
        <v>9</v>
      </c>
      <c r="G11960">
        <v>174</v>
      </c>
      <c r="H11960" t="str">
        <f>VLOOKUP(G11960,[1]OPERADORES!$A:$B,2,0)</f>
        <v>MIRIÃ LOBATO RODRIGUES</v>
      </c>
      <c r="I11960" t="s">
        <v>21</v>
      </c>
      <c r="J11960" t="s">
        <v>630</v>
      </c>
      <c r="K11960" t="s">
        <v>631</v>
      </c>
      <c r="L11960">
        <v>84460</v>
      </c>
      <c r="M11960" t="s">
        <v>322</v>
      </c>
      <c r="O11960" t="s">
        <v>11</v>
      </c>
      <c r="P11960">
        <v>5102</v>
      </c>
      <c r="Q11960">
        <v>2</v>
      </c>
      <c r="R11960">
        <v>32.61</v>
      </c>
      <c r="S11960">
        <v>65.22</v>
      </c>
      <c r="T11960">
        <v>49.5</v>
      </c>
      <c r="U11960">
        <v>24.1</v>
      </c>
      <c r="V11960" t="str">
        <f>VLOOKUP(L11960,'[2]tabela de preços'!$A:$D,4,0)</f>
        <v>BRASILUX</v>
      </c>
      <c r="W11960" t="str">
        <f>VLOOKUP(L11960,'[2]tabela de preços'!$A:$F,6,0)</f>
        <v>VEDADORES / SELANTES</v>
      </c>
      <c r="X11960" t="str">
        <f>VLOOKUP(L11960,'[2]tabela de preços'!$A:$G,7,0)</f>
        <v>AUTOMOTIVO</v>
      </c>
    </row>
    <row r="11961" spans="1:24" x14ac:dyDescent="0.3">
      <c r="A11961" t="s">
        <v>626</v>
      </c>
      <c r="B11961" t="s">
        <v>627</v>
      </c>
      <c r="C11961" t="s">
        <v>5533</v>
      </c>
      <c r="D11961" s="1">
        <v>46113</v>
      </c>
      <c r="E11961" t="s">
        <v>5534</v>
      </c>
      <c r="F11961">
        <v>9</v>
      </c>
      <c r="G11961">
        <v>174</v>
      </c>
      <c r="H11961" t="str">
        <f>VLOOKUP(G11961,[1]OPERADORES!$A:$B,2,0)</f>
        <v>MIRIÃ LOBATO RODRIGUES</v>
      </c>
      <c r="I11961" t="s">
        <v>21</v>
      </c>
      <c r="J11961" t="s">
        <v>630</v>
      </c>
      <c r="K11961" t="s">
        <v>631</v>
      </c>
      <c r="L11961">
        <v>20399</v>
      </c>
      <c r="M11961" t="s">
        <v>465</v>
      </c>
      <c r="O11961" t="s">
        <v>11</v>
      </c>
      <c r="P11961">
        <v>5403</v>
      </c>
      <c r="Q11961">
        <v>9</v>
      </c>
      <c r="R11961">
        <v>35.450000000000003</v>
      </c>
      <c r="S11961">
        <v>319.05</v>
      </c>
      <c r="T11961">
        <v>242.28</v>
      </c>
      <c r="U11961">
        <v>24.06</v>
      </c>
      <c r="V11961" t="str">
        <f>VLOOKUP(L11961,'[2]tabela de preços'!$A:$D,4,0)</f>
        <v>SHERWIN WILLIAMS</v>
      </c>
      <c r="W11961" t="str">
        <f>VLOOKUP(L11961,'[2]tabela de preços'!$A:$F,6,0)</f>
        <v>VERNIZ AUTOMOTIVO</v>
      </c>
      <c r="X11961" t="str">
        <f>VLOOKUP(L11961,'[2]tabela de preços'!$A:$G,7,0)</f>
        <v>AUTOMOTIVO</v>
      </c>
    </row>
    <row r="11962" spans="1:24" x14ac:dyDescent="0.3">
      <c r="A11962" t="s">
        <v>626</v>
      </c>
      <c r="B11962" t="s">
        <v>627</v>
      </c>
      <c r="C11962" t="s">
        <v>5535</v>
      </c>
      <c r="D11962" s="1">
        <v>46113</v>
      </c>
      <c r="E11962" t="s">
        <v>5536</v>
      </c>
      <c r="F11962">
        <v>9</v>
      </c>
      <c r="G11962">
        <v>174</v>
      </c>
      <c r="H11962" t="str">
        <f>VLOOKUP(G11962,[1]OPERADORES!$A:$B,2,0)</f>
        <v>MIRIÃ LOBATO RODRIGUES</v>
      </c>
      <c r="I11962" t="s">
        <v>21</v>
      </c>
      <c r="J11962" t="s">
        <v>630</v>
      </c>
      <c r="K11962" t="s">
        <v>631</v>
      </c>
      <c r="L11962">
        <v>20414</v>
      </c>
      <c r="M11962" t="s">
        <v>112</v>
      </c>
      <c r="O11962" t="s">
        <v>11</v>
      </c>
      <c r="P11962">
        <v>5102</v>
      </c>
      <c r="Q11962">
        <v>20</v>
      </c>
      <c r="R11962">
        <v>22.39</v>
      </c>
      <c r="S11962">
        <v>447.8</v>
      </c>
      <c r="T11962">
        <v>368.2</v>
      </c>
      <c r="U11962">
        <v>17.78</v>
      </c>
      <c r="V11962" t="str">
        <f>VLOOKUP(L11962,'[2]tabela de preços'!$A:$D,4,0)</f>
        <v>SHERWIN WILLIAMS</v>
      </c>
      <c r="W11962" t="str">
        <f>VLOOKUP(L11962,'[2]tabela de preços'!$A:$F,6,0)</f>
        <v>DILUENTE</v>
      </c>
      <c r="X11962" t="str">
        <f>VLOOKUP(L11962,'[2]tabela de preços'!$A:$G,7,0)</f>
        <v>AUTOMOTIVO</v>
      </c>
    </row>
    <row r="11963" spans="1:24" x14ac:dyDescent="0.3">
      <c r="A11963" t="s">
        <v>811</v>
      </c>
      <c r="C11963" t="s">
        <v>5537</v>
      </c>
      <c r="D11963" s="1">
        <v>46113</v>
      </c>
      <c r="E11963" t="s">
        <v>5538</v>
      </c>
      <c r="F11963">
        <v>9</v>
      </c>
      <c r="G11963">
        <v>236</v>
      </c>
      <c r="H11963" t="str">
        <f>VLOOKUP(G11963,[1]OPERADORES!$A:$B,2,0)</f>
        <v>DANIEL</v>
      </c>
      <c r="I11963" t="s">
        <v>282</v>
      </c>
      <c r="J11963" t="s">
        <v>814</v>
      </c>
      <c r="K11963" t="s">
        <v>815</v>
      </c>
      <c r="L11963">
        <v>84200</v>
      </c>
      <c r="M11963" t="s">
        <v>1552</v>
      </c>
      <c r="O11963" t="s">
        <v>11</v>
      </c>
      <c r="P11963">
        <v>6403</v>
      </c>
      <c r="Q11963">
        <v>6</v>
      </c>
      <c r="R11963">
        <v>224.04</v>
      </c>
      <c r="S11963" s="2">
        <v>1344.24</v>
      </c>
      <c r="T11963" s="2">
        <v>1020.3</v>
      </c>
      <c r="U11963">
        <v>24.1</v>
      </c>
      <c r="V11963" t="str">
        <f>VLOOKUP(L11963,'[2]tabela de preços'!$A:$D,4,0)</f>
        <v>BRASILUX</v>
      </c>
      <c r="W11963" t="str">
        <f>VLOOKUP(L11963,'[2]tabela de preços'!$A:$F,6,0)</f>
        <v>EPOXI</v>
      </c>
      <c r="X11963" t="str">
        <f>VLOOKUP(L11963,'[2]tabela de preços'!$A:$G,7,0)</f>
        <v>INDUSTRIAL</v>
      </c>
    </row>
    <row r="11964" spans="1:24" x14ac:dyDescent="0.3">
      <c r="A11964" t="s">
        <v>5539</v>
      </c>
      <c r="B11964" t="s">
        <v>5540</v>
      </c>
      <c r="C11964" t="s">
        <v>5541</v>
      </c>
      <c r="D11964" s="1">
        <v>46113</v>
      </c>
      <c r="E11964" t="s">
        <v>5542</v>
      </c>
      <c r="F11964">
        <v>9</v>
      </c>
      <c r="G11964">
        <v>231</v>
      </c>
      <c r="H11964" t="str">
        <f>VLOOKUP(G11964,[1]OPERADORES!$A:$B,2,0)</f>
        <v>EDIJANE</v>
      </c>
      <c r="I11964" t="s">
        <v>21</v>
      </c>
      <c r="J11964" t="s">
        <v>1894</v>
      </c>
      <c r="K11964" t="s">
        <v>5543</v>
      </c>
      <c r="L11964">
        <v>84174</v>
      </c>
      <c r="M11964" t="s">
        <v>1532</v>
      </c>
      <c r="O11964" t="s">
        <v>11</v>
      </c>
      <c r="P11964">
        <v>5403</v>
      </c>
      <c r="Q11964">
        <v>1</v>
      </c>
      <c r="R11964">
        <v>92.33</v>
      </c>
      <c r="S11964">
        <v>92.33</v>
      </c>
      <c r="T11964">
        <v>70.08</v>
      </c>
      <c r="U11964">
        <v>24.1</v>
      </c>
      <c r="V11964" t="str">
        <f>VLOOKUP(L11964,'[2]tabela de preços'!$A:$D,4,0)</f>
        <v>BRASILUX</v>
      </c>
      <c r="W11964" t="str">
        <f>VLOOKUP(L11964,'[2]tabela de preços'!$A:$F,6,0)</f>
        <v>ESMALTES</v>
      </c>
      <c r="X11964" t="str">
        <f>VLOOKUP(L11964,'[2]tabela de preços'!$A:$G,7,0)</f>
        <v>INDUSTRIAL</v>
      </c>
    </row>
    <row r="11965" spans="1:24" x14ac:dyDescent="0.3">
      <c r="A11965" t="s">
        <v>1080</v>
      </c>
      <c r="C11965" t="s">
        <v>5544</v>
      </c>
      <c r="D11965" s="1">
        <v>46113</v>
      </c>
      <c r="E11965" t="s">
        <v>5545</v>
      </c>
      <c r="F11965">
        <v>9</v>
      </c>
      <c r="G11965">
        <v>231</v>
      </c>
      <c r="H11965" t="str">
        <f>VLOOKUP(G11965,[1]OPERADORES!$A:$B,2,0)</f>
        <v>EDIJANE</v>
      </c>
      <c r="I11965" t="s">
        <v>715</v>
      </c>
      <c r="J11965" t="s">
        <v>1083</v>
      </c>
      <c r="K11965" t="s">
        <v>1084</v>
      </c>
      <c r="L11965">
        <v>20461</v>
      </c>
      <c r="M11965" t="s">
        <v>1085</v>
      </c>
      <c r="O11965" t="s">
        <v>11</v>
      </c>
      <c r="P11965">
        <v>6102</v>
      </c>
      <c r="Q11965">
        <v>4</v>
      </c>
      <c r="R11965">
        <v>57.49</v>
      </c>
      <c r="S11965">
        <v>229.96</v>
      </c>
      <c r="T11965">
        <v>174.56</v>
      </c>
      <c r="U11965">
        <v>24.09</v>
      </c>
      <c r="V11965" t="str">
        <f>VLOOKUP(L11965,'[2]tabela de preços'!$A:$D,4,0)</f>
        <v>SHERWIN WILLIAMS</v>
      </c>
      <c r="W11965" t="str">
        <f>VLOOKUP(L11965,'[2]tabela de preços'!$A:$F,6,0)</f>
        <v>VERNIZ AUTOMOTIVO</v>
      </c>
      <c r="X11965" t="str">
        <f>VLOOKUP(L11965,'[2]tabela de preços'!$A:$G,7,0)</f>
        <v>AUTOMOTIVO</v>
      </c>
    </row>
    <row r="11966" spans="1:24" x14ac:dyDescent="0.3">
      <c r="A11966" t="s">
        <v>1080</v>
      </c>
      <c r="C11966" t="s">
        <v>5544</v>
      </c>
      <c r="D11966" s="1">
        <v>46113</v>
      </c>
      <c r="E11966" t="s">
        <v>5545</v>
      </c>
      <c r="F11966">
        <v>9</v>
      </c>
      <c r="G11966">
        <v>231</v>
      </c>
      <c r="H11966" t="str">
        <f>VLOOKUP(G11966,[1]OPERADORES!$A:$B,2,0)</f>
        <v>EDIJANE</v>
      </c>
      <c r="I11966" t="s">
        <v>715</v>
      </c>
      <c r="J11966" t="s">
        <v>1083</v>
      </c>
      <c r="K11966" t="s">
        <v>1084</v>
      </c>
      <c r="L11966">
        <v>24248</v>
      </c>
      <c r="M11966" t="s">
        <v>107</v>
      </c>
      <c r="O11966" t="s">
        <v>11</v>
      </c>
      <c r="P11966">
        <v>6102</v>
      </c>
      <c r="Q11966">
        <v>12</v>
      </c>
      <c r="R11966">
        <v>8.8000000000000007</v>
      </c>
      <c r="S11966">
        <v>105.6</v>
      </c>
      <c r="T11966">
        <v>80.16</v>
      </c>
      <c r="U11966">
        <v>24.09</v>
      </c>
      <c r="V11966" t="str">
        <f>VLOOKUP(L11966,'[2]tabela de preços'!$A:$D,4,0)</f>
        <v>SHERWIN WILLIAMS</v>
      </c>
      <c r="W11966" t="str">
        <f>VLOOKUP(L11966,'[2]tabela de preços'!$A:$F,6,0)</f>
        <v>PRIMER AUTOMOTIVO</v>
      </c>
      <c r="X11966" t="str">
        <f>VLOOKUP(L11966,'[2]tabela de preços'!$A:$G,7,0)</f>
        <v>AUTOMOTIVO</v>
      </c>
    </row>
    <row r="11967" spans="1:24" x14ac:dyDescent="0.3">
      <c r="A11967" t="s">
        <v>1080</v>
      </c>
      <c r="C11967" t="s">
        <v>5544</v>
      </c>
      <c r="D11967" s="1">
        <v>46113</v>
      </c>
      <c r="E11967" t="s">
        <v>5545</v>
      </c>
      <c r="F11967">
        <v>9</v>
      </c>
      <c r="G11967">
        <v>231</v>
      </c>
      <c r="H11967" t="str">
        <f>VLOOKUP(G11967,[1]OPERADORES!$A:$B,2,0)</f>
        <v>EDIJANE</v>
      </c>
      <c r="I11967" t="s">
        <v>715</v>
      </c>
      <c r="J11967" t="s">
        <v>1083</v>
      </c>
      <c r="K11967" t="s">
        <v>1084</v>
      </c>
      <c r="L11967">
        <v>24240</v>
      </c>
      <c r="M11967" t="s">
        <v>240</v>
      </c>
      <c r="O11967" t="s">
        <v>11</v>
      </c>
      <c r="P11967">
        <v>6102</v>
      </c>
      <c r="Q11967">
        <v>100</v>
      </c>
      <c r="R11967">
        <v>4.32</v>
      </c>
      <c r="S11967">
        <v>432</v>
      </c>
      <c r="T11967">
        <v>328</v>
      </c>
      <c r="U11967">
        <v>24.07</v>
      </c>
      <c r="V11967" t="str">
        <f>VLOOKUP(L11967,'[2]tabela de preços'!$A:$D,4,0)</f>
        <v>ADERE</v>
      </c>
      <c r="W11967" t="str">
        <f>VLOOKUP(L11967,'[2]tabela de preços'!$A:$F,6,0)</f>
        <v>FITA AUTOMOTIVA</v>
      </c>
      <c r="X11967" t="str">
        <f>VLOOKUP(L11967,'[2]tabela de preços'!$A:$G,7,0)</f>
        <v>AUTOMOTIVO</v>
      </c>
    </row>
    <row r="11968" spans="1:24" x14ac:dyDescent="0.3">
      <c r="A11968" t="s">
        <v>1080</v>
      </c>
      <c r="C11968" t="s">
        <v>5544</v>
      </c>
      <c r="D11968" s="1">
        <v>46113</v>
      </c>
      <c r="E11968" t="s">
        <v>5545</v>
      </c>
      <c r="F11968">
        <v>9</v>
      </c>
      <c r="G11968">
        <v>231</v>
      </c>
      <c r="H11968" t="str">
        <f>VLOOKUP(G11968,[1]OPERADORES!$A:$B,2,0)</f>
        <v>EDIJANE</v>
      </c>
      <c r="I11968" t="s">
        <v>715</v>
      </c>
      <c r="J11968" t="s">
        <v>1083</v>
      </c>
      <c r="K11968" t="s">
        <v>1084</v>
      </c>
      <c r="L11968">
        <v>21077</v>
      </c>
      <c r="M11968" t="s">
        <v>207</v>
      </c>
      <c r="O11968" t="s">
        <v>11</v>
      </c>
      <c r="P11968">
        <v>6102</v>
      </c>
      <c r="Q11968">
        <v>12</v>
      </c>
      <c r="R11968">
        <v>45.14</v>
      </c>
      <c r="S11968">
        <v>541.67999999999995</v>
      </c>
      <c r="T11968">
        <v>411.12</v>
      </c>
      <c r="U11968">
        <v>24.1</v>
      </c>
      <c r="V11968" t="str">
        <f>VLOOKUP(L11968,'[2]tabela de preços'!$A:$D,4,0)</f>
        <v>SHERWIN WILLIAMS</v>
      </c>
      <c r="W11968" t="str">
        <f>VLOOKUP(L11968,'[2]tabela de preços'!$A:$F,6,0)</f>
        <v>MASSA POLIÉSTER</v>
      </c>
      <c r="X11968" t="str">
        <f>VLOOKUP(L11968,'[2]tabela de preços'!$A:$G,7,0)</f>
        <v>AUTOMOTIVO</v>
      </c>
    </row>
    <row r="11969" spans="1:24" x14ac:dyDescent="0.3">
      <c r="A11969" t="s">
        <v>1080</v>
      </c>
      <c r="C11969" t="s">
        <v>5544</v>
      </c>
      <c r="D11969" s="1">
        <v>46113</v>
      </c>
      <c r="E11969" t="s">
        <v>5545</v>
      </c>
      <c r="F11969">
        <v>9</v>
      </c>
      <c r="G11969">
        <v>231</v>
      </c>
      <c r="H11969" t="str">
        <f>VLOOKUP(G11969,[1]OPERADORES!$A:$B,2,0)</f>
        <v>EDIJANE</v>
      </c>
      <c r="I11969" t="s">
        <v>715</v>
      </c>
      <c r="J11969" t="s">
        <v>1083</v>
      </c>
      <c r="K11969" t="s">
        <v>1084</v>
      </c>
      <c r="L11969">
        <v>24247</v>
      </c>
      <c r="M11969" t="s">
        <v>160</v>
      </c>
      <c r="O11969" t="s">
        <v>11</v>
      </c>
      <c r="P11969">
        <v>6403</v>
      </c>
      <c r="Q11969">
        <v>12</v>
      </c>
      <c r="R11969">
        <v>22.81</v>
      </c>
      <c r="S11969">
        <v>273.72000000000003</v>
      </c>
      <c r="T11969">
        <v>207.72</v>
      </c>
      <c r="U11969">
        <v>24.11</v>
      </c>
      <c r="V11969" t="str">
        <f>VLOOKUP(L11969,'[2]tabela de preços'!$A:$D,4,0)</f>
        <v>SHERWIN WILLIAMS</v>
      </c>
      <c r="W11969" t="str">
        <f>VLOOKUP(L11969,'[2]tabela de preços'!$A:$F,6,0)</f>
        <v>PRIMER AUTOMOTIVO</v>
      </c>
      <c r="X11969" t="str">
        <f>VLOOKUP(L11969,'[2]tabela de preços'!$A:$G,7,0)</f>
        <v>AUTOMOTIVO</v>
      </c>
    </row>
    <row r="11970" spans="1:24" x14ac:dyDescent="0.3">
      <c r="A11970" t="s">
        <v>1080</v>
      </c>
      <c r="C11970" t="s">
        <v>5544</v>
      </c>
      <c r="D11970" s="1">
        <v>46113</v>
      </c>
      <c r="E11970" t="s">
        <v>5545</v>
      </c>
      <c r="F11970">
        <v>9</v>
      </c>
      <c r="G11970">
        <v>231</v>
      </c>
      <c r="H11970" t="str">
        <f>VLOOKUP(G11970,[1]OPERADORES!$A:$B,2,0)</f>
        <v>EDIJANE</v>
      </c>
      <c r="I11970" t="s">
        <v>715</v>
      </c>
      <c r="J11970" t="s">
        <v>1083</v>
      </c>
      <c r="K11970" t="s">
        <v>1084</v>
      </c>
      <c r="L11970">
        <v>10298</v>
      </c>
      <c r="M11970" t="s">
        <v>85</v>
      </c>
      <c r="O11970" t="s">
        <v>11</v>
      </c>
      <c r="P11970">
        <v>6102</v>
      </c>
      <c r="Q11970">
        <v>6</v>
      </c>
      <c r="R11970">
        <v>62.42</v>
      </c>
      <c r="S11970">
        <v>374.52</v>
      </c>
      <c r="T11970">
        <v>284.27999999999997</v>
      </c>
      <c r="U11970">
        <v>24.09</v>
      </c>
      <c r="V11970" t="str">
        <f>VLOOKUP(L11970,'[2]tabela de preços'!$A:$D,4,0)</f>
        <v>ANJO</v>
      </c>
      <c r="W11970" t="str">
        <f>VLOOKUP(L11970,'[2]tabela de preços'!$A:$F,6,0)</f>
        <v>THINNER DE LIMPEZA</v>
      </c>
      <c r="X11970" t="str">
        <f>VLOOKUP(L11970,'[2]tabela de preços'!$A:$G,7,0)</f>
        <v>THINNER</v>
      </c>
    </row>
    <row r="11971" spans="1:24" x14ac:dyDescent="0.3">
      <c r="A11971" t="s">
        <v>1080</v>
      </c>
      <c r="C11971" t="s">
        <v>5544</v>
      </c>
      <c r="D11971" s="1">
        <v>46113</v>
      </c>
      <c r="E11971" t="s">
        <v>5545</v>
      </c>
      <c r="F11971">
        <v>9</v>
      </c>
      <c r="G11971">
        <v>231</v>
      </c>
      <c r="H11971" t="str">
        <f>VLOOKUP(G11971,[1]OPERADORES!$A:$B,2,0)</f>
        <v>EDIJANE</v>
      </c>
      <c r="I11971" t="s">
        <v>715</v>
      </c>
      <c r="J11971" t="s">
        <v>1083</v>
      </c>
      <c r="K11971" t="s">
        <v>1084</v>
      </c>
      <c r="L11971">
        <v>20414</v>
      </c>
      <c r="M11971" t="s">
        <v>112</v>
      </c>
      <c r="O11971" t="s">
        <v>11</v>
      </c>
      <c r="P11971">
        <v>6102</v>
      </c>
      <c r="Q11971">
        <v>10</v>
      </c>
      <c r="R11971">
        <v>24.25</v>
      </c>
      <c r="S11971">
        <v>242.5</v>
      </c>
      <c r="T11971">
        <v>184.1</v>
      </c>
      <c r="U11971">
        <v>24.08</v>
      </c>
      <c r="V11971" t="str">
        <f>VLOOKUP(L11971,'[2]tabela de preços'!$A:$D,4,0)</f>
        <v>SHERWIN WILLIAMS</v>
      </c>
      <c r="W11971" t="str">
        <f>VLOOKUP(L11971,'[2]tabela de preços'!$A:$F,6,0)</f>
        <v>DILUENTE</v>
      </c>
      <c r="X11971" t="str">
        <f>VLOOKUP(L11971,'[2]tabela de preços'!$A:$G,7,0)</f>
        <v>AUTOMOTIVO</v>
      </c>
    </row>
    <row r="11972" spans="1:24" x14ac:dyDescent="0.3">
      <c r="A11972" t="s">
        <v>1080</v>
      </c>
      <c r="C11972" t="s">
        <v>5544</v>
      </c>
      <c r="D11972" s="1">
        <v>46113</v>
      </c>
      <c r="E11972" t="s">
        <v>5545</v>
      </c>
      <c r="F11972">
        <v>9</v>
      </c>
      <c r="G11972">
        <v>231</v>
      </c>
      <c r="H11972" t="str">
        <f>VLOOKUP(G11972,[1]OPERADORES!$A:$B,2,0)</f>
        <v>EDIJANE</v>
      </c>
      <c r="I11972" t="s">
        <v>715</v>
      </c>
      <c r="J11972" t="s">
        <v>1083</v>
      </c>
      <c r="K11972" t="s">
        <v>1084</v>
      </c>
      <c r="L11972">
        <v>20454</v>
      </c>
      <c r="M11972" t="s">
        <v>1086</v>
      </c>
      <c r="O11972" t="s">
        <v>11</v>
      </c>
      <c r="P11972">
        <v>6403</v>
      </c>
      <c r="Q11972">
        <v>2</v>
      </c>
      <c r="R11972">
        <v>185.03</v>
      </c>
      <c r="S11972">
        <v>370.06</v>
      </c>
      <c r="T11972">
        <v>280.88</v>
      </c>
      <c r="U11972">
        <v>24.1</v>
      </c>
      <c r="V11972" t="str">
        <f>VLOOKUP(L11972,'[2]tabela de preços'!$A:$D,4,0)</f>
        <v>SHERWIN WILLIAMS</v>
      </c>
      <c r="W11972" t="str">
        <f>VLOOKUP(L11972,'[2]tabela de preços'!$A:$F,6,0)</f>
        <v>VERNIZ AUTOMOTIVO</v>
      </c>
      <c r="X11972" t="str">
        <f>VLOOKUP(L11972,'[2]tabela de preços'!$A:$G,7,0)</f>
        <v>AUTOMOTIVO</v>
      </c>
    </row>
    <row r="11973" spans="1:24" x14ac:dyDescent="0.3">
      <c r="A11973" t="s">
        <v>1112</v>
      </c>
      <c r="C11973" t="s">
        <v>5546</v>
      </c>
      <c r="D11973" s="1">
        <v>46113</v>
      </c>
      <c r="E11973" t="s">
        <v>5547</v>
      </c>
      <c r="F11973">
        <v>9</v>
      </c>
      <c r="G11973">
        <v>236</v>
      </c>
      <c r="H11973" t="str">
        <f>VLOOKUP(G11973,[1]OPERADORES!$A:$B,2,0)</f>
        <v>DANIEL</v>
      </c>
      <c r="I11973" t="s">
        <v>21</v>
      </c>
      <c r="J11973" t="s">
        <v>211</v>
      </c>
      <c r="K11973" t="s">
        <v>1115</v>
      </c>
      <c r="L11973">
        <v>84108</v>
      </c>
      <c r="M11973" t="s">
        <v>144</v>
      </c>
      <c r="O11973" t="s">
        <v>11</v>
      </c>
      <c r="P11973">
        <v>5403</v>
      </c>
      <c r="Q11973">
        <v>3</v>
      </c>
      <c r="R11973">
        <v>28.38</v>
      </c>
      <c r="S11973">
        <v>85.14</v>
      </c>
      <c r="T11973">
        <v>64.62</v>
      </c>
      <c r="U11973">
        <v>24.1</v>
      </c>
      <c r="V11973" t="str">
        <f>VLOOKUP(L11973,'[2]tabela de preços'!$A:$D,4,0)</f>
        <v>BRASILUX</v>
      </c>
      <c r="W11973" t="str">
        <f>VLOOKUP(L11973,'[2]tabela de preços'!$A:$F,6,0)</f>
        <v>TINTAS LACA</v>
      </c>
      <c r="X11973" t="str">
        <f>VLOOKUP(L11973,'[2]tabela de preços'!$A:$G,7,0)</f>
        <v>AUTOMOTIVO</v>
      </c>
    </row>
    <row r="11974" spans="1:24" x14ac:dyDescent="0.3">
      <c r="A11974" t="s">
        <v>1112</v>
      </c>
      <c r="C11974" t="s">
        <v>5546</v>
      </c>
      <c r="D11974" s="1">
        <v>46113</v>
      </c>
      <c r="E11974" t="s">
        <v>5547</v>
      </c>
      <c r="F11974">
        <v>9</v>
      </c>
      <c r="G11974">
        <v>236</v>
      </c>
      <c r="H11974" t="str">
        <f>VLOOKUP(G11974,[1]OPERADORES!$A:$B,2,0)</f>
        <v>DANIEL</v>
      </c>
      <c r="I11974" t="s">
        <v>21</v>
      </c>
      <c r="J11974" t="s">
        <v>211</v>
      </c>
      <c r="K11974" t="s">
        <v>1115</v>
      </c>
      <c r="L11974">
        <v>22180</v>
      </c>
      <c r="M11974" t="s">
        <v>404</v>
      </c>
      <c r="O11974" t="s">
        <v>11</v>
      </c>
      <c r="P11974">
        <v>5102</v>
      </c>
      <c r="Q11974">
        <v>3</v>
      </c>
      <c r="R11974">
        <v>19.97</v>
      </c>
      <c r="S11974">
        <v>59.91</v>
      </c>
      <c r="T11974">
        <v>43.92</v>
      </c>
      <c r="U11974">
        <v>26.69</v>
      </c>
      <c r="V11974" t="str">
        <f>VLOOKUP(L11974,'[2]tabela de preços'!$A:$D,4,0)</f>
        <v>MADRUGA</v>
      </c>
      <c r="W11974" t="str">
        <f>VLOOKUP(L11974,'[2]tabela de preços'!$A:$F,6,0)</f>
        <v>PAPEL DE MASCARAMENTO</v>
      </c>
      <c r="X11974" t="str">
        <f>VLOOKUP(L11974,'[2]tabela de preços'!$A:$G,7,0)</f>
        <v>AUTOMOTIVO</v>
      </c>
    </row>
    <row r="11975" spans="1:24" x14ac:dyDescent="0.3">
      <c r="A11975" t="s">
        <v>1232</v>
      </c>
      <c r="C11975" t="s">
        <v>5548</v>
      </c>
      <c r="D11975" s="1">
        <v>46113</v>
      </c>
      <c r="E11975" t="s">
        <v>5549</v>
      </c>
      <c r="F11975">
        <v>9</v>
      </c>
      <c r="G11975">
        <v>174</v>
      </c>
      <c r="H11975" t="str">
        <f>VLOOKUP(G11975,[1]OPERADORES!$A:$B,2,0)</f>
        <v>MIRIÃ LOBATO RODRIGUES</v>
      </c>
      <c r="I11975" t="s">
        <v>21</v>
      </c>
      <c r="J11975" t="s">
        <v>1235</v>
      </c>
      <c r="K11975" t="s">
        <v>1236</v>
      </c>
      <c r="L11975">
        <v>23580</v>
      </c>
      <c r="M11975" t="s">
        <v>115</v>
      </c>
      <c r="O11975" t="s">
        <v>11</v>
      </c>
      <c r="P11975">
        <v>5102</v>
      </c>
      <c r="Q11975">
        <v>100</v>
      </c>
      <c r="R11975">
        <v>0.48</v>
      </c>
      <c r="S11975">
        <v>48</v>
      </c>
      <c r="T11975">
        <v>36</v>
      </c>
      <c r="U11975">
        <v>25</v>
      </c>
      <c r="V11975" t="str">
        <f>VLOOKUP(L11975,'[2]tabela de preços'!$A:$D,4,0)</f>
        <v>RENOVA COADORES</v>
      </c>
      <c r="W11975" t="str">
        <f>VLOOKUP(L11975,'[2]tabela de preços'!$A:$F,6,0)</f>
        <v>COADORES</v>
      </c>
      <c r="X11975" t="str">
        <f>VLOOKUP(L11975,'[2]tabela de preços'!$A:$G,7,0)</f>
        <v>AUTOMOTIVO</v>
      </c>
    </row>
    <row r="11976" spans="1:24" x14ac:dyDescent="0.3">
      <c r="A11976" t="s">
        <v>1232</v>
      </c>
      <c r="C11976" t="s">
        <v>5548</v>
      </c>
      <c r="D11976" s="1">
        <v>46113</v>
      </c>
      <c r="E11976" t="s">
        <v>5549</v>
      </c>
      <c r="F11976">
        <v>9</v>
      </c>
      <c r="G11976">
        <v>174</v>
      </c>
      <c r="H11976" t="str">
        <f>VLOOKUP(G11976,[1]OPERADORES!$A:$B,2,0)</f>
        <v>MIRIÃ LOBATO RODRIGUES</v>
      </c>
      <c r="I11976" t="s">
        <v>21</v>
      </c>
      <c r="J11976" t="s">
        <v>1235</v>
      </c>
      <c r="K11976" t="s">
        <v>1236</v>
      </c>
      <c r="L11976">
        <v>85691</v>
      </c>
      <c r="M11976" t="s">
        <v>1231</v>
      </c>
      <c r="O11976" t="s">
        <v>11</v>
      </c>
      <c r="P11976">
        <v>5102</v>
      </c>
      <c r="Q11976">
        <v>12</v>
      </c>
      <c r="R11976">
        <v>14.81</v>
      </c>
      <c r="S11976">
        <v>177.72</v>
      </c>
      <c r="T11976">
        <v>134.88</v>
      </c>
      <c r="U11976">
        <v>24.11</v>
      </c>
      <c r="V11976" t="str">
        <f>VLOOKUP(L11976,'[2]tabela de preços'!$A:$D,4,0)</f>
        <v>UNIPEGA</v>
      </c>
      <c r="W11976" t="str">
        <f>VLOOKUP(L11976,'[2]tabela de preços'!$A:$F,6,0)</f>
        <v>COLA INST./ ADESIVOS COLANTES</v>
      </c>
      <c r="X11976" t="str">
        <f>VLOOKUP(L11976,'[2]tabela de preços'!$A:$G,7,0)</f>
        <v>AUTOMOTIVO</v>
      </c>
    </row>
    <row r="11977" spans="1:24" x14ac:dyDescent="0.3">
      <c r="A11977" t="s">
        <v>1232</v>
      </c>
      <c r="C11977" t="s">
        <v>5548</v>
      </c>
      <c r="D11977" s="1">
        <v>46113</v>
      </c>
      <c r="E11977" t="s">
        <v>5549</v>
      </c>
      <c r="F11977">
        <v>9</v>
      </c>
      <c r="G11977">
        <v>174</v>
      </c>
      <c r="H11977" t="str">
        <f>VLOOKUP(G11977,[1]OPERADORES!$A:$B,2,0)</f>
        <v>MIRIÃ LOBATO RODRIGUES</v>
      </c>
      <c r="I11977" t="s">
        <v>21</v>
      </c>
      <c r="J11977" t="s">
        <v>1235</v>
      </c>
      <c r="K11977" t="s">
        <v>1236</v>
      </c>
      <c r="L11977">
        <v>10236</v>
      </c>
      <c r="M11977" t="s">
        <v>133</v>
      </c>
      <c r="O11977" t="s">
        <v>11</v>
      </c>
      <c r="P11977">
        <v>5102</v>
      </c>
      <c r="Q11977">
        <v>204</v>
      </c>
      <c r="R11977">
        <v>2.79</v>
      </c>
      <c r="S11977">
        <v>569.16</v>
      </c>
      <c r="T11977">
        <v>473.28</v>
      </c>
      <c r="U11977">
        <v>16.850000000000001</v>
      </c>
      <c r="V11977" t="str">
        <f>VLOOKUP(L11977,'[2]tabela de preços'!$A:$D,4,0)</f>
        <v>NORTON</v>
      </c>
      <c r="W11977" t="str">
        <f>VLOOKUP(L11977,'[2]tabela de preços'!$A:$F,6,0)</f>
        <v xml:space="preserve">DISCOS / LIXAS / ABRASIVOS </v>
      </c>
      <c r="X11977" t="str">
        <f>VLOOKUP(L11977,'[2]tabela de preços'!$A:$G,7,0)</f>
        <v>AUTOMOTIVO</v>
      </c>
    </row>
    <row r="11978" spans="1:24" x14ac:dyDescent="0.3">
      <c r="A11978" t="s">
        <v>1232</v>
      </c>
      <c r="C11978" t="s">
        <v>5548</v>
      </c>
      <c r="D11978" s="1">
        <v>46113</v>
      </c>
      <c r="E11978" t="s">
        <v>5549</v>
      </c>
      <c r="F11978">
        <v>9</v>
      </c>
      <c r="G11978">
        <v>174</v>
      </c>
      <c r="H11978" t="str">
        <f>VLOOKUP(G11978,[1]OPERADORES!$A:$B,2,0)</f>
        <v>MIRIÃ LOBATO RODRIGUES</v>
      </c>
      <c r="I11978" t="s">
        <v>21</v>
      </c>
      <c r="J11978" t="s">
        <v>1235</v>
      </c>
      <c r="K11978" t="s">
        <v>1236</v>
      </c>
      <c r="L11978">
        <v>10230</v>
      </c>
      <c r="M11978" t="s">
        <v>193</v>
      </c>
      <c r="O11978" t="s">
        <v>11</v>
      </c>
      <c r="P11978">
        <v>5102</v>
      </c>
      <c r="Q11978">
        <v>102</v>
      </c>
      <c r="R11978">
        <v>2.79</v>
      </c>
      <c r="S11978">
        <v>284.58</v>
      </c>
      <c r="T11978">
        <v>236.64</v>
      </c>
      <c r="U11978">
        <v>16.850000000000001</v>
      </c>
      <c r="V11978" t="str">
        <f>VLOOKUP(L11978,'[2]tabela de preços'!$A:$D,4,0)</f>
        <v>NORTON</v>
      </c>
      <c r="W11978" t="str">
        <f>VLOOKUP(L11978,'[2]tabela de preços'!$A:$F,6,0)</f>
        <v xml:space="preserve">DISCOS / LIXAS / ABRASIVOS </v>
      </c>
      <c r="X11978" t="str">
        <f>VLOOKUP(L11978,'[2]tabela de preços'!$A:$G,7,0)</f>
        <v>AUTOMOTIVO</v>
      </c>
    </row>
    <row r="11979" spans="1:24" x14ac:dyDescent="0.3">
      <c r="A11979" t="s">
        <v>1267</v>
      </c>
      <c r="C11979" t="s">
        <v>5550</v>
      </c>
      <c r="D11979" s="1">
        <v>46113</v>
      </c>
      <c r="E11979" t="s">
        <v>5551</v>
      </c>
      <c r="F11979">
        <v>9</v>
      </c>
      <c r="G11979">
        <v>174</v>
      </c>
      <c r="H11979" t="str">
        <f>VLOOKUP(G11979,[1]OPERADORES!$A:$B,2,0)</f>
        <v>MIRIÃ LOBATO RODRIGUES</v>
      </c>
      <c r="I11979" t="s">
        <v>21</v>
      </c>
      <c r="J11979" t="s">
        <v>372</v>
      </c>
      <c r="K11979" t="s">
        <v>1270</v>
      </c>
      <c r="L11979">
        <v>23076</v>
      </c>
      <c r="M11979" t="s">
        <v>97</v>
      </c>
      <c r="O11979" t="s">
        <v>11</v>
      </c>
      <c r="P11979">
        <v>5403</v>
      </c>
      <c r="Q11979">
        <v>6</v>
      </c>
      <c r="R11979">
        <v>36.26</v>
      </c>
      <c r="S11979">
        <v>217.56</v>
      </c>
      <c r="T11979">
        <v>159.18</v>
      </c>
      <c r="U11979">
        <v>26.83</v>
      </c>
      <c r="V11979" t="str">
        <f>VLOOKUP(L11979,'[2]tabela de preços'!$A:$D,4,0)</f>
        <v>WANDA</v>
      </c>
      <c r="W11979" t="str">
        <f>VLOOKUP(L11979,'[2]tabela de preços'!$A:$F,6,0)</f>
        <v>PRIMER AUTOMOTIVO</v>
      </c>
      <c r="X11979" t="str">
        <f>VLOOKUP(L11979,'[2]tabela de preços'!$A:$G,7,0)</f>
        <v>AUTOMOTIVO</v>
      </c>
    </row>
    <row r="11980" spans="1:24" x14ac:dyDescent="0.3">
      <c r="A11980" t="s">
        <v>1267</v>
      </c>
      <c r="C11980" t="s">
        <v>5550</v>
      </c>
      <c r="D11980" s="1">
        <v>46113</v>
      </c>
      <c r="E11980" t="s">
        <v>5551</v>
      </c>
      <c r="F11980">
        <v>9</v>
      </c>
      <c r="G11980">
        <v>174</v>
      </c>
      <c r="H11980" t="str">
        <f>VLOOKUP(G11980,[1]OPERADORES!$A:$B,2,0)</f>
        <v>MIRIÃ LOBATO RODRIGUES</v>
      </c>
      <c r="I11980" t="s">
        <v>21</v>
      </c>
      <c r="J11980" t="s">
        <v>372</v>
      </c>
      <c r="K11980" t="s">
        <v>1270</v>
      </c>
      <c r="L11980">
        <v>23690</v>
      </c>
      <c r="M11980" t="s">
        <v>98</v>
      </c>
      <c r="O11980" t="s">
        <v>11</v>
      </c>
      <c r="P11980">
        <v>5403</v>
      </c>
      <c r="Q11980">
        <v>6</v>
      </c>
      <c r="R11980">
        <v>42.68</v>
      </c>
      <c r="S11980">
        <v>256.08</v>
      </c>
      <c r="T11980">
        <v>189.66</v>
      </c>
      <c r="U11980">
        <v>25.94</v>
      </c>
      <c r="V11980" t="str">
        <f>VLOOKUP(L11980,'[2]tabela de preços'!$A:$D,4,0)</f>
        <v>WANDA</v>
      </c>
      <c r="W11980" t="str">
        <f>VLOOKUP(L11980,'[2]tabela de preços'!$A:$F,6,0)</f>
        <v>VERNIZ AUTOMOTIVO</v>
      </c>
      <c r="X11980" t="str">
        <f>VLOOKUP(L11980,'[2]tabela de preços'!$A:$G,7,0)</f>
        <v>AUTOMOTIVO</v>
      </c>
    </row>
    <row r="11981" spans="1:24" x14ac:dyDescent="0.3">
      <c r="A11981" t="s">
        <v>1267</v>
      </c>
      <c r="C11981" t="s">
        <v>5550</v>
      </c>
      <c r="D11981" s="1">
        <v>46113</v>
      </c>
      <c r="E11981" t="s">
        <v>5551</v>
      </c>
      <c r="F11981">
        <v>9</v>
      </c>
      <c r="G11981">
        <v>174</v>
      </c>
      <c r="H11981" t="str">
        <f>VLOOKUP(G11981,[1]OPERADORES!$A:$B,2,0)</f>
        <v>MIRIÃ LOBATO RODRIGUES</v>
      </c>
      <c r="I11981" t="s">
        <v>21</v>
      </c>
      <c r="J11981" t="s">
        <v>372</v>
      </c>
      <c r="K11981" t="s">
        <v>1270</v>
      </c>
      <c r="L11981">
        <v>84460</v>
      </c>
      <c r="M11981" t="s">
        <v>322</v>
      </c>
      <c r="O11981" t="s">
        <v>11</v>
      </c>
      <c r="P11981">
        <v>5102</v>
      </c>
      <c r="Q11981">
        <v>1</v>
      </c>
      <c r="R11981">
        <v>33</v>
      </c>
      <c r="S11981">
        <v>33</v>
      </c>
      <c r="T11981">
        <v>24.75</v>
      </c>
      <c r="U11981">
        <v>25</v>
      </c>
      <c r="V11981" t="str">
        <f>VLOOKUP(L11981,'[2]tabela de preços'!$A:$D,4,0)</f>
        <v>BRASILUX</v>
      </c>
      <c r="W11981" t="str">
        <f>VLOOKUP(L11981,'[2]tabela de preços'!$A:$F,6,0)</f>
        <v>VEDADORES / SELANTES</v>
      </c>
      <c r="X11981" t="str">
        <f>VLOOKUP(L11981,'[2]tabela de preços'!$A:$G,7,0)</f>
        <v>AUTOMOTIVO</v>
      </c>
    </row>
    <row r="11982" spans="1:24" x14ac:dyDescent="0.3">
      <c r="A11982" t="s">
        <v>1275</v>
      </c>
      <c r="C11982" t="s">
        <v>5552</v>
      </c>
      <c r="D11982" s="1">
        <v>46113</v>
      </c>
      <c r="E11982" t="s">
        <v>5553</v>
      </c>
      <c r="F11982">
        <v>9</v>
      </c>
      <c r="G11982">
        <v>197</v>
      </c>
      <c r="H11982" t="str">
        <f>VLOOKUP(G11982,[1]OPERADORES!$A:$B,2,0)</f>
        <v xml:space="preserve">POLIANA LORRANE DE AMORIM </v>
      </c>
      <c r="I11982" t="s">
        <v>21</v>
      </c>
      <c r="J11982" t="s">
        <v>1278</v>
      </c>
      <c r="K11982" t="s">
        <v>1279</v>
      </c>
      <c r="L11982">
        <v>84328</v>
      </c>
      <c r="M11982" t="s">
        <v>496</v>
      </c>
      <c r="O11982" t="s">
        <v>11</v>
      </c>
      <c r="P11982">
        <v>5403</v>
      </c>
      <c r="Q11982">
        <v>4</v>
      </c>
      <c r="R11982">
        <v>59.9</v>
      </c>
      <c r="S11982">
        <v>239.6</v>
      </c>
      <c r="T11982">
        <v>212.28</v>
      </c>
      <c r="U11982">
        <v>11.4</v>
      </c>
      <c r="V11982" t="str">
        <f>VLOOKUP(L11982,'[2]tabela de preços'!$A:$D,4,0)</f>
        <v>BRASILUX</v>
      </c>
      <c r="W11982" t="str">
        <f>VLOOKUP(L11982,'[2]tabela de preços'!$A:$F,6,0)</f>
        <v>ESMALTES</v>
      </c>
      <c r="X11982" t="str">
        <f>VLOOKUP(L11982,'[2]tabela de preços'!$A:$G,7,0)</f>
        <v>INDUSTRIAL</v>
      </c>
    </row>
    <row r="11983" spans="1:24" x14ac:dyDescent="0.3">
      <c r="A11983" t="s">
        <v>1275</v>
      </c>
      <c r="C11983" t="s">
        <v>5552</v>
      </c>
      <c r="D11983" s="1">
        <v>46113</v>
      </c>
      <c r="E11983" t="s">
        <v>5553</v>
      </c>
      <c r="F11983">
        <v>9</v>
      </c>
      <c r="G11983">
        <v>197</v>
      </c>
      <c r="H11983" t="str">
        <f>VLOOKUP(G11983,[1]OPERADORES!$A:$B,2,0)</f>
        <v xml:space="preserve">POLIANA LORRANE DE AMORIM </v>
      </c>
      <c r="I11983" t="s">
        <v>21</v>
      </c>
      <c r="J11983" t="s">
        <v>1278</v>
      </c>
      <c r="K11983" t="s">
        <v>1279</v>
      </c>
      <c r="L11983">
        <v>84329</v>
      </c>
      <c r="M11983" t="s">
        <v>285</v>
      </c>
      <c r="O11983" t="s">
        <v>11</v>
      </c>
      <c r="P11983">
        <v>5403</v>
      </c>
      <c r="Q11983">
        <v>4</v>
      </c>
      <c r="R11983">
        <v>59.9</v>
      </c>
      <c r="S11983">
        <v>239.6</v>
      </c>
      <c r="T11983">
        <v>212.28</v>
      </c>
      <c r="U11983">
        <v>11.4</v>
      </c>
      <c r="V11983" t="str">
        <f>VLOOKUP(L11983,'[2]tabela de preços'!$A:$D,4,0)</f>
        <v>BRASILUX</v>
      </c>
      <c r="W11983" t="str">
        <f>VLOOKUP(L11983,'[2]tabela de preços'!$A:$F,6,0)</f>
        <v>ESMALTES</v>
      </c>
      <c r="X11983" t="str">
        <f>VLOOKUP(L11983,'[2]tabela de preços'!$A:$G,7,0)</f>
        <v>INDUSTRIAL</v>
      </c>
    </row>
    <row r="11984" spans="1:24" x14ac:dyDescent="0.3">
      <c r="A11984" t="s">
        <v>1275</v>
      </c>
      <c r="C11984" t="s">
        <v>5552</v>
      </c>
      <c r="D11984" s="1">
        <v>46113</v>
      </c>
      <c r="E11984" t="s">
        <v>5553</v>
      </c>
      <c r="F11984">
        <v>9</v>
      </c>
      <c r="G11984">
        <v>197</v>
      </c>
      <c r="H11984" t="str">
        <f>VLOOKUP(G11984,[1]OPERADORES!$A:$B,2,0)</f>
        <v xml:space="preserve">POLIANA LORRANE DE AMORIM </v>
      </c>
      <c r="I11984" t="s">
        <v>21</v>
      </c>
      <c r="J11984" t="s">
        <v>1278</v>
      </c>
      <c r="K11984" t="s">
        <v>1279</v>
      </c>
      <c r="L11984">
        <v>84331</v>
      </c>
      <c r="M11984" t="s">
        <v>497</v>
      </c>
      <c r="O11984" t="s">
        <v>11</v>
      </c>
      <c r="P11984">
        <v>5403</v>
      </c>
      <c r="Q11984">
        <v>12</v>
      </c>
      <c r="R11984">
        <v>59.9</v>
      </c>
      <c r="S11984">
        <v>718.8</v>
      </c>
      <c r="T11984">
        <v>636.72</v>
      </c>
      <c r="U11984">
        <v>11.42</v>
      </c>
      <c r="V11984" t="str">
        <f>VLOOKUP(L11984,'[2]tabela de preços'!$A:$D,4,0)</f>
        <v>BRASILUX</v>
      </c>
      <c r="W11984" t="str">
        <f>VLOOKUP(L11984,'[2]tabela de preços'!$A:$F,6,0)</f>
        <v>ESMALTES</v>
      </c>
      <c r="X11984" t="str">
        <f>VLOOKUP(L11984,'[2]tabela de preços'!$A:$G,7,0)</f>
        <v>INDUSTRIAL</v>
      </c>
    </row>
    <row r="11985" spans="1:24" x14ac:dyDescent="0.3">
      <c r="A11985" t="s">
        <v>1275</v>
      </c>
      <c r="C11985" t="s">
        <v>5552</v>
      </c>
      <c r="D11985" s="1">
        <v>46113</v>
      </c>
      <c r="E11985" t="s">
        <v>5553</v>
      </c>
      <c r="F11985">
        <v>9</v>
      </c>
      <c r="G11985">
        <v>197</v>
      </c>
      <c r="H11985" t="str">
        <f>VLOOKUP(G11985,[1]OPERADORES!$A:$B,2,0)</f>
        <v xml:space="preserve">POLIANA LORRANE DE AMORIM </v>
      </c>
      <c r="I11985" t="s">
        <v>21</v>
      </c>
      <c r="J11985" t="s">
        <v>1278</v>
      </c>
      <c r="K11985" t="s">
        <v>1279</v>
      </c>
      <c r="L11985">
        <v>84776</v>
      </c>
      <c r="M11985" t="s">
        <v>5554</v>
      </c>
      <c r="O11985" t="s">
        <v>11</v>
      </c>
      <c r="P11985">
        <v>5403</v>
      </c>
      <c r="Q11985">
        <v>8</v>
      </c>
      <c r="R11985">
        <v>59.9</v>
      </c>
      <c r="S11985">
        <v>479.2</v>
      </c>
      <c r="T11985">
        <v>370.56</v>
      </c>
      <c r="U11985">
        <v>22.67</v>
      </c>
      <c r="V11985" t="str">
        <f>VLOOKUP(L11985,'[2]tabela de preços'!$A:$D,4,0)</f>
        <v>BRASILUX</v>
      </c>
      <c r="W11985" t="str">
        <f>VLOOKUP(L11985,'[2]tabela de preços'!$A:$F,6,0)</f>
        <v>ESMALTES</v>
      </c>
      <c r="X11985" t="str">
        <f>VLOOKUP(L11985,'[2]tabela de preços'!$A:$G,7,0)</f>
        <v>INDUSTRIAL</v>
      </c>
    </row>
    <row r="11986" spans="1:24" x14ac:dyDescent="0.3">
      <c r="A11986" t="s">
        <v>1275</v>
      </c>
      <c r="C11986" t="s">
        <v>5552</v>
      </c>
      <c r="D11986" s="1">
        <v>46113</v>
      </c>
      <c r="E11986" t="s">
        <v>5553</v>
      </c>
      <c r="F11986">
        <v>9</v>
      </c>
      <c r="G11986">
        <v>197</v>
      </c>
      <c r="H11986" t="str">
        <f>VLOOKUP(G11986,[1]OPERADORES!$A:$B,2,0)</f>
        <v xml:space="preserve">POLIANA LORRANE DE AMORIM </v>
      </c>
      <c r="I11986" t="s">
        <v>21</v>
      </c>
      <c r="J11986" t="s">
        <v>1278</v>
      </c>
      <c r="K11986" t="s">
        <v>1279</v>
      </c>
      <c r="L11986">
        <v>84333</v>
      </c>
      <c r="M11986" t="s">
        <v>1025</v>
      </c>
      <c r="O11986" t="s">
        <v>11</v>
      </c>
      <c r="P11986">
        <v>5403</v>
      </c>
      <c r="Q11986">
        <v>4</v>
      </c>
      <c r="R11986">
        <v>59.9</v>
      </c>
      <c r="S11986">
        <v>239.6</v>
      </c>
      <c r="T11986">
        <v>188.16</v>
      </c>
      <c r="U11986">
        <v>21.47</v>
      </c>
      <c r="V11986" t="str">
        <f>VLOOKUP(L11986,'[2]tabela de preços'!$A:$D,4,0)</f>
        <v>BRASILUX</v>
      </c>
      <c r="W11986" t="str">
        <f>VLOOKUP(L11986,'[2]tabela de preços'!$A:$F,6,0)</f>
        <v>ESMALTES</v>
      </c>
      <c r="X11986" t="str">
        <f>VLOOKUP(L11986,'[2]tabela de preços'!$A:$G,7,0)</f>
        <v>INDUSTRIAL</v>
      </c>
    </row>
    <row r="11987" spans="1:24" x14ac:dyDescent="0.3">
      <c r="A11987" t="s">
        <v>1275</v>
      </c>
      <c r="C11987" t="s">
        <v>5552</v>
      </c>
      <c r="D11987" s="1">
        <v>46113</v>
      </c>
      <c r="E11987" t="s">
        <v>5553</v>
      </c>
      <c r="F11987">
        <v>9</v>
      </c>
      <c r="G11987">
        <v>197</v>
      </c>
      <c r="H11987" t="str">
        <f>VLOOKUP(G11987,[1]OPERADORES!$A:$B,2,0)</f>
        <v xml:space="preserve">POLIANA LORRANE DE AMORIM </v>
      </c>
      <c r="I11987" t="s">
        <v>21</v>
      </c>
      <c r="J11987" t="s">
        <v>1278</v>
      </c>
      <c r="K11987" t="s">
        <v>1279</v>
      </c>
      <c r="L11987">
        <v>84334</v>
      </c>
      <c r="M11987" t="s">
        <v>895</v>
      </c>
      <c r="O11987" t="s">
        <v>11</v>
      </c>
      <c r="P11987">
        <v>5403</v>
      </c>
      <c r="Q11987">
        <v>4</v>
      </c>
      <c r="R11987">
        <v>59.9</v>
      </c>
      <c r="S11987">
        <v>239.6</v>
      </c>
      <c r="T11987">
        <v>212.28</v>
      </c>
      <c r="U11987">
        <v>11.4</v>
      </c>
      <c r="V11987" t="str">
        <f>VLOOKUP(L11987,'[2]tabela de preços'!$A:$D,4,0)</f>
        <v>BRASILUX</v>
      </c>
      <c r="W11987" t="str">
        <f>VLOOKUP(L11987,'[2]tabela de preços'!$A:$F,6,0)</f>
        <v>ESMALTES</v>
      </c>
      <c r="X11987" t="str">
        <f>VLOOKUP(L11987,'[2]tabela de preços'!$A:$G,7,0)</f>
        <v>INDUSTRIAL</v>
      </c>
    </row>
    <row r="11988" spans="1:24" x14ac:dyDescent="0.3">
      <c r="A11988" t="s">
        <v>1275</v>
      </c>
      <c r="C11988" t="s">
        <v>5552</v>
      </c>
      <c r="D11988" s="1">
        <v>46113</v>
      </c>
      <c r="E11988" t="s">
        <v>5553</v>
      </c>
      <c r="F11988">
        <v>9</v>
      </c>
      <c r="G11988">
        <v>197</v>
      </c>
      <c r="H11988" t="str">
        <f>VLOOKUP(G11988,[1]OPERADORES!$A:$B,2,0)</f>
        <v xml:space="preserve">POLIANA LORRANE DE AMORIM </v>
      </c>
      <c r="I11988" t="s">
        <v>21</v>
      </c>
      <c r="J11988" t="s">
        <v>1278</v>
      </c>
      <c r="K11988" t="s">
        <v>1279</v>
      </c>
      <c r="L11988">
        <v>84342</v>
      </c>
      <c r="M11988" t="s">
        <v>498</v>
      </c>
      <c r="O11988" t="s">
        <v>11</v>
      </c>
      <c r="P11988">
        <v>5403</v>
      </c>
      <c r="Q11988">
        <v>4</v>
      </c>
      <c r="R11988">
        <v>59.9</v>
      </c>
      <c r="S11988">
        <v>239.6</v>
      </c>
      <c r="T11988">
        <v>212.28</v>
      </c>
      <c r="U11988">
        <v>11.4</v>
      </c>
      <c r="V11988" t="str">
        <f>VLOOKUP(L11988,'[2]tabela de preços'!$A:$D,4,0)</f>
        <v>BRASILUX</v>
      </c>
      <c r="W11988" t="str">
        <f>VLOOKUP(L11988,'[2]tabela de preços'!$A:$F,6,0)</f>
        <v>ESMALTES</v>
      </c>
      <c r="X11988" t="str">
        <f>VLOOKUP(L11988,'[2]tabela de preços'!$A:$G,7,0)</f>
        <v>INDUSTRIAL</v>
      </c>
    </row>
    <row r="11989" spans="1:24" x14ac:dyDescent="0.3">
      <c r="A11989" t="s">
        <v>1275</v>
      </c>
      <c r="C11989" t="s">
        <v>5552</v>
      </c>
      <c r="D11989" s="1">
        <v>46113</v>
      </c>
      <c r="E11989" t="s">
        <v>5553</v>
      </c>
      <c r="F11989">
        <v>9</v>
      </c>
      <c r="G11989">
        <v>197</v>
      </c>
      <c r="H11989" t="str">
        <f>VLOOKUP(G11989,[1]OPERADORES!$A:$B,2,0)</f>
        <v xml:space="preserve">POLIANA LORRANE DE AMORIM </v>
      </c>
      <c r="I11989" t="s">
        <v>21</v>
      </c>
      <c r="J11989" t="s">
        <v>1278</v>
      </c>
      <c r="K11989" t="s">
        <v>1279</v>
      </c>
      <c r="L11989">
        <v>84145</v>
      </c>
      <c r="M11989" t="s">
        <v>301</v>
      </c>
      <c r="O11989" t="s">
        <v>11</v>
      </c>
      <c r="P11989">
        <v>5403</v>
      </c>
      <c r="Q11989">
        <v>8</v>
      </c>
      <c r="R11989">
        <v>69.92</v>
      </c>
      <c r="S11989">
        <v>559.36</v>
      </c>
      <c r="T11989">
        <v>424.56</v>
      </c>
      <c r="U11989">
        <v>24.1</v>
      </c>
      <c r="V11989" t="str">
        <f>VLOOKUP(L11989,'[2]tabela de preços'!$A:$D,4,0)</f>
        <v>BRASILUX</v>
      </c>
      <c r="W11989" t="str">
        <f>VLOOKUP(L11989,'[2]tabela de preços'!$A:$F,6,0)</f>
        <v>ESMALTES</v>
      </c>
      <c r="X11989" t="str">
        <f>VLOOKUP(L11989,'[2]tabela de preços'!$A:$G,7,0)</f>
        <v>INDUSTRIAL</v>
      </c>
    </row>
    <row r="11990" spans="1:24" x14ac:dyDescent="0.3">
      <c r="A11990" t="s">
        <v>1275</v>
      </c>
      <c r="C11990" t="s">
        <v>5552</v>
      </c>
      <c r="D11990" s="1">
        <v>46113</v>
      </c>
      <c r="E11990" t="s">
        <v>5553</v>
      </c>
      <c r="F11990">
        <v>9</v>
      </c>
      <c r="G11990">
        <v>197</v>
      </c>
      <c r="H11990" t="str">
        <f>VLOOKUP(G11990,[1]OPERADORES!$A:$B,2,0)</f>
        <v xml:space="preserve">POLIANA LORRANE DE AMORIM </v>
      </c>
      <c r="I11990" t="s">
        <v>21</v>
      </c>
      <c r="J11990" t="s">
        <v>1278</v>
      </c>
      <c r="K11990" t="s">
        <v>1279</v>
      </c>
      <c r="L11990">
        <v>84343</v>
      </c>
      <c r="M11990" t="s">
        <v>3619</v>
      </c>
      <c r="O11990" t="s">
        <v>11</v>
      </c>
      <c r="P11990">
        <v>5403</v>
      </c>
      <c r="Q11990">
        <v>4</v>
      </c>
      <c r="R11990">
        <v>59.9</v>
      </c>
      <c r="S11990">
        <v>239.6</v>
      </c>
      <c r="T11990">
        <v>212.24</v>
      </c>
      <c r="U11990">
        <v>11.42</v>
      </c>
      <c r="V11990" t="str">
        <f>VLOOKUP(L11990,'[2]tabela de preços'!$A:$D,4,0)</f>
        <v>BRASILUX</v>
      </c>
      <c r="W11990" t="str">
        <f>VLOOKUP(L11990,'[2]tabela de preços'!$A:$F,6,0)</f>
        <v>ESMALTES</v>
      </c>
      <c r="X11990" t="str">
        <f>VLOOKUP(L11990,'[2]tabela de preços'!$A:$G,7,0)</f>
        <v>INDUSTRIAL</v>
      </c>
    </row>
    <row r="11991" spans="1:24" x14ac:dyDescent="0.3">
      <c r="A11991" t="s">
        <v>1275</v>
      </c>
      <c r="C11991" t="s">
        <v>5552</v>
      </c>
      <c r="D11991" s="1">
        <v>46113</v>
      </c>
      <c r="E11991" t="s">
        <v>5553</v>
      </c>
      <c r="F11991">
        <v>9</v>
      </c>
      <c r="G11991">
        <v>197</v>
      </c>
      <c r="H11991" t="str">
        <f>VLOOKUP(G11991,[1]OPERADORES!$A:$B,2,0)</f>
        <v xml:space="preserve">POLIANA LORRANE DE AMORIM </v>
      </c>
      <c r="I11991" t="s">
        <v>21</v>
      </c>
      <c r="J11991" t="s">
        <v>1278</v>
      </c>
      <c r="K11991" t="s">
        <v>1279</v>
      </c>
      <c r="L11991">
        <v>84344</v>
      </c>
      <c r="M11991" t="s">
        <v>1000</v>
      </c>
      <c r="O11991" t="s">
        <v>11</v>
      </c>
      <c r="P11991">
        <v>5403</v>
      </c>
      <c r="Q11991">
        <v>4</v>
      </c>
      <c r="R11991">
        <v>59.9</v>
      </c>
      <c r="S11991">
        <v>239.6</v>
      </c>
      <c r="T11991">
        <v>212.28</v>
      </c>
      <c r="U11991">
        <v>11.4</v>
      </c>
      <c r="V11991" t="str">
        <f>VLOOKUP(L11991,'[2]tabela de preços'!$A:$D,4,0)</f>
        <v>BRASILUX</v>
      </c>
      <c r="W11991" t="str">
        <f>VLOOKUP(L11991,'[2]tabela de preços'!$A:$F,6,0)</f>
        <v>ESMALTES</v>
      </c>
      <c r="X11991" t="str">
        <f>VLOOKUP(L11991,'[2]tabela de preços'!$A:$G,7,0)</f>
        <v>INDUSTRIAL</v>
      </c>
    </row>
    <row r="11992" spans="1:24" x14ac:dyDescent="0.3">
      <c r="A11992" t="s">
        <v>1424</v>
      </c>
      <c r="C11992" t="s">
        <v>5555</v>
      </c>
      <c r="D11992" s="1">
        <v>46113</v>
      </c>
      <c r="E11992" t="s">
        <v>5556</v>
      </c>
      <c r="F11992">
        <v>9</v>
      </c>
      <c r="G11992">
        <v>231</v>
      </c>
      <c r="H11992" t="str">
        <f>VLOOKUP(G11992,[1]OPERADORES!$A:$B,2,0)</f>
        <v>EDIJANE</v>
      </c>
      <c r="I11992" t="s">
        <v>21</v>
      </c>
      <c r="J11992" t="s">
        <v>1427</v>
      </c>
      <c r="K11992" t="s">
        <v>1428</v>
      </c>
      <c r="L11992">
        <v>84896</v>
      </c>
      <c r="M11992" t="s">
        <v>1197</v>
      </c>
      <c r="O11992" t="s">
        <v>11</v>
      </c>
      <c r="P11992">
        <v>5403</v>
      </c>
      <c r="Q11992">
        <v>1</v>
      </c>
      <c r="R11992">
        <v>155.59</v>
      </c>
      <c r="S11992">
        <v>155.59</v>
      </c>
      <c r="T11992">
        <v>118.1</v>
      </c>
      <c r="U11992">
        <v>24.1</v>
      </c>
      <c r="V11992" t="str">
        <f>VLOOKUP(L11992,'[2]tabela de preços'!$A:$D,4,0)</f>
        <v>BRASILUX</v>
      </c>
      <c r="W11992" t="str">
        <f>VLOOKUP(L11992,'[2]tabela de preços'!$A:$F,6,0)</f>
        <v>EPOXI</v>
      </c>
      <c r="X11992" t="str">
        <f>VLOOKUP(L11992,'[2]tabela de preços'!$A:$G,7,0)</f>
        <v>INDUSTRIAL</v>
      </c>
    </row>
    <row r="11993" spans="1:24" x14ac:dyDescent="0.3">
      <c r="A11993" t="s">
        <v>1424</v>
      </c>
      <c r="C11993" t="s">
        <v>5555</v>
      </c>
      <c r="D11993" s="1">
        <v>46113</v>
      </c>
      <c r="E11993" t="s">
        <v>5556</v>
      </c>
      <c r="F11993">
        <v>9</v>
      </c>
      <c r="G11993">
        <v>231</v>
      </c>
      <c r="H11993" t="str">
        <f>VLOOKUP(G11993,[1]OPERADORES!$A:$B,2,0)</f>
        <v>EDIJANE</v>
      </c>
      <c r="I11993" t="s">
        <v>21</v>
      </c>
      <c r="J11993" t="s">
        <v>1427</v>
      </c>
      <c r="K11993" t="s">
        <v>1428</v>
      </c>
      <c r="L11993">
        <v>84900</v>
      </c>
      <c r="M11993" t="s">
        <v>1261</v>
      </c>
      <c r="O11993" t="s">
        <v>11</v>
      </c>
      <c r="P11993">
        <v>5403</v>
      </c>
      <c r="Q11993">
        <v>1</v>
      </c>
      <c r="R11993">
        <v>174.48</v>
      </c>
      <c r="S11993">
        <v>174.48</v>
      </c>
      <c r="T11993">
        <v>132.43</v>
      </c>
      <c r="U11993">
        <v>24.1</v>
      </c>
      <c r="V11993" t="str">
        <f>VLOOKUP(L11993,'[2]tabela de preços'!$A:$D,4,0)</f>
        <v>BRASILUX</v>
      </c>
      <c r="W11993" t="str">
        <f>VLOOKUP(L11993,'[2]tabela de preços'!$A:$F,6,0)</f>
        <v>EPOXI</v>
      </c>
      <c r="X11993" t="str">
        <f>VLOOKUP(L11993,'[2]tabela de preços'!$A:$G,7,0)</f>
        <v>INDUSTRIAL</v>
      </c>
    </row>
    <row r="11994" spans="1:24" x14ac:dyDescent="0.3">
      <c r="A11994" t="s">
        <v>2666</v>
      </c>
      <c r="C11994" t="s">
        <v>5557</v>
      </c>
      <c r="D11994" s="1">
        <v>46113</v>
      </c>
      <c r="E11994" t="s">
        <v>5558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397</v>
      </c>
      <c r="K11994" t="s">
        <v>2669</v>
      </c>
      <c r="L11994">
        <v>84543</v>
      </c>
      <c r="M11994" t="s">
        <v>2671</v>
      </c>
      <c r="O11994" t="s">
        <v>11</v>
      </c>
      <c r="P11994">
        <v>5102</v>
      </c>
      <c r="Q11994">
        <v>1</v>
      </c>
      <c r="R11994">
        <v>88.49</v>
      </c>
      <c r="S11994">
        <v>88.49</v>
      </c>
      <c r="T11994">
        <v>67.17</v>
      </c>
      <c r="U11994">
        <v>24.09</v>
      </c>
      <c r="V11994" t="str">
        <f>VLOOKUP(L11994,'[2]tabela de preços'!$A:$D,4,0)</f>
        <v>VONIXX</v>
      </c>
      <c r="W11994" t="str">
        <f>VLOOKUP(L11994,'[2]tabela de preços'!$A:$F,6,0)</f>
        <v>LINHA DE HIGENIZAÇÃO E ESTÉTICA  AUTOMOTIVA</v>
      </c>
      <c r="X11994" t="str">
        <f>VLOOKUP(L11994,'[2]tabela de preços'!$A:$G,7,0)</f>
        <v>AUTOMOTIVO</v>
      </c>
    </row>
    <row r="11995" spans="1:24" x14ac:dyDescent="0.3">
      <c r="A11995" t="s">
        <v>5282</v>
      </c>
      <c r="C11995" t="s">
        <v>5559</v>
      </c>
      <c r="D11995" s="1">
        <v>46113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1427</v>
      </c>
      <c r="K11995" t="s">
        <v>5285</v>
      </c>
      <c r="L11995">
        <v>86598</v>
      </c>
      <c r="M11995" t="s">
        <v>1784</v>
      </c>
      <c r="N11995" t="s">
        <v>5560</v>
      </c>
      <c r="O11995" t="s">
        <v>11</v>
      </c>
      <c r="P11995">
        <v>1411</v>
      </c>
      <c r="Q11995">
        <v>-1</v>
      </c>
      <c r="R11995">
        <v>457.58</v>
      </c>
      <c r="S11995">
        <v>-457.58</v>
      </c>
      <c r="T11995">
        <v>-360.02</v>
      </c>
      <c r="U11995">
        <v>21.32</v>
      </c>
      <c r="V11995" t="str">
        <f>VLOOKUP(L11995,'[2]tabela de preços'!$A:$D,4,0)</f>
        <v>CORAL</v>
      </c>
      <c r="W11995" t="str">
        <f>VLOOKUP(L11995,'[2]tabela de preços'!$A:$F,6,0)</f>
        <v>TINTA PAREDE</v>
      </c>
      <c r="X11995" t="str">
        <f>VLOOKUP(L11995,'[2]tabela de preços'!$A:$G,7,0)</f>
        <v>IMOBILIÁRIO</v>
      </c>
    </row>
    <row r="11996" spans="1:24" x14ac:dyDescent="0.3">
      <c r="A11996" t="s">
        <v>5282</v>
      </c>
      <c r="C11996" t="s">
        <v>5559</v>
      </c>
      <c r="D11996" s="1">
        <v>46113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1427</v>
      </c>
      <c r="K11996" t="s">
        <v>5285</v>
      </c>
      <c r="L11996">
        <v>86230</v>
      </c>
      <c r="M11996" t="s">
        <v>375</v>
      </c>
      <c r="N11996" t="s">
        <v>5560</v>
      </c>
      <c r="O11996" t="s">
        <v>11</v>
      </c>
      <c r="P11996">
        <v>1411</v>
      </c>
      <c r="Q11996">
        <v>-2</v>
      </c>
      <c r="R11996">
        <v>275.77</v>
      </c>
      <c r="S11996">
        <v>-551.54</v>
      </c>
      <c r="T11996">
        <v>-433.94</v>
      </c>
      <c r="U11996">
        <v>21.32</v>
      </c>
      <c r="V11996" t="str">
        <f>VLOOKUP(L11996,'[2]tabela de preços'!$A:$D,4,0)</f>
        <v>CORAL</v>
      </c>
      <c r="W11996" t="str">
        <f>VLOOKUP(L11996,'[2]tabela de preços'!$A:$F,6,0)</f>
        <v>TINTA PAREDE</v>
      </c>
      <c r="X11996" t="str">
        <f>VLOOKUP(L11996,'[2]tabela de preços'!$A:$G,7,0)</f>
        <v>IMOBILIÁRIO</v>
      </c>
    </row>
    <row r="11997" spans="1:24" x14ac:dyDescent="0.3">
      <c r="A11997" t="s">
        <v>5282</v>
      </c>
      <c r="C11997" t="s">
        <v>5559</v>
      </c>
      <c r="D11997" s="1">
        <v>46113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1427</v>
      </c>
      <c r="K11997" t="s">
        <v>5285</v>
      </c>
      <c r="L11997">
        <v>84411</v>
      </c>
      <c r="M11997" t="s">
        <v>35</v>
      </c>
      <c r="N11997" t="s">
        <v>5560</v>
      </c>
      <c r="O11997" t="s">
        <v>11</v>
      </c>
      <c r="P11997">
        <v>1202</v>
      </c>
      <c r="Q11997">
        <v>-10</v>
      </c>
      <c r="R11997">
        <v>4.78</v>
      </c>
      <c r="S11997">
        <v>-47.8</v>
      </c>
      <c r="T11997">
        <v>-35.4</v>
      </c>
      <c r="U11997">
        <v>25.94</v>
      </c>
      <c r="V11997" t="str">
        <f>VLOOKUP(L11997,'[2]tabela de preços'!$A:$D,4,0)</f>
        <v>ADERE</v>
      </c>
      <c r="W11997" t="str">
        <f>VLOOKUP(L11997,'[2]tabela de preços'!$A:$F,6,0)</f>
        <v xml:space="preserve">FITA DE USO GERAL </v>
      </c>
      <c r="X11997" t="str">
        <f>VLOOKUP(L11997,'[2]tabela de preços'!$A:$G,7,0)</f>
        <v>IMOBILIÁRIO</v>
      </c>
    </row>
    <row r="11998" spans="1:24" x14ac:dyDescent="0.3">
      <c r="A11998" t="s">
        <v>5282</v>
      </c>
      <c r="C11998" t="s">
        <v>5559</v>
      </c>
      <c r="D11998" s="1">
        <v>46113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1427</v>
      </c>
      <c r="K11998" t="s">
        <v>5285</v>
      </c>
      <c r="L11998">
        <v>84928</v>
      </c>
      <c r="M11998" t="s">
        <v>36</v>
      </c>
      <c r="N11998" t="s">
        <v>5560</v>
      </c>
      <c r="O11998" t="s">
        <v>11</v>
      </c>
      <c r="P11998">
        <v>1202</v>
      </c>
      <c r="Q11998">
        <v>-10</v>
      </c>
      <c r="R11998">
        <v>9.61</v>
      </c>
      <c r="S11998">
        <v>-96.1</v>
      </c>
      <c r="T11998">
        <v>-71.3</v>
      </c>
      <c r="U11998">
        <v>25.81</v>
      </c>
      <c r="V11998" t="str">
        <f>VLOOKUP(L11998,'[2]tabela de preços'!$A:$D,4,0)</f>
        <v>ADERE</v>
      </c>
      <c r="W11998" t="str">
        <f>VLOOKUP(L11998,'[2]tabela de preços'!$A:$F,6,0)</f>
        <v xml:space="preserve">FITA DE USO GERAL </v>
      </c>
      <c r="X11998" t="str">
        <f>VLOOKUP(L11998,'[2]tabela de preços'!$A:$G,7,0)</f>
        <v>IMOBILIÁRIO</v>
      </c>
    </row>
    <row r="11999" spans="1:24" x14ac:dyDescent="0.3">
      <c r="A11999" t="s">
        <v>5282</v>
      </c>
      <c r="C11999" t="s">
        <v>5559</v>
      </c>
      <c r="D11999" s="1">
        <v>46113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1427</v>
      </c>
      <c r="K11999" t="s">
        <v>5285</v>
      </c>
      <c r="L11999">
        <v>23878</v>
      </c>
      <c r="M11999" t="s">
        <v>851</v>
      </c>
      <c r="N11999" t="s">
        <v>5560</v>
      </c>
      <c r="O11999" t="s">
        <v>11</v>
      </c>
      <c r="P11999">
        <v>1202</v>
      </c>
      <c r="Q11999">
        <v>-3</v>
      </c>
      <c r="R11999">
        <v>7.87</v>
      </c>
      <c r="S11999">
        <v>-23.61</v>
      </c>
      <c r="T11999">
        <v>-17.52</v>
      </c>
      <c r="U11999">
        <v>25.79</v>
      </c>
      <c r="V11999" t="str">
        <f>VLOOKUP(L11999,'[2]tabela de preços'!$A:$D,4,0)</f>
        <v>ATLAS</v>
      </c>
      <c r="W11999" t="str">
        <f>VLOOKUP(L11999,'[2]tabela de preços'!$A:$F,6,0)</f>
        <v>ROLOS / TRINCHAS / PINCÉIS / ESPÁTULAS</v>
      </c>
      <c r="X11999" t="str">
        <f>VLOOKUP(L11999,'[2]tabela de preços'!$A:$G,7,0)</f>
        <v>IMOBILIÁRIO</v>
      </c>
    </row>
    <row r="12000" spans="1:24" x14ac:dyDescent="0.3">
      <c r="A12000" t="s">
        <v>5282</v>
      </c>
      <c r="C12000" t="s">
        <v>5559</v>
      </c>
      <c r="D12000" s="1">
        <v>46113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1427</v>
      </c>
      <c r="K12000" t="s">
        <v>5285</v>
      </c>
      <c r="L12000">
        <v>84020</v>
      </c>
      <c r="M12000" t="s">
        <v>518</v>
      </c>
      <c r="N12000" t="s">
        <v>5560</v>
      </c>
      <c r="O12000" t="s">
        <v>11</v>
      </c>
      <c r="P12000">
        <v>1202</v>
      </c>
      <c r="Q12000">
        <v>-100</v>
      </c>
      <c r="R12000">
        <v>0.79</v>
      </c>
      <c r="S12000">
        <v>-79</v>
      </c>
      <c r="T12000">
        <v>-69</v>
      </c>
      <c r="U12000">
        <v>12.66</v>
      </c>
      <c r="V12000" t="str">
        <f>VLOOKUP(L12000,'[2]tabela de preços'!$A:$D,4,0)</f>
        <v>3M</v>
      </c>
      <c r="W12000" t="str">
        <f>VLOOKUP(L12000,'[2]tabela de preços'!$A:$F,6,0)</f>
        <v>LIXA MASSA  /MADEIRA / PAREDE</v>
      </c>
      <c r="X12000" t="str">
        <f>VLOOKUP(L12000,'[2]tabela de preços'!$A:$G,7,0)</f>
        <v>IMOBILIÁRIO</v>
      </c>
    </row>
    <row r="12001" spans="1:24" x14ac:dyDescent="0.3">
      <c r="A12001" t="s">
        <v>5282</v>
      </c>
      <c r="C12001" t="s">
        <v>5559</v>
      </c>
      <c r="D12001" s="1">
        <v>46113</v>
      </c>
      <c r="F12001">
        <v>9</v>
      </c>
      <c r="G12001">
        <v>236</v>
      </c>
      <c r="H12001" t="str">
        <f>VLOOKUP(G12001,[1]OPERADORES!$A:$B,2,0)</f>
        <v>DANIEL</v>
      </c>
      <c r="I12001" t="s">
        <v>21</v>
      </c>
      <c r="J12001" t="s">
        <v>1427</v>
      </c>
      <c r="K12001" t="s">
        <v>5285</v>
      </c>
      <c r="L12001">
        <v>84018</v>
      </c>
      <c r="M12001" t="s">
        <v>818</v>
      </c>
      <c r="N12001" t="s">
        <v>5560</v>
      </c>
      <c r="O12001" t="s">
        <v>11</v>
      </c>
      <c r="P12001">
        <v>1202</v>
      </c>
      <c r="Q12001">
        <v>-50</v>
      </c>
      <c r="R12001">
        <v>0.52</v>
      </c>
      <c r="S12001">
        <v>-26</v>
      </c>
      <c r="T12001">
        <v>-23</v>
      </c>
      <c r="U12001">
        <v>11.54</v>
      </c>
      <c r="V12001" t="str">
        <f>VLOOKUP(L12001,'[2]tabela de preços'!$A:$D,4,0)</f>
        <v>3M</v>
      </c>
      <c r="W12001" t="str">
        <f>VLOOKUP(L12001,'[2]tabela de preços'!$A:$F,6,0)</f>
        <v>LIXA MASSA  /MADEIRA / PAREDE</v>
      </c>
      <c r="X12001" t="str">
        <f>VLOOKUP(L12001,'[2]tabela de preços'!$A:$G,7,0)</f>
        <v>IMOBILIÁRIO</v>
      </c>
    </row>
    <row r="12002" spans="1:24" x14ac:dyDescent="0.3">
      <c r="A12002" t="s">
        <v>5282</v>
      </c>
      <c r="C12002" t="s">
        <v>5559</v>
      </c>
      <c r="D12002" s="1">
        <v>46113</v>
      </c>
      <c r="F12002">
        <v>9</v>
      </c>
      <c r="G12002">
        <v>236</v>
      </c>
      <c r="H12002" t="str">
        <f>VLOOKUP(G12002,[1]OPERADORES!$A:$B,2,0)</f>
        <v>DANIEL</v>
      </c>
      <c r="I12002" t="s">
        <v>21</v>
      </c>
      <c r="J12002" t="s">
        <v>1427</v>
      </c>
      <c r="K12002" t="s">
        <v>5285</v>
      </c>
      <c r="L12002">
        <v>84036</v>
      </c>
      <c r="M12002" t="s">
        <v>289</v>
      </c>
      <c r="N12002" t="s">
        <v>5560</v>
      </c>
      <c r="O12002" t="s">
        <v>11</v>
      </c>
      <c r="P12002">
        <v>1202</v>
      </c>
      <c r="Q12002">
        <v>-25</v>
      </c>
      <c r="R12002">
        <v>47.9</v>
      </c>
      <c r="S12002" s="2">
        <v>-1197.5</v>
      </c>
      <c r="T12002" s="2">
        <v>-1040.75</v>
      </c>
      <c r="U12002">
        <v>13.09</v>
      </c>
      <c r="V12002" t="str">
        <f>VLOOKUP(L12002,'[2]tabela de preços'!$A:$D,4,0)</f>
        <v>BRASILUX</v>
      </c>
      <c r="W12002" t="str">
        <f>VLOOKUP(L12002,'[2]tabela de preços'!$A:$F,6,0)</f>
        <v>MASSA CORRIDA / ACRÍLICA</v>
      </c>
      <c r="X12002" t="str">
        <f>VLOOKUP(L12002,'[2]tabela de preços'!$A:$G,7,0)</f>
        <v>IMOBILIÁRIO</v>
      </c>
    </row>
    <row r="12003" spans="1:24" x14ac:dyDescent="0.3">
      <c r="A12003" t="s">
        <v>5282</v>
      </c>
      <c r="C12003" t="s">
        <v>5559</v>
      </c>
      <c r="D12003" s="1">
        <v>46113</v>
      </c>
      <c r="F12003">
        <v>9</v>
      </c>
      <c r="G12003">
        <v>236</v>
      </c>
      <c r="H12003" t="str">
        <f>VLOOKUP(G12003,[1]OPERADORES!$A:$B,2,0)</f>
        <v>DANIEL</v>
      </c>
      <c r="I12003" t="s">
        <v>21</v>
      </c>
      <c r="J12003" t="s">
        <v>1427</v>
      </c>
      <c r="K12003" t="s">
        <v>5285</v>
      </c>
      <c r="L12003">
        <v>84431</v>
      </c>
      <c r="M12003" t="s">
        <v>1369</v>
      </c>
      <c r="N12003" t="s">
        <v>5560</v>
      </c>
      <c r="O12003" t="s">
        <v>11</v>
      </c>
      <c r="P12003">
        <v>1202</v>
      </c>
      <c r="Q12003">
        <v>-3</v>
      </c>
      <c r="R12003">
        <v>9.17</v>
      </c>
      <c r="S12003">
        <v>-27.51</v>
      </c>
      <c r="T12003">
        <v>-20.399999999999999</v>
      </c>
      <c r="U12003">
        <v>25.85</v>
      </c>
      <c r="V12003" t="str">
        <f>VLOOKUP(L12003,'[2]tabela de preços'!$A:$D,4,0)</f>
        <v>ATLAS</v>
      </c>
      <c r="W12003" t="str">
        <f>VLOOKUP(L12003,'[2]tabela de preços'!$A:$F,6,0)</f>
        <v>ROLOS / TRINCHAS / PINCÉIS / ESPÁTULAS</v>
      </c>
      <c r="X12003" t="str">
        <f>VLOOKUP(L12003,'[2]tabela de preços'!$A:$G,7,0)</f>
        <v>IMOBILIÁRIO</v>
      </c>
    </row>
    <row r="12004" spans="1:24" x14ac:dyDescent="0.3">
      <c r="A12004" t="s">
        <v>5282</v>
      </c>
      <c r="C12004" t="s">
        <v>5559</v>
      </c>
      <c r="D12004" s="1">
        <v>46113</v>
      </c>
      <c r="F12004">
        <v>9</v>
      </c>
      <c r="G12004">
        <v>236</v>
      </c>
      <c r="H12004" t="str">
        <f>VLOOKUP(G12004,[1]OPERADORES!$A:$B,2,0)</f>
        <v>DANIEL</v>
      </c>
      <c r="I12004" t="s">
        <v>21</v>
      </c>
      <c r="J12004" t="s">
        <v>1427</v>
      </c>
      <c r="K12004" t="s">
        <v>5285</v>
      </c>
      <c r="L12004">
        <v>84201</v>
      </c>
      <c r="M12004" t="s">
        <v>1005</v>
      </c>
      <c r="N12004" t="s">
        <v>5560</v>
      </c>
      <c r="O12004" t="s">
        <v>11</v>
      </c>
      <c r="P12004">
        <v>1411</v>
      </c>
      <c r="Q12004">
        <v>-4</v>
      </c>
      <c r="R12004">
        <v>88.76</v>
      </c>
      <c r="S12004">
        <v>-355.04</v>
      </c>
      <c r="T12004">
        <v>-263.27999999999997</v>
      </c>
      <c r="U12004">
        <v>25.84</v>
      </c>
      <c r="V12004" t="str">
        <f>VLOOKUP(L12004,'[2]tabela de preços'!$A:$D,4,0)</f>
        <v>BRASILUX</v>
      </c>
      <c r="W12004" t="str">
        <f>VLOOKUP(L12004,'[2]tabela de preços'!$A:$F,6,0)</f>
        <v>SELADOR ACRÍLICO</v>
      </c>
      <c r="X12004" t="str">
        <f>VLOOKUP(L12004,'[2]tabela de preços'!$A:$G,7,0)</f>
        <v>IMOBILIÁRIO</v>
      </c>
    </row>
    <row r="12005" spans="1:24" x14ac:dyDescent="0.3">
      <c r="A12005" t="s">
        <v>5282</v>
      </c>
      <c r="C12005" t="s">
        <v>5559</v>
      </c>
      <c r="D12005" s="1">
        <v>46113</v>
      </c>
      <c r="F12005">
        <v>9</v>
      </c>
      <c r="G12005">
        <v>236</v>
      </c>
      <c r="H12005" t="str">
        <f>VLOOKUP(G12005,[1]OPERADORES!$A:$B,2,0)</f>
        <v>DANIEL</v>
      </c>
      <c r="I12005" t="s">
        <v>21</v>
      </c>
      <c r="J12005" t="s">
        <v>1427</v>
      </c>
      <c r="K12005" t="s">
        <v>5285</v>
      </c>
      <c r="L12005">
        <v>85037</v>
      </c>
      <c r="M12005" t="s">
        <v>60</v>
      </c>
      <c r="N12005" t="s">
        <v>5560</v>
      </c>
      <c r="O12005" t="s">
        <v>11</v>
      </c>
      <c r="P12005">
        <v>1202</v>
      </c>
      <c r="Q12005">
        <v>-2</v>
      </c>
      <c r="R12005">
        <v>6.45</v>
      </c>
      <c r="S12005">
        <v>-12.9</v>
      </c>
      <c r="T12005">
        <v>-9.56</v>
      </c>
      <c r="U12005">
        <v>25.89</v>
      </c>
      <c r="V12005" t="str">
        <f>VLOOKUP(L12005,'[2]tabela de preços'!$A:$D,4,0)</f>
        <v>ATLAS</v>
      </c>
      <c r="W12005" t="str">
        <f>VLOOKUP(L12005,'[2]tabela de preços'!$A:$F,6,0)</f>
        <v>ROLOS / TRINCHAS / PINCÉIS / ESPÁTULAS</v>
      </c>
      <c r="X12005" t="str">
        <f>VLOOKUP(L12005,'[2]tabela de preços'!$A:$G,7,0)</f>
        <v>IMOBILIÁRIO</v>
      </c>
    </row>
    <row r="12006" spans="1:24" x14ac:dyDescent="0.3">
      <c r="A12006" t="s">
        <v>1649</v>
      </c>
      <c r="B12006" t="s">
        <v>1650</v>
      </c>
      <c r="C12006" t="s">
        <v>5561</v>
      </c>
      <c r="D12006" s="1">
        <v>46113</v>
      </c>
      <c r="E12006" t="s">
        <v>5562</v>
      </c>
      <c r="F12006">
        <v>9</v>
      </c>
      <c r="G12006">
        <v>236</v>
      </c>
      <c r="H12006" t="str">
        <f>VLOOKUP(G12006,[1]OPERADORES!$A:$B,2,0)</f>
        <v>DANIEL</v>
      </c>
      <c r="I12006" t="s">
        <v>21</v>
      </c>
      <c r="J12006" t="s">
        <v>1653</v>
      </c>
      <c r="K12006" t="s">
        <v>1654</v>
      </c>
      <c r="L12006">
        <v>10236</v>
      </c>
      <c r="M12006" t="s">
        <v>133</v>
      </c>
      <c r="O12006" t="s">
        <v>11</v>
      </c>
      <c r="P12006">
        <v>5102</v>
      </c>
      <c r="Q12006">
        <v>102</v>
      </c>
      <c r="R12006">
        <v>2.79</v>
      </c>
      <c r="S12006">
        <v>284.58</v>
      </c>
      <c r="T12006">
        <v>236.64</v>
      </c>
      <c r="U12006">
        <v>16.850000000000001</v>
      </c>
      <c r="V12006" t="str">
        <f>VLOOKUP(L12006,'[2]tabela de preços'!$A:$D,4,0)</f>
        <v>NORTON</v>
      </c>
      <c r="W12006" t="str">
        <f>VLOOKUP(L12006,'[2]tabela de preços'!$A:$F,6,0)</f>
        <v xml:space="preserve">DISCOS / LIXAS / ABRASIVOS </v>
      </c>
      <c r="X12006" t="str">
        <f>VLOOKUP(L12006,'[2]tabela de preços'!$A:$G,7,0)</f>
        <v>AUTOMOTIVO</v>
      </c>
    </row>
    <row r="12007" spans="1:24" x14ac:dyDescent="0.3">
      <c r="A12007" t="s">
        <v>1649</v>
      </c>
      <c r="B12007" t="s">
        <v>1650</v>
      </c>
      <c r="C12007" t="s">
        <v>5561</v>
      </c>
      <c r="D12007" s="1">
        <v>46113</v>
      </c>
      <c r="E12007" t="s">
        <v>5562</v>
      </c>
      <c r="F12007">
        <v>9</v>
      </c>
      <c r="G12007">
        <v>236</v>
      </c>
      <c r="H12007" t="str">
        <f>VLOOKUP(G12007,[1]OPERADORES!$A:$B,2,0)</f>
        <v>DANIEL</v>
      </c>
      <c r="I12007" t="s">
        <v>21</v>
      </c>
      <c r="J12007" t="s">
        <v>1653</v>
      </c>
      <c r="K12007" t="s">
        <v>1654</v>
      </c>
      <c r="L12007">
        <v>10230</v>
      </c>
      <c r="M12007" t="s">
        <v>193</v>
      </c>
      <c r="O12007" t="s">
        <v>11</v>
      </c>
      <c r="P12007">
        <v>5102</v>
      </c>
      <c r="Q12007">
        <v>102</v>
      </c>
      <c r="R12007">
        <v>2.79</v>
      </c>
      <c r="S12007">
        <v>284.58</v>
      </c>
      <c r="T12007">
        <v>236.64</v>
      </c>
      <c r="U12007">
        <v>16.850000000000001</v>
      </c>
      <c r="V12007" t="str">
        <f>VLOOKUP(L12007,'[2]tabela de preços'!$A:$D,4,0)</f>
        <v>NORTON</v>
      </c>
      <c r="W12007" t="str">
        <f>VLOOKUP(L12007,'[2]tabela de preços'!$A:$F,6,0)</f>
        <v xml:space="preserve">DISCOS / LIXAS / ABRASIVOS </v>
      </c>
      <c r="X12007" t="str">
        <f>VLOOKUP(L12007,'[2]tabela de preços'!$A:$G,7,0)</f>
        <v>AUTOMOTIVO</v>
      </c>
    </row>
    <row r="12008" spans="1:24" x14ac:dyDescent="0.3">
      <c r="A12008" t="s">
        <v>1649</v>
      </c>
      <c r="B12008" t="s">
        <v>1650</v>
      </c>
      <c r="C12008" t="s">
        <v>5561</v>
      </c>
      <c r="D12008" s="1">
        <v>46113</v>
      </c>
      <c r="E12008" t="s">
        <v>5562</v>
      </c>
      <c r="F12008">
        <v>9</v>
      </c>
      <c r="G12008">
        <v>236</v>
      </c>
      <c r="H12008" t="str">
        <f>VLOOKUP(G12008,[1]OPERADORES!$A:$B,2,0)</f>
        <v>DANIEL</v>
      </c>
      <c r="I12008" t="s">
        <v>21</v>
      </c>
      <c r="J12008" t="s">
        <v>1653</v>
      </c>
      <c r="K12008" t="s">
        <v>1654</v>
      </c>
      <c r="L12008">
        <v>10238</v>
      </c>
      <c r="M12008" t="s">
        <v>79</v>
      </c>
      <c r="O12008" t="s">
        <v>11</v>
      </c>
      <c r="P12008">
        <v>5102</v>
      </c>
      <c r="Q12008">
        <v>50</v>
      </c>
      <c r="R12008">
        <v>2.79</v>
      </c>
      <c r="S12008">
        <v>139.5</v>
      </c>
      <c r="T12008">
        <v>112</v>
      </c>
      <c r="U12008">
        <v>19.71</v>
      </c>
      <c r="V12008" t="str">
        <f>VLOOKUP(L12008,'[2]tabela de preços'!$A:$D,4,0)</f>
        <v>NORTON</v>
      </c>
      <c r="W12008" t="str">
        <f>VLOOKUP(L12008,'[2]tabela de preços'!$A:$F,6,0)</f>
        <v xml:space="preserve">DISCOS / LIXAS / ABRASIVOS </v>
      </c>
      <c r="X12008" t="str">
        <f>VLOOKUP(L12008,'[2]tabela de preços'!$A:$G,7,0)</f>
        <v>AUTOMOTIVO</v>
      </c>
    </row>
    <row r="12009" spans="1:24" x14ac:dyDescent="0.3">
      <c r="A12009" t="s">
        <v>1649</v>
      </c>
      <c r="B12009" t="s">
        <v>1650</v>
      </c>
      <c r="C12009" t="s">
        <v>5561</v>
      </c>
      <c r="D12009" s="1">
        <v>46113</v>
      </c>
      <c r="E12009" t="s">
        <v>5562</v>
      </c>
      <c r="F12009">
        <v>9</v>
      </c>
      <c r="G12009">
        <v>236</v>
      </c>
      <c r="H12009" t="str">
        <f>VLOOKUP(G12009,[1]OPERADORES!$A:$B,2,0)</f>
        <v>DANIEL</v>
      </c>
      <c r="I12009" t="s">
        <v>21</v>
      </c>
      <c r="J12009" t="s">
        <v>1653</v>
      </c>
      <c r="K12009" t="s">
        <v>1654</v>
      </c>
      <c r="L12009">
        <v>10242</v>
      </c>
      <c r="M12009" t="s">
        <v>82</v>
      </c>
      <c r="O12009" t="s">
        <v>11</v>
      </c>
      <c r="P12009">
        <v>5102</v>
      </c>
      <c r="Q12009">
        <v>50</v>
      </c>
      <c r="R12009">
        <v>2.79</v>
      </c>
      <c r="S12009">
        <v>139.5</v>
      </c>
      <c r="T12009">
        <v>112</v>
      </c>
      <c r="U12009">
        <v>19.71</v>
      </c>
      <c r="V12009" t="str">
        <f>VLOOKUP(L12009,'[2]tabela de preços'!$A:$D,4,0)</f>
        <v>NORTON</v>
      </c>
      <c r="W12009" t="str">
        <f>VLOOKUP(L12009,'[2]tabela de preços'!$A:$F,6,0)</f>
        <v xml:space="preserve">DISCOS / LIXAS / ABRASIVOS </v>
      </c>
      <c r="X12009" t="str">
        <f>VLOOKUP(L12009,'[2]tabela de preços'!$A:$G,7,0)</f>
        <v>AUTOMOTIVO</v>
      </c>
    </row>
    <row r="12010" spans="1:24" x14ac:dyDescent="0.3">
      <c r="A12010" t="s">
        <v>1649</v>
      </c>
      <c r="B12010" t="s">
        <v>1650</v>
      </c>
      <c r="C12010" t="s">
        <v>5561</v>
      </c>
      <c r="D12010" s="1">
        <v>46113</v>
      </c>
      <c r="E12010" t="s">
        <v>5562</v>
      </c>
      <c r="F12010">
        <v>9</v>
      </c>
      <c r="G12010">
        <v>236</v>
      </c>
      <c r="H12010" t="str">
        <f>VLOOKUP(G12010,[1]OPERADORES!$A:$B,2,0)</f>
        <v>DANIEL</v>
      </c>
      <c r="I12010" t="s">
        <v>21</v>
      </c>
      <c r="J12010" t="s">
        <v>1653</v>
      </c>
      <c r="K12010" t="s">
        <v>1654</v>
      </c>
      <c r="L12010">
        <v>10243</v>
      </c>
      <c r="M12010" t="s">
        <v>83</v>
      </c>
      <c r="O12010" t="s">
        <v>11</v>
      </c>
      <c r="P12010">
        <v>5102</v>
      </c>
      <c r="Q12010">
        <v>50</v>
      </c>
      <c r="R12010">
        <v>2.79</v>
      </c>
      <c r="S12010">
        <v>139.5</v>
      </c>
      <c r="T12010">
        <v>96.5</v>
      </c>
      <c r="U12010">
        <v>30.82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1649</v>
      </c>
      <c r="B12011" t="s">
        <v>1650</v>
      </c>
      <c r="C12011" t="s">
        <v>5561</v>
      </c>
      <c r="D12011" s="1">
        <v>46113</v>
      </c>
      <c r="E12011" t="s">
        <v>5562</v>
      </c>
      <c r="F12011">
        <v>9</v>
      </c>
      <c r="G12011">
        <v>236</v>
      </c>
      <c r="H12011" t="str">
        <f>VLOOKUP(G12011,[1]OPERADORES!$A:$B,2,0)</f>
        <v>DANIEL</v>
      </c>
      <c r="I12011" t="s">
        <v>21</v>
      </c>
      <c r="J12011" t="s">
        <v>1653</v>
      </c>
      <c r="K12011" t="s">
        <v>1654</v>
      </c>
      <c r="L12011">
        <v>10246</v>
      </c>
      <c r="M12011" t="s">
        <v>206</v>
      </c>
      <c r="O12011" t="s">
        <v>11</v>
      </c>
      <c r="P12011">
        <v>5102</v>
      </c>
      <c r="Q12011">
        <v>50</v>
      </c>
      <c r="R12011">
        <v>2.79</v>
      </c>
      <c r="S12011">
        <v>139.5</v>
      </c>
      <c r="T12011">
        <v>96.5</v>
      </c>
      <c r="U12011">
        <v>30.82</v>
      </c>
      <c r="V12011" t="str">
        <f>VLOOKUP(L12011,'[2]tabela de preços'!$A:$D,4,0)</f>
        <v>NORTON</v>
      </c>
      <c r="W12011" t="str">
        <f>VLOOKUP(L12011,'[2]tabela de preços'!$A:$F,6,0)</f>
        <v xml:space="preserve">DISCOS / LIXAS / ABRASIVOS </v>
      </c>
      <c r="X12011" t="str">
        <f>VLOOKUP(L12011,'[2]tabela de preços'!$A:$G,7,0)</f>
        <v>AUTOMOTIVO</v>
      </c>
    </row>
    <row r="12012" spans="1:24" x14ac:dyDescent="0.3">
      <c r="A12012" t="s">
        <v>1947</v>
      </c>
      <c r="B12012" t="s">
        <v>1948</v>
      </c>
      <c r="C12012" t="s">
        <v>5563</v>
      </c>
      <c r="D12012" s="1">
        <v>46113</v>
      </c>
      <c r="E12012" t="s">
        <v>5564</v>
      </c>
      <c r="F12012">
        <v>9</v>
      </c>
      <c r="G12012">
        <v>236</v>
      </c>
      <c r="H12012" t="str">
        <f>VLOOKUP(G12012,[1]OPERADORES!$A:$B,2,0)</f>
        <v>DANIEL</v>
      </c>
      <c r="I12012" t="s">
        <v>21</v>
      </c>
      <c r="J12012" t="s">
        <v>1951</v>
      </c>
      <c r="K12012" t="s">
        <v>1952</v>
      </c>
      <c r="L12012">
        <v>85339</v>
      </c>
      <c r="M12012" t="s">
        <v>5565</v>
      </c>
      <c r="O12012" t="s">
        <v>11</v>
      </c>
      <c r="P12012">
        <v>5403</v>
      </c>
      <c r="Q12012">
        <v>1</v>
      </c>
      <c r="R12012">
        <v>59.9</v>
      </c>
      <c r="S12012">
        <v>59.9</v>
      </c>
      <c r="T12012">
        <v>49.2</v>
      </c>
      <c r="U12012">
        <v>17.86</v>
      </c>
      <c r="V12012" t="str">
        <f>VLOOKUP(L12012,'[2]tabela de preços'!$A:$D,4,0)</f>
        <v>DÁVILA  INOVE</v>
      </c>
      <c r="W12012" t="str">
        <f>VLOOKUP(L12012,'[2]tabela de preços'!$A:$F,6,0)</f>
        <v>TEXTURA</v>
      </c>
      <c r="X12012" t="str">
        <f>VLOOKUP(L12012,'[2]tabela de preços'!$A:$G,7,0)</f>
        <v>IMOBILIÁRIO</v>
      </c>
    </row>
    <row r="12013" spans="1:24" x14ac:dyDescent="0.3">
      <c r="A12013" t="s">
        <v>2136</v>
      </c>
      <c r="C12013" t="s">
        <v>5566</v>
      </c>
      <c r="D12013" s="1">
        <v>46113</v>
      </c>
      <c r="E12013" t="s">
        <v>5567</v>
      </c>
      <c r="F12013">
        <v>9</v>
      </c>
      <c r="G12013">
        <v>145</v>
      </c>
      <c r="H12013" t="str">
        <f>VLOOKUP(G12013,[1]OPERADORES!$A:$B,2,0)</f>
        <v xml:space="preserve">FABRICIA </v>
      </c>
      <c r="I12013" t="s">
        <v>21</v>
      </c>
      <c r="J12013" t="s">
        <v>450</v>
      </c>
      <c r="K12013" t="s">
        <v>2139</v>
      </c>
      <c r="L12013">
        <v>10298</v>
      </c>
      <c r="M12013" t="s">
        <v>85</v>
      </c>
      <c r="O12013" t="s">
        <v>11</v>
      </c>
      <c r="P12013">
        <v>5102</v>
      </c>
      <c r="Q12013">
        <v>4</v>
      </c>
      <c r="R12013">
        <v>62.42</v>
      </c>
      <c r="S12013">
        <v>249.68</v>
      </c>
      <c r="T12013">
        <v>189.52</v>
      </c>
      <c r="U12013">
        <v>24.09</v>
      </c>
      <c r="V12013" t="str">
        <f>VLOOKUP(L12013,'[2]tabela de preços'!$A:$D,4,0)</f>
        <v>ANJO</v>
      </c>
      <c r="W12013" t="str">
        <f>VLOOKUP(L12013,'[2]tabela de preços'!$A:$F,6,0)</f>
        <v>THINNER DE LIMPEZA</v>
      </c>
      <c r="X12013" t="str">
        <f>VLOOKUP(L12013,'[2]tabela de preços'!$A:$G,7,0)</f>
        <v>THINNER</v>
      </c>
    </row>
    <row r="12014" spans="1:24" x14ac:dyDescent="0.3">
      <c r="A12014" t="s">
        <v>2171</v>
      </c>
      <c r="C12014" t="s">
        <v>5568</v>
      </c>
      <c r="D12014" s="1">
        <v>46113</v>
      </c>
      <c r="E12014" t="s">
        <v>5569</v>
      </c>
      <c r="F12014">
        <v>9</v>
      </c>
      <c r="G12014">
        <v>174</v>
      </c>
      <c r="H12014" t="str">
        <f>VLOOKUP(G12014,[1]OPERADORES!$A:$B,2,0)</f>
        <v>MIRIÃ LOBATO RODRIGUES</v>
      </c>
      <c r="I12014" t="s">
        <v>21</v>
      </c>
      <c r="J12014" t="s">
        <v>2174</v>
      </c>
      <c r="K12014" t="s">
        <v>2175</v>
      </c>
      <c r="L12014">
        <v>84543</v>
      </c>
      <c r="M12014" t="s">
        <v>2671</v>
      </c>
      <c r="O12014" t="s">
        <v>11</v>
      </c>
      <c r="P12014">
        <v>5102</v>
      </c>
      <c r="Q12014">
        <v>1</v>
      </c>
      <c r="R12014">
        <v>88.49</v>
      </c>
      <c r="S12014">
        <v>88.49</v>
      </c>
      <c r="T12014">
        <v>67.17</v>
      </c>
      <c r="U12014">
        <v>24.09</v>
      </c>
      <c r="V12014" t="str">
        <f>VLOOKUP(L12014,'[2]tabela de preços'!$A:$D,4,0)</f>
        <v>VONIXX</v>
      </c>
      <c r="W12014" t="str">
        <f>VLOOKUP(L12014,'[2]tabela de preços'!$A:$F,6,0)</f>
        <v>LINHA DE HIGENIZAÇÃO E ESTÉTICA  AUTOMOTIVA</v>
      </c>
      <c r="X12014" t="str">
        <f>VLOOKUP(L12014,'[2]tabela de preços'!$A:$G,7,0)</f>
        <v>AUTOMOTIVO</v>
      </c>
    </row>
    <row r="12015" spans="1:24" x14ac:dyDescent="0.3">
      <c r="A12015" t="s">
        <v>2171</v>
      </c>
      <c r="C12015" t="s">
        <v>5568</v>
      </c>
      <c r="D12015" s="1">
        <v>46113</v>
      </c>
      <c r="E12015" t="s">
        <v>5569</v>
      </c>
      <c r="F12015">
        <v>9</v>
      </c>
      <c r="G12015">
        <v>174</v>
      </c>
      <c r="H12015" t="str">
        <f>VLOOKUP(G12015,[1]OPERADORES!$A:$B,2,0)</f>
        <v>MIRIÃ LOBATO RODRIGUES</v>
      </c>
      <c r="I12015" t="s">
        <v>21</v>
      </c>
      <c r="J12015" t="s">
        <v>2174</v>
      </c>
      <c r="K12015" t="s">
        <v>2175</v>
      </c>
      <c r="L12015">
        <v>22173</v>
      </c>
      <c r="M12015" t="s">
        <v>194</v>
      </c>
      <c r="O12015" t="s">
        <v>11</v>
      </c>
      <c r="P12015">
        <v>5102</v>
      </c>
      <c r="Q12015">
        <v>5</v>
      </c>
      <c r="R12015">
        <v>4.58</v>
      </c>
      <c r="S12015">
        <v>22.9</v>
      </c>
      <c r="T12015">
        <v>17.399999999999999</v>
      </c>
      <c r="U12015">
        <v>24.02</v>
      </c>
      <c r="V12015" t="str">
        <f>VLOOKUP(L12015,'[2]tabela de preços'!$A:$D,4,0)</f>
        <v>3M</v>
      </c>
      <c r="W12015" t="str">
        <f>VLOOKUP(L12015,'[2]tabela de preços'!$A:$F,6,0)</f>
        <v>FITA AUTOMOTIVA</v>
      </c>
      <c r="X12015" t="str">
        <f>VLOOKUP(L12015,'[2]tabela de preços'!$A:$G,7,0)</f>
        <v>AUTOMOTIVO</v>
      </c>
    </row>
    <row r="12016" spans="1:24" x14ac:dyDescent="0.3">
      <c r="A12016" t="s">
        <v>2171</v>
      </c>
      <c r="C12016" t="s">
        <v>5568</v>
      </c>
      <c r="D12016" s="1">
        <v>46113</v>
      </c>
      <c r="E12016" t="s">
        <v>5569</v>
      </c>
      <c r="F12016">
        <v>9</v>
      </c>
      <c r="G12016">
        <v>174</v>
      </c>
      <c r="H12016" t="str">
        <f>VLOOKUP(G12016,[1]OPERADORES!$A:$B,2,0)</f>
        <v>MIRIÃ LOBATO RODRIGUES</v>
      </c>
      <c r="I12016" t="s">
        <v>21</v>
      </c>
      <c r="J12016" t="s">
        <v>2174</v>
      </c>
      <c r="K12016" t="s">
        <v>2175</v>
      </c>
      <c r="L12016">
        <v>22188</v>
      </c>
      <c r="M12016" t="s">
        <v>78</v>
      </c>
      <c r="O12016" t="s">
        <v>11</v>
      </c>
      <c r="P12016">
        <v>5102</v>
      </c>
      <c r="Q12016">
        <v>3</v>
      </c>
      <c r="R12016">
        <v>14.35</v>
      </c>
      <c r="S12016">
        <v>43.05</v>
      </c>
      <c r="T12016">
        <v>32.67</v>
      </c>
      <c r="U12016">
        <v>24.11</v>
      </c>
      <c r="V12016" t="str">
        <f>VLOOKUP(L12016,'[2]tabela de preços'!$A:$D,4,0)</f>
        <v>3M</v>
      </c>
      <c r="W12016" t="str">
        <f>VLOOKUP(L12016,'[2]tabela de preços'!$A:$F,6,0)</f>
        <v>FITA AUTOMOTIVA</v>
      </c>
      <c r="X12016" t="str">
        <f>VLOOKUP(L12016,'[2]tabela de preços'!$A:$G,7,0)</f>
        <v>AUTOMOTIVO</v>
      </c>
    </row>
    <row r="12017" spans="1:24" x14ac:dyDescent="0.3">
      <c r="A12017" t="s">
        <v>2171</v>
      </c>
      <c r="C12017" t="s">
        <v>5568</v>
      </c>
      <c r="D12017" s="1">
        <v>46113</v>
      </c>
      <c r="E12017" t="s">
        <v>5569</v>
      </c>
      <c r="F12017">
        <v>9</v>
      </c>
      <c r="G12017">
        <v>174</v>
      </c>
      <c r="H12017" t="str">
        <f>VLOOKUP(G12017,[1]OPERADORES!$A:$B,2,0)</f>
        <v>MIRIÃ LOBATO RODRIGUES</v>
      </c>
      <c r="I12017" t="s">
        <v>21</v>
      </c>
      <c r="J12017" t="s">
        <v>2174</v>
      </c>
      <c r="K12017" t="s">
        <v>2175</v>
      </c>
      <c r="L12017">
        <v>23653</v>
      </c>
      <c r="M12017" t="s">
        <v>644</v>
      </c>
      <c r="O12017" t="s">
        <v>11</v>
      </c>
      <c r="P12017">
        <v>5102</v>
      </c>
      <c r="Q12017">
        <v>1</v>
      </c>
      <c r="R12017">
        <v>67.150000000000006</v>
      </c>
      <c r="S12017">
        <v>67.150000000000006</v>
      </c>
      <c r="T12017">
        <v>50.97</v>
      </c>
      <c r="U12017">
        <v>24.1</v>
      </c>
      <c r="V12017" t="str">
        <f>VLOOKUP(L12017,'[2]tabela de preços'!$A:$D,4,0)</f>
        <v>SIKKENS</v>
      </c>
      <c r="W12017" t="str">
        <f>VLOOKUP(L12017,'[2]tabela de preços'!$A:$F,6,0)</f>
        <v>CATALISADORES INDIVIDUAS</v>
      </c>
      <c r="X12017" t="str">
        <f>VLOOKUP(L12017,'[2]tabela de preços'!$A:$G,7,0)</f>
        <v>AUTOMOTIVO</v>
      </c>
    </row>
    <row r="12018" spans="1:24" x14ac:dyDescent="0.3">
      <c r="A12018" t="s">
        <v>2171</v>
      </c>
      <c r="C12018" t="s">
        <v>5568</v>
      </c>
      <c r="D12018" s="1">
        <v>46113</v>
      </c>
      <c r="E12018" t="s">
        <v>5569</v>
      </c>
      <c r="F12018">
        <v>9</v>
      </c>
      <c r="G12018">
        <v>174</v>
      </c>
      <c r="H12018" t="str">
        <f>VLOOKUP(G12018,[1]OPERADORES!$A:$B,2,0)</f>
        <v>MIRIÃ LOBATO RODRIGUES</v>
      </c>
      <c r="I12018" t="s">
        <v>21</v>
      </c>
      <c r="J12018" t="s">
        <v>2174</v>
      </c>
      <c r="K12018" t="s">
        <v>2175</v>
      </c>
      <c r="L12018">
        <v>9773</v>
      </c>
      <c r="M12018" t="s">
        <v>703</v>
      </c>
      <c r="O12018" t="s">
        <v>11</v>
      </c>
      <c r="P12018">
        <v>5102</v>
      </c>
      <c r="Q12018">
        <v>1</v>
      </c>
      <c r="R12018">
        <v>95.77</v>
      </c>
      <c r="S12018">
        <v>95.77</v>
      </c>
      <c r="T12018">
        <v>72.69</v>
      </c>
      <c r="U12018">
        <v>24.1</v>
      </c>
      <c r="V12018" t="str">
        <f>VLOOKUP(L12018,'[2]tabela de preços'!$A:$D,4,0)</f>
        <v>SIKKENS</v>
      </c>
      <c r="W12018" t="str">
        <f>VLOOKUP(L12018,'[2]tabela de preços'!$A:$F,6,0)</f>
        <v>CATALISADORES INDIVIDUAS</v>
      </c>
      <c r="X12018" t="str">
        <f>VLOOKUP(L12018,'[2]tabela de preços'!$A:$G,7,0)</f>
        <v>AUTOMOTIVO</v>
      </c>
    </row>
    <row r="12019" spans="1:24" x14ac:dyDescent="0.3">
      <c r="A12019" t="s">
        <v>2171</v>
      </c>
      <c r="C12019" t="s">
        <v>5568</v>
      </c>
      <c r="D12019" s="1">
        <v>46113</v>
      </c>
      <c r="E12019" t="s">
        <v>5569</v>
      </c>
      <c r="F12019">
        <v>9</v>
      </c>
      <c r="G12019">
        <v>174</v>
      </c>
      <c r="H12019" t="str">
        <f>VLOOKUP(G12019,[1]OPERADORES!$A:$B,2,0)</f>
        <v>MIRIÃ LOBATO RODRIGUES</v>
      </c>
      <c r="I12019" t="s">
        <v>21</v>
      </c>
      <c r="J12019" t="s">
        <v>2174</v>
      </c>
      <c r="K12019" t="s">
        <v>2175</v>
      </c>
      <c r="L12019">
        <v>10238</v>
      </c>
      <c r="M12019" t="s">
        <v>79</v>
      </c>
      <c r="O12019" t="s">
        <v>11</v>
      </c>
      <c r="P12019">
        <v>5102</v>
      </c>
      <c r="Q12019">
        <v>5</v>
      </c>
      <c r="R12019">
        <v>2.79</v>
      </c>
      <c r="S12019">
        <v>13.95</v>
      </c>
      <c r="T12019">
        <v>11.2</v>
      </c>
      <c r="U12019">
        <v>19.71</v>
      </c>
      <c r="V12019" t="str">
        <f>VLOOKUP(L12019,'[2]tabela de preços'!$A:$D,4,0)</f>
        <v>NORTON</v>
      </c>
      <c r="W12019" t="str">
        <f>VLOOKUP(L12019,'[2]tabela de preços'!$A:$F,6,0)</f>
        <v xml:space="preserve">DISCOS / LIXAS / ABRASIVOS </v>
      </c>
      <c r="X12019" t="str">
        <f>VLOOKUP(L12019,'[2]tabela de preços'!$A:$G,7,0)</f>
        <v>AUTOMOTIVO</v>
      </c>
    </row>
    <row r="12020" spans="1:24" x14ac:dyDescent="0.3">
      <c r="A12020" t="s">
        <v>2171</v>
      </c>
      <c r="C12020" t="s">
        <v>5568</v>
      </c>
      <c r="D12020" s="1">
        <v>46113</v>
      </c>
      <c r="E12020" t="s">
        <v>5569</v>
      </c>
      <c r="F12020">
        <v>9</v>
      </c>
      <c r="G12020">
        <v>174</v>
      </c>
      <c r="H12020" t="str">
        <f>VLOOKUP(G12020,[1]OPERADORES!$A:$B,2,0)</f>
        <v>MIRIÃ LOBATO RODRIGUES</v>
      </c>
      <c r="I12020" t="s">
        <v>21</v>
      </c>
      <c r="J12020" t="s">
        <v>2174</v>
      </c>
      <c r="K12020" t="s">
        <v>2175</v>
      </c>
      <c r="L12020">
        <v>10240</v>
      </c>
      <c r="M12020" t="s">
        <v>81</v>
      </c>
      <c r="O12020" t="s">
        <v>11</v>
      </c>
      <c r="P12020">
        <v>5102</v>
      </c>
      <c r="Q12020">
        <v>5</v>
      </c>
      <c r="R12020">
        <v>2.79</v>
      </c>
      <c r="S12020">
        <v>13.95</v>
      </c>
      <c r="T12020">
        <v>11.2</v>
      </c>
      <c r="U12020">
        <v>19.71</v>
      </c>
      <c r="V12020" t="str">
        <f>VLOOKUP(L12020,'[2]tabela de preços'!$A:$D,4,0)</f>
        <v>NORTON</v>
      </c>
      <c r="W12020" t="str">
        <f>VLOOKUP(L12020,'[2]tabela de preços'!$A:$F,6,0)</f>
        <v xml:space="preserve">DISCOS / LIXAS / ABRASIVOS </v>
      </c>
      <c r="X12020" t="str">
        <f>VLOOKUP(L12020,'[2]tabela de preços'!$A:$G,7,0)</f>
        <v>AUTOMOTIVO</v>
      </c>
    </row>
    <row r="12021" spans="1:24" x14ac:dyDescent="0.3">
      <c r="A12021" t="s">
        <v>2171</v>
      </c>
      <c r="C12021" t="s">
        <v>5568</v>
      </c>
      <c r="D12021" s="1">
        <v>46113</v>
      </c>
      <c r="E12021" t="s">
        <v>5569</v>
      </c>
      <c r="F12021">
        <v>9</v>
      </c>
      <c r="G12021">
        <v>174</v>
      </c>
      <c r="H12021" t="str">
        <f>VLOOKUP(G12021,[1]OPERADORES!$A:$B,2,0)</f>
        <v>MIRIÃ LOBATO RODRIGUES</v>
      </c>
      <c r="I12021" t="s">
        <v>21</v>
      </c>
      <c r="J12021" t="s">
        <v>2174</v>
      </c>
      <c r="K12021" t="s">
        <v>2175</v>
      </c>
      <c r="L12021">
        <v>10242</v>
      </c>
      <c r="M12021" t="s">
        <v>82</v>
      </c>
      <c r="O12021" t="s">
        <v>11</v>
      </c>
      <c r="P12021">
        <v>5102</v>
      </c>
      <c r="Q12021">
        <v>5</v>
      </c>
      <c r="R12021">
        <v>2.79</v>
      </c>
      <c r="S12021">
        <v>13.95</v>
      </c>
      <c r="T12021">
        <v>11.2</v>
      </c>
      <c r="U12021">
        <v>19.71</v>
      </c>
      <c r="V12021" t="str">
        <f>VLOOKUP(L12021,'[2]tabela de preços'!$A:$D,4,0)</f>
        <v>NORTON</v>
      </c>
      <c r="W12021" t="str">
        <f>VLOOKUP(L12021,'[2]tabela de preços'!$A:$F,6,0)</f>
        <v xml:space="preserve">DISCOS / LIXAS / ABRASIVOS </v>
      </c>
      <c r="X12021" t="str">
        <f>VLOOKUP(L12021,'[2]tabela de preços'!$A:$G,7,0)</f>
        <v>AUTOMOTIVO</v>
      </c>
    </row>
    <row r="12022" spans="1:24" x14ac:dyDescent="0.3">
      <c r="A12022" t="s">
        <v>2171</v>
      </c>
      <c r="C12022" t="s">
        <v>5568</v>
      </c>
      <c r="D12022" s="1">
        <v>46113</v>
      </c>
      <c r="E12022" t="s">
        <v>5569</v>
      </c>
      <c r="F12022">
        <v>9</v>
      </c>
      <c r="G12022">
        <v>174</v>
      </c>
      <c r="H12022" t="str">
        <f>VLOOKUP(G12022,[1]OPERADORES!$A:$B,2,0)</f>
        <v>MIRIÃ LOBATO RODRIGUES</v>
      </c>
      <c r="I12022" t="s">
        <v>21</v>
      </c>
      <c r="J12022" t="s">
        <v>2174</v>
      </c>
      <c r="K12022" t="s">
        <v>2175</v>
      </c>
      <c r="L12022">
        <v>10243</v>
      </c>
      <c r="M12022" t="s">
        <v>83</v>
      </c>
      <c r="O12022" t="s">
        <v>11</v>
      </c>
      <c r="P12022">
        <v>5102</v>
      </c>
      <c r="Q12022">
        <v>5</v>
      </c>
      <c r="R12022">
        <v>2.79</v>
      </c>
      <c r="S12022">
        <v>13.95</v>
      </c>
      <c r="T12022">
        <v>9.65</v>
      </c>
      <c r="U12022">
        <v>30.82</v>
      </c>
      <c r="V12022" t="str">
        <f>VLOOKUP(L12022,'[2]tabela de preços'!$A:$D,4,0)</f>
        <v>NORTON</v>
      </c>
      <c r="W12022" t="str">
        <f>VLOOKUP(L12022,'[2]tabela de preços'!$A:$F,6,0)</f>
        <v xml:space="preserve">DISCOS / LIXAS / ABRASIVOS </v>
      </c>
      <c r="X12022" t="str">
        <f>VLOOKUP(L12022,'[2]tabela de preços'!$A:$G,7,0)</f>
        <v>AUTOMOTIVO</v>
      </c>
    </row>
    <row r="12023" spans="1:24" x14ac:dyDescent="0.3">
      <c r="A12023" t="s">
        <v>2171</v>
      </c>
      <c r="C12023" t="s">
        <v>5568</v>
      </c>
      <c r="D12023" s="1">
        <v>46113</v>
      </c>
      <c r="E12023" t="s">
        <v>5569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21</v>
      </c>
      <c r="J12023" t="s">
        <v>2174</v>
      </c>
      <c r="K12023" t="s">
        <v>2175</v>
      </c>
      <c r="L12023">
        <v>10244</v>
      </c>
      <c r="M12023" t="s">
        <v>84</v>
      </c>
      <c r="O12023" t="s">
        <v>11</v>
      </c>
      <c r="P12023">
        <v>5102</v>
      </c>
      <c r="Q12023">
        <v>10</v>
      </c>
      <c r="R12023">
        <v>2.79</v>
      </c>
      <c r="S12023">
        <v>27.9</v>
      </c>
      <c r="T12023">
        <v>19.3</v>
      </c>
      <c r="U12023">
        <v>30.82</v>
      </c>
      <c r="V12023" t="str">
        <f>VLOOKUP(L12023,'[2]tabela de preços'!$A:$D,4,0)</f>
        <v>NORTON</v>
      </c>
      <c r="W12023" t="str">
        <f>VLOOKUP(L12023,'[2]tabela de preços'!$A:$F,6,0)</f>
        <v xml:space="preserve">DISCOS / LIXAS / ABRASIVOS </v>
      </c>
      <c r="X12023" t="str">
        <f>VLOOKUP(L12023,'[2]tabela de preços'!$A:$G,7,0)</f>
        <v>AUTOMOTIVO</v>
      </c>
    </row>
    <row r="12024" spans="1:24" x14ac:dyDescent="0.3">
      <c r="A12024" t="s">
        <v>2171</v>
      </c>
      <c r="C12024" t="s">
        <v>5568</v>
      </c>
      <c r="D12024" s="1">
        <v>46113</v>
      </c>
      <c r="E12024" t="s">
        <v>5569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21</v>
      </c>
      <c r="J12024" t="s">
        <v>2174</v>
      </c>
      <c r="K12024" t="s">
        <v>2175</v>
      </c>
      <c r="L12024">
        <v>10245</v>
      </c>
      <c r="M12024" t="s">
        <v>195</v>
      </c>
      <c r="O12024" t="s">
        <v>11</v>
      </c>
      <c r="P12024">
        <v>5102</v>
      </c>
      <c r="Q12024">
        <v>10</v>
      </c>
      <c r="R12024">
        <v>2.79</v>
      </c>
      <c r="S12024">
        <v>27.9</v>
      </c>
      <c r="T12024">
        <v>19.3</v>
      </c>
      <c r="U12024">
        <v>30.82</v>
      </c>
      <c r="V12024" t="str">
        <f>VLOOKUP(L12024,'[2]tabela de preços'!$A:$D,4,0)</f>
        <v>NORTON</v>
      </c>
      <c r="W12024" t="str">
        <f>VLOOKUP(L12024,'[2]tabela de preços'!$A:$F,6,0)</f>
        <v xml:space="preserve">DISCOS / LIXAS / ABRASIVOS </v>
      </c>
      <c r="X12024" t="str">
        <f>VLOOKUP(L12024,'[2]tabela de preços'!$A:$G,7,0)</f>
        <v>AUTOMOTIVO</v>
      </c>
    </row>
    <row r="12025" spans="1:24" x14ac:dyDescent="0.3">
      <c r="A12025" t="s">
        <v>2171</v>
      </c>
      <c r="C12025" t="s">
        <v>5568</v>
      </c>
      <c r="D12025" s="1">
        <v>46113</v>
      </c>
      <c r="E12025" t="s">
        <v>5569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21</v>
      </c>
      <c r="J12025" t="s">
        <v>2174</v>
      </c>
      <c r="K12025" t="s">
        <v>2175</v>
      </c>
      <c r="L12025">
        <v>10246</v>
      </c>
      <c r="M12025" t="s">
        <v>206</v>
      </c>
      <c r="O12025" t="s">
        <v>11</v>
      </c>
      <c r="P12025">
        <v>5102</v>
      </c>
      <c r="Q12025">
        <v>5</v>
      </c>
      <c r="R12025">
        <v>2.79</v>
      </c>
      <c r="S12025">
        <v>13.95</v>
      </c>
      <c r="T12025">
        <v>9.65</v>
      </c>
      <c r="U12025">
        <v>30.82</v>
      </c>
      <c r="V12025" t="str">
        <f>VLOOKUP(L12025,'[2]tabela de preços'!$A:$D,4,0)</f>
        <v>NORTON</v>
      </c>
      <c r="W12025" t="str">
        <f>VLOOKUP(L12025,'[2]tabela de preços'!$A:$F,6,0)</f>
        <v xml:space="preserve">DISCOS / LIXAS / ABRASIVOS </v>
      </c>
      <c r="X12025" t="str">
        <f>VLOOKUP(L12025,'[2]tabela de preços'!$A:$G,7,0)</f>
        <v>AUTOMOTIVO</v>
      </c>
    </row>
    <row r="12026" spans="1:24" x14ac:dyDescent="0.3">
      <c r="A12026" t="s">
        <v>2171</v>
      </c>
      <c r="C12026" t="s">
        <v>5568</v>
      </c>
      <c r="D12026" s="1">
        <v>46113</v>
      </c>
      <c r="E12026" t="s">
        <v>5569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21</v>
      </c>
      <c r="J12026" t="s">
        <v>2174</v>
      </c>
      <c r="K12026" t="s">
        <v>2175</v>
      </c>
      <c r="L12026">
        <v>84658</v>
      </c>
      <c r="M12026" t="s">
        <v>100</v>
      </c>
      <c r="O12026" t="s">
        <v>11</v>
      </c>
      <c r="P12026">
        <v>5102</v>
      </c>
      <c r="Q12026">
        <v>2</v>
      </c>
      <c r="R12026">
        <v>40.840000000000003</v>
      </c>
      <c r="S12026">
        <v>81.680000000000007</v>
      </c>
      <c r="T12026">
        <v>62</v>
      </c>
      <c r="U12026">
        <v>24.09</v>
      </c>
      <c r="V12026" t="str">
        <f>VLOOKUP(L12026,'[2]tabela de preços'!$A:$D,4,0)</f>
        <v>ANJO</v>
      </c>
      <c r="W12026" t="str">
        <f>VLOOKUP(L12026,'[2]tabela de preços'!$A:$F,6,0)</f>
        <v>MASSA POLIÉSTER</v>
      </c>
      <c r="X12026" t="str">
        <f>VLOOKUP(L12026,'[2]tabela de preços'!$A:$G,7,0)</f>
        <v>AUTOMOTIVO</v>
      </c>
    </row>
    <row r="12027" spans="1:24" x14ac:dyDescent="0.3">
      <c r="A12027" t="s">
        <v>2171</v>
      </c>
      <c r="C12027" t="s">
        <v>5568</v>
      </c>
      <c r="D12027" s="1">
        <v>46113</v>
      </c>
      <c r="E12027" t="s">
        <v>5569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21</v>
      </c>
      <c r="J12027" t="s">
        <v>2174</v>
      </c>
      <c r="K12027" t="s">
        <v>2175</v>
      </c>
      <c r="L12027">
        <v>23926</v>
      </c>
      <c r="M12027" t="s">
        <v>645</v>
      </c>
      <c r="O12027" t="s">
        <v>11</v>
      </c>
      <c r="P12027">
        <v>5403</v>
      </c>
      <c r="Q12027">
        <v>1</v>
      </c>
      <c r="R12027">
        <v>147.1</v>
      </c>
      <c r="S12027">
        <v>147.1</v>
      </c>
      <c r="T12027">
        <v>98.89</v>
      </c>
      <c r="U12027">
        <v>32.770000000000003</v>
      </c>
      <c r="V12027" t="str">
        <f>VLOOKUP(L12027,'[2]tabela de preços'!$A:$D,4,0)</f>
        <v>SIKKENS</v>
      </c>
      <c r="W12027" t="str">
        <f>VLOOKUP(L12027,'[2]tabela de preços'!$A:$F,6,0)</f>
        <v>PRIMER AUTOMOTIVO</v>
      </c>
      <c r="X12027" t="str">
        <f>VLOOKUP(L12027,'[2]tabela de preços'!$A:$G,7,0)</f>
        <v>AUTOMOTIVO</v>
      </c>
    </row>
    <row r="12028" spans="1:24" x14ac:dyDescent="0.3">
      <c r="A12028" t="s">
        <v>2171</v>
      </c>
      <c r="C12028" t="s">
        <v>5568</v>
      </c>
      <c r="D12028" s="1">
        <v>46113</v>
      </c>
      <c r="E12028" t="s">
        <v>5569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21</v>
      </c>
      <c r="J12028" t="s">
        <v>2174</v>
      </c>
      <c r="K12028" t="s">
        <v>2175</v>
      </c>
      <c r="L12028">
        <v>9994</v>
      </c>
      <c r="M12028" t="s">
        <v>2730</v>
      </c>
      <c r="O12028" t="s">
        <v>11</v>
      </c>
      <c r="P12028">
        <v>5102</v>
      </c>
      <c r="Q12028">
        <v>1</v>
      </c>
      <c r="R12028">
        <v>44.97</v>
      </c>
      <c r="S12028">
        <v>44.97</v>
      </c>
      <c r="T12028">
        <v>34.14</v>
      </c>
      <c r="U12028">
        <v>24.08</v>
      </c>
      <c r="V12028" t="str">
        <f>VLOOKUP(L12028,'[2]tabela de preços'!$A:$D,4,0)</f>
        <v>SIKKENS</v>
      </c>
      <c r="W12028" t="str">
        <f>VLOOKUP(L12028,'[2]tabela de preços'!$A:$F,6,0)</f>
        <v>DILUENTE</v>
      </c>
      <c r="X12028" t="str">
        <f>VLOOKUP(L12028,'[2]tabela de preços'!$A:$G,7,0)</f>
        <v>AUTOMOTIVO</v>
      </c>
    </row>
    <row r="12029" spans="1:24" x14ac:dyDescent="0.3">
      <c r="A12029" t="s">
        <v>2171</v>
      </c>
      <c r="C12029" t="s">
        <v>5568</v>
      </c>
      <c r="D12029" s="1">
        <v>46113</v>
      </c>
      <c r="E12029" t="s">
        <v>5569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21</v>
      </c>
      <c r="J12029" t="s">
        <v>2174</v>
      </c>
      <c r="K12029" t="s">
        <v>2175</v>
      </c>
      <c r="L12029">
        <v>10333</v>
      </c>
      <c r="M12029" t="s">
        <v>68</v>
      </c>
      <c r="O12029" t="s">
        <v>11</v>
      </c>
      <c r="P12029">
        <v>5102</v>
      </c>
      <c r="Q12029">
        <v>1</v>
      </c>
      <c r="R12029">
        <v>25.01</v>
      </c>
      <c r="S12029">
        <v>25.01</v>
      </c>
      <c r="T12029">
        <v>18.98</v>
      </c>
      <c r="U12029">
        <v>24.11</v>
      </c>
      <c r="V12029" t="str">
        <f>VLOOKUP(L12029,'[2]tabela de preços'!$A:$D,4,0)</f>
        <v>ANJO</v>
      </c>
      <c r="W12029" t="str">
        <f>VLOOKUP(L12029,'[2]tabela de preços'!$A:$F,6,0)</f>
        <v>REMOVEDOR PASTOSO</v>
      </c>
      <c r="X12029" t="str">
        <f>VLOOKUP(L12029,'[2]tabela de preços'!$A:$G,7,0)</f>
        <v>AUTOMOTIVO</v>
      </c>
    </row>
    <row r="12030" spans="1:24" x14ac:dyDescent="0.3">
      <c r="A12030" t="s">
        <v>2171</v>
      </c>
      <c r="C12030" t="s">
        <v>5568</v>
      </c>
      <c r="D12030" s="1">
        <v>46113</v>
      </c>
      <c r="E12030" t="s">
        <v>5569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21</v>
      </c>
      <c r="J12030" t="s">
        <v>2174</v>
      </c>
      <c r="K12030" t="s">
        <v>2175</v>
      </c>
      <c r="L12030">
        <v>85666</v>
      </c>
      <c r="M12030" t="s">
        <v>341</v>
      </c>
      <c r="O12030" t="s">
        <v>11</v>
      </c>
      <c r="P12030">
        <v>5403</v>
      </c>
      <c r="Q12030">
        <v>1</v>
      </c>
      <c r="R12030">
        <v>15.79</v>
      </c>
      <c r="S12030">
        <v>15.79</v>
      </c>
      <c r="T12030">
        <v>11.99</v>
      </c>
      <c r="U12030">
        <v>24.07</v>
      </c>
      <c r="V12030" t="str">
        <f>VLOOKUP(L12030,'[2]tabela de preços'!$A:$D,4,0)</f>
        <v>UNIPEGA</v>
      </c>
      <c r="W12030" t="str">
        <f>VLOOKUP(L12030,'[2]tabela de preços'!$A:$F,6,0)</f>
        <v xml:space="preserve">SPRAYS </v>
      </c>
      <c r="X12030" t="str">
        <f>VLOOKUP(L12030,'[2]tabela de preços'!$A:$G,7,0)</f>
        <v>AUTOMOTIVO</v>
      </c>
    </row>
    <row r="12031" spans="1:24" x14ac:dyDescent="0.3">
      <c r="A12031" t="s">
        <v>2171</v>
      </c>
      <c r="C12031" t="s">
        <v>5570</v>
      </c>
      <c r="D12031" s="1">
        <v>46113</v>
      </c>
      <c r="E12031" t="s">
        <v>5571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21</v>
      </c>
      <c r="J12031" t="s">
        <v>2174</v>
      </c>
      <c r="K12031" t="s">
        <v>2175</v>
      </c>
      <c r="L12031">
        <v>87184</v>
      </c>
      <c r="M12031" t="s">
        <v>3799</v>
      </c>
      <c r="O12031" t="s">
        <v>11</v>
      </c>
      <c r="P12031">
        <v>5102</v>
      </c>
      <c r="Q12031">
        <v>2</v>
      </c>
      <c r="R12031">
        <v>7.49</v>
      </c>
      <c r="S12031">
        <v>14.98</v>
      </c>
      <c r="T12031">
        <v>9.66</v>
      </c>
      <c r="U12031">
        <v>35.51</v>
      </c>
      <c r="V12031" t="str">
        <f>VLOOKUP(L12031,'[2]tabela de preços'!$A:$D,4,0)</f>
        <v>KERS</v>
      </c>
      <c r="W12031" t="str">
        <f>VLOOKUP(L12031,'[2]tabela de preços'!$A:$F,6,0)</f>
        <v>FLANELAS / PANOS</v>
      </c>
      <c r="X12031" t="str">
        <f>VLOOKUP(L12031,'[2]tabela de preços'!$A:$G,7,0)</f>
        <v>AUTOMOTIVO</v>
      </c>
    </row>
    <row r="12032" spans="1:24" x14ac:dyDescent="0.3">
      <c r="A12032" t="s">
        <v>2171</v>
      </c>
      <c r="C12032" t="s">
        <v>5570</v>
      </c>
      <c r="D12032" s="1">
        <v>46113</v>
      </c>
      <c r="E12032" t="s">
        <v>5571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21</v>
      </c>
      <c r="J12032" t="s">
        <v>2174</v>
      </c>
      <c r="K12032" t="s">
        <v>2175</v>
      </c>
      <c r="L12032">
        <v>21065</v>
      </c>
      <c r="M12032" t="s">
        <v>3351</v>
      </c>
      <c r="O12032" t="s">
        <v>11</v>
      </c>
      <c r="P12032">
        <v>5403</v>
      </c>
      <c r="Q12032">
        <v>1</v>
      </c>
      <c r="R12032">
        <v>44.46</v>
      </c>
      <c r="S12032">
        <v>44.46</v>
      </c>
      <c r="T12032">
        <v>33.74</v>
      </c>
      <c r="U12032">
        <v>24.11</v>
      </c>
      <c r="V12032" t="str">
        <f>VLOOKUP(L12032,'[2]tabela de preços'!$A:$D,4,0)</f>
        <v>WANDA</v>
      </c>
      <c r="W12032" t="str">
        <f>VLOOKUP(L12032,'[2]tabela de preços'!$A:$F,6,0)</f>
        <v>PRIMER AUTOMOTIVO</v>
      </c>
      <c r="X12032" t="str">
        <f>VLOOKUP(L12032,'[2]tabela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2026-04-02T15:09:00Z</dcterms:modified>
</cp:coreProperties>
</file>