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inari-d\Documents\TAMU Analytics\Multivariate analysis (STAT 636)\Homeworks\HW 3\"/>
    </mc:Choice>
  </mc:AlternateContent>
  <bookViews>
    <workbookView xWindow="0" yWindow="0" windowWidth="23040" windowHeight="8508" tabRatio="781"/>
  </bookViews>
  <sheets>
    <sheet name="Cross-validation" sheetId="1" r:id="rId1"/>
    <sheet name="Misclass. rate" sheetId="8" r:id="rId2"/>
    <sheet name="Balanced accuracy" sheetId="10" r:id="rId3"/>
    <sheet name="Specificity-Sensitivity (T)" sheetId="9" r:id="rId4"/>
    <sheet name="Specificity-Sensitivity (V)" sheetId="11" r:id="rId5"/>
    <sheet name="ROC LDA vs Logistic" sheetId="16" r:id="rId6"/>
    <sheet name="ROC LDA x fold (train)" sheetId="2" r:id="rId7"/>
    <sheet name="ROC LDA x fold (validat)" sheetId="5" r:id="rId8"/>
    <sheet name="ROC LDA x thresh (train)" sheetId="4" r:id="rId9"/>
    <sheet name="ROC LDA x thresh (validat)" sheetId="6" r:id="rId10"/>
    <sheet name="ROC Logist x fold (train)" sheetId="12" r:id="rId11"/>
    <sheet name="ROC Logist x fold (validat)" sheetId="13" r:id="rId12"/>
    <sheet name="ROC Logist x thresh (train)" sheetId="14" r:id="rId13"/>
    <sheet name="ROC Logist x thresh (validat)" sheetId="15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57" i="1" l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Q35" i="1"/>
  <c r="R35" i="1"/>
  <c r="S35" i="1" s="1"/>
  <c r="T35" i="1"/>
  <c r="U35" i="1" s="1"/>
  <c r="Q36" i="1"/>
  <c r="R36" i="1"/>
  <c r="S36" i="1"/>
  <c r="T36" i="1"/>
  <c r="U36" i="1"/>
  <c r="Q37" i="1"/>
  <c r="R37" i="1"/>
  <c r="S37" i="1" s="1"/>
  <c r="T37" i="1"/>
  <c r="Q38" i="1"/>
  <c r="R38" i="1"/>
  <c r="S38" i="1" s="1"/>
  <c r="T38" i="1"/>
  <c r="Q39" i="1"/>
  <c r="R39" i="1"/>
  <c r="T39" i="1"/>
  <c r="Q40" i="1"/>
  <c r="R40" i="1"/>
  <c r="T40" i="1"/>
  <c r="Q41" i="1"/>
  <c r="R41" i="1"/>
  <c r="S41" i="1" s="1"/>
  <c r="T41" i="1"/>
  <c r="Q42" i="1"/>
  <c r="R42" i="1"/>
  <c r="S42" i="1"/>
  <c r="T42" i="1"/>
  <c r="Q43" i="1"/>
  <c r="R43" i="1"/>
  <c r="T43" i="1"/>
  <c r="Q44" i="1"/>
  <c r="R44" i="1"/>
  <c r="S44" i="1"/>
  <c r="T44" i="1"/>
  <c r="U44" i="1"/>
  <c r="Q45" i="1"/>
  <c r="R45" i="1"/>
  <c r="S45" i="1" s="1"/>
  <c r="T45" i="1"/>
  <c r="Q46" i="1"/>
  <c r="R46" i="1"/>
  <c r="S46" i="1" s="1"/>
  <c r="T46" i="1"/>
  <c r="Q47" i="1"/>
  <c r="R47" i="1"/>
  <c r="U47" i="1" s="1"/>
  <c r="T47" i="1"/>
  <c r="Q48" i="1"/>
  <c r="R48" i="1"/>
  <c r="S48" i="1"/>
  <c r="T48" i="1"/>
  <c r="U48" i="1"/>
  <c r="Q49" i="1"/>
  <c r="R49" i="1"/>
  <c r="S49" i="1" s="1"/>
  <c r="T49" i="1"/>
  <c r="Q50" i="1"/>
  <c r="R50" i="1"/>
  <c r="U50" i="1" s="1"/>
  <c r="T50" i="1"/>
  <c r="Q51" i="1"/>
  <c r="R51" i="1"/>
  <c r="U51" i="1" s="1"/>
  <c r="T51" i="1"/>
  <c r="Q52" i="1"/>
  <c r="R52" i="1"/>
  <c r="S52" i="1" s="1"/>
  <c r="T52" i="1"/>
  <c r="Q53" i="1"/>
  <c r="R53" i="1"/>
  <c r="S53" i="1" s="1"/>
  <c r="T53" i="1"/>
  <c r="Q54" i="1"/>
  <c r="R54" i="1"/>
  <c r="S54" i="1"/>
  <c r="T54" i="1"/>
  <c r="U54" i="1" s="1"/>
  <c r="Q55" i="1"/>
  <c r="R55" i="1"/>
  <c r="T55" i="1"/>
  <c r="Q56" i="1"/>
  <c r="R56" i="1"/>
  <c r="S56" i="1" s="1"/>
  <c r="T56" i="1"/>
  <c r="H35" i="1"/>
  <c r="I35" i="1"/>
  <c r="J35" i="1" s="1"/>
  <c r="K35" i="1"/>
  <c r="L35" i="1" s="1"/>
  <c r="H36" i="1"/>
  <c r="I36" i="1"/>
  <c r="J36" i="1" s="1"/>
  <c r="K36" i="1"/>
  <c r="H37" i="1"/>
  <c r="I37" i="1"/>
  <c r="J37" i="1" s="1"/>
  <c r="K37" i="1"/>
  <c r="H38" i="1"/>
  <c r="I38" i="1"/>
  <c r="J38" i="1" s="1"/>
  <c r="K38" i="1"/>
  <c r="H39" i="1"/>
  <c r="I39" i="1"/>
  <c r="J39" i="1" s="1"/>
  <c r="K39" i="1"/>
  <c r="H40" i="1"/>
  <c r="I40" i="1"/>
  <c r="J40" i="1" s="1"/>
  <c r="K40" i="1"/>
  <c r="L40" i="1" s="1"/>
  <c r="H41" i="1"/>
  <c r="I41" i="1"/>
  <c r="J41" i="1" s="1"/>
  <c r="K41" i="1"/>
  <c r="H42" i="1"/>
  <c r="I42" i="1"/>
  <c r="J42" i="1" s="1"/>
  <c r="K42" i="1"/>
  <c r="H43" i="1"/>
  <c r="I43" i="1"/>
  <c r="J43" i="1" s="1"/>
  <c r="K43" i="1"/>
  <c r="L43" i="1" s="1"/>
  <c r="H44" i="1"/>
  <c r="I44" i="1"/>
  <c r="J44" i="1" s="1"/>
  <c r="K44" i="1"/>
  <c r="L44" i="1" s="1"/>
  <c r="H45" i="1"/>
  <c r="I45" i="1"/>
  <c r="J45" i="1" s="1"/>
  <c r="K45" i="1"/>
  <c r="H46" i="1"/>
  <c r="I46" i="1"/>
  <c r="J46" i="1" s="1"/>
  <c r="K46" i="1"/>
  <c r="H47" i="1"/>
  <c r="I47" i="1"/>
  <c r="J47" i="1" s="1"/>
  <c r="K47" i="1"/>
  <c r="H48" i="1"/>
  <c r="I48" i="1"/>
  <c r="J48" i="1" s="1"/>
  <c r="K48" i="1"/>
  <c r="H49" i="1"/>
  <c r="I49" i="1"/>
  <c r="J49" i="1" s="1"/>
  <c r="K49" i="1"/>
  <c r="H50" i="1"/>
  <c r="I50" i="1"/>
  <c r="J50" i="1" s="1"/>
  <c r="K50" i="1"/>
  <c r="H51" i="1"/>
  <c r="I51" i="1"/>
  <c r="J51" i="1" s="1"/>
  <c r="K51" i="1"/>
  <c r="H52" i="1"/>
  <c r="I52" i="1"/>
  <c r="J52" i="1" s="1"/>
  <c r="K52" i="1"/>
  <c r="L52" i="1" s="1"/>
  <c r="H53" i="1"/>
  <c r="I53" i="1"/>
  <c r="J53" i="1" s="1"/>
  <c r="K53" i="1"/>
  <c r="H54" i="1"/>
  <c r="I54" i="1"/>
  <c r="J54" i="1" s="1"/>
  <c r="K54" i="1"/>
  <c r="H55" i="1"/>
  <c r="I55" i="1"/>
  <c r="J55" i="1" s="1"/>
  <c r="K55" i="1"/>
  <c r="H56" i="1"/>
  <c r="I56" i="1"/>
  <c r="J56" i="1" s="1"/>
  <c r="K56" i="1"/>
  <c r="L33" i="1"/>
  <c r="L34" i="1"/>
  <c r="L36" i="1"/>
  <c r="L56" i="1"/>
  <c r="K32" i="1"/>
  <c r="T34" i="1"/>
  <c r="R34" i="1"/>
  <c r="Q34" i="1"/>
  <c r="T33" i="1"/>
  <c r="R33" i="1"/>
  <c r="S33" i="1" s="1"/>
  <c r="Q33" i="1"/>
  <c r="T32" i="1"/>
  <c r="R32" i="1"/>
  <c r="S32" i="1" s="1"/>
  <c r="Q32" i="1"/>
  <c r="L32" i="1"/>
  <c r="K34" i="1"/>
  <c r="I34" i="1"/>
  <c r="J34" i="1" s="1"/>
  <c r="H34" i="1"/>
  <c r="K33" i="1"/>
  <c r="I33" i="1"/>
  <c r="J33" i="1" s="1"/>
  <c r="H33" i="1"/>
  <c r="J32" i="1"/>
  <c r="I32" i="1"/>
  <c r="H32" i="1"/>
  <c r="U31" i="1"/>
  <c r="T31" i="1"/>
  <c r="S31" i="1"/>
  <c r="R31" i="1"/>
  <c r="Q31" i="1"/>
  <c r="U30" i="1"/>
  <c r="T30" i="1"/>
  <c r="S30" i="1"/>
  <c r="R30" i="1"/>
  <c r="Q30" i="1"/>
  <c r="U29" i="1"/>
  <c r="T29" i="1"/>
  <c r="S29" i="1"/>
  <c r="R29" i="1"/>
  <c r="Q29" i="1"/>
  <c r="U28" i="1"/>
  <c r="T28" i="1"/>
  <c r="S28" i="1"/>
  <c r="R28" i="1"/>
  <c r="Q28" i="1"/>
  <c r="U27" i="1"/>
  <c r="T27" i="1"/>
  <c r="S27" i="1"/>
  <c r="R27" i="1"/>
  <c r="Q27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H28" i="1"/>
  <c r="H29" i="1"/>
  <c r="H30" i="1"/>
  <c r="H31" i="1"/>
  <c r="H27" i="1"/>
  <c r="Q26" i="1"/>
  <c r="T26" i="1"/>
  <c r="U26" i="1" s="1"/>
  <c r="R26" i="1"/>
  <c r="S26" i="1" s="1"/>
  <c r="Q25" i="1"/>
  <c r="T25" i="1"/>
  <c r="U25" i="1"/>
  <c r="R25" i="1"/>
  <c r="Q24" i="1"/>
  <c r="T24" i="1"/>
  <c r="U24" i="1" s="1"/>
  <c r="R24" i="1"/>
  <c r="S24" i="1" s="1"/>
  <c r="Q23" i="1"/>
  <c r="T23" i="1"/>
  <c r="U23" i="1"/>
  <c r="R23" i="1"/>
  <c r="S23" i="1" s="1"/>
  <c r="Q22" i="1"/>
  <c r="T22" i="1"/>
  <c r="U22" i="1"/>
  <c r="R22" i="1"/>
  <c r="H26" i="1"/>
  <c r="K26" i="1"/>
  <c r="L26" i="1" s="1"/>
  <c r="I26" i="1"/>
  <c r="J26" i="1"/>
  <c r="H25" i="1"/>
  <c r="K25" i="1"/>
  <c r="L25" i="1" s="1"/>
  <c r="I25" i="1"/>
  <c r="J25" i="1" s="1"/>
  <c r="H24" i="1"/>
  <c r="K24" i="1"/>
  <c r="L24" i="1" s="1"/>
  <c r="I24" i="1"/>
  <c r="J24" i="1" s="1"/>
  <c r="H23" i="1"/>
  <c r="K23" i="1"/>
  <c r="L23" i="1"/>
  <c r="I23" i="1"/>
  <c r="J23" i="1"/>
  <c r="H22" i="1"/>
  <c r="K22" i="1"/>
  <c r="L22" i="1"/>
  <c r="I22" i="1"/>
  <c r="J22" i="1" s="1"/>
  <c r="Q21" i="1"/>
  <c r="T21" i="1"/>
  <c r="U21" i="1"/>
  <c r="R21" i="1"/>
  <c r="Q20" i="1"/>
  <c r="T20" i="1"/>
  <c r="U20" i="1" s="1"/>
  <c r="R20" i="1"/>
  <c r="Q19" i="1"/>
  <c r="T19" i="1"/>
  <c r="U19" i="1" s="1"/>
  <c r="R19" i="1"/>
  <c r="Q18" i="1"/>
  <c r="T18" i="1"/>
  <c r="U18" i="1" s="1"/>
  <c r="R18" i="1"/>
  <c r="S18" i="1" s="1"/>
  <c r="Q17" i="1"/>
  <c r="T17" i="1"/>
  <c r="U17" i="1" s="1"/>
  <c r="R17" i="1"/>
  <c r="H21" i="1"/>
  <c r="K21" i="1"/>
  <c r="L21" i="1" s="1"/>
  <c r="I21" i="1"/>
  <c r="J21" i="1" s="1"/>
  <c r="H20" i="1"/>
  <c r="K20" i="1"/>
  <c r="L20" i="1" s="1"/>
  <c r="I20" i="1"/>
  <c r="J20" i="1"/>
  <c r="H19" i="1"/>
  <c r="K19" i="1"/>
  <c r="L19" i="1" s="1"/>
  <c r="I19" i="1"/>
  <c r="J19" i="1" s="1"/>
  <c r="H18" i="1"/>
  <c r="K18" i="1"/>
  <c r="L18" i="1"/>
  <c r="I18" i="1"/>
  <c r="J18" i="1" s="1"/>
  <c r="H17" i="1"/>
  <c r="K17" i="1"/>
  <c r="L17" i="1"/>
  <c r="I17" i="1"/>
  <c r="J17" i="1" s="1"/>
  <c r="H16" i="1"/>
  <c r="K16" i="1"/>
  <c r="L16" i="1" s="1"/>
  <c r="I16" i="1"/>
  <c r="J16" i="1" s="1"/>
  <c r="H15" i="1"/>
  <c r="K15" i="1"/>
  <c r="L15" i="1" s="1"/>
  <c r="I15" i="1"/>
  <c r="J15" i="1" s="1"/>
  <c r="H14" i="1"/>
  <c r="K14" i="1"/>
  <c r="L14" i="1" s="1"/>
  <c r="I14" i="1"/>
  <c r="J14" i="1" s="1"/>
  <c r="H13" i="1"/>
  <c r="K13" i="1"/>
  <c r="L13" i="1" s="1"/>
  <c r="I13" i="1"/>
  <c r="J13" i="1"/>
  <c r="H12" i="1"/>
  <c r="K12" i="1"/>
  <c r="L12" i="1" s="1"/>
  <c r="I12" i="1"/>
  <c r="J12" i="1" s="1"/>
  <c r="Q16" i="1"/>
  <c r="T16" i="1"/>
  <c r="U16" i="1"/>
  <c r="R16" i="1"/>
  <c r="Q15" i="1"/>
  <c r="T15" i="1"/>
  <c r="U15" i="1" s="1"/>
  <c r="R15" i="1"/>
  <c r="Q14" i="1"/>
  <c r="T14" i="1"/>
  <c r="U14" i="1" s="1"/>
  <c r="R14" i="1"/>
  <c r="Q13" i="1"/>
  <c r="T13" i="1"/>
  <c r="U13" i="1" s="1"/>
  <c r="R13" i="1"/>
  <c r="S13" i="1" s="1"/>
  <c r="Q12" i="1"/>
  <c r="T12" i="1"/>
  <c r="U12" i="1"/>
  <c r="R12" i="1"/>
  <c r="Q11" i="1"/>
  <c r="R11" i="1"/>
  <c r="S11" i="1"/>
  <c r="T11" i="1"/>
  <c r="U11" i="1" s="1"/>
  <c r="Q10" i="1"/>
  <c r="T10" i="1"/>
  <c r="U10" i="1"/>
  <c r="R10" i="1"/>
  <c r="Q9" i="1"/>
  <c r="T9" i="1"/>
  <c r="U9" i="1"/>
  <c r="R9" i="1"/>
  <c r="S9" i="1" s="1"/>
  <c r="Q8" i="1"/>
  <c r="T8" i="1"/>
  <c r="U8" i="1"/>
  <c r="R8" i="1"/>
  <c r="S8" i="1" s="1"/>
  <c r="Q7" i="1"/>
  <c r="T7" i="1"/>
  <c r="U7" i="1"/>
  <c r="R7" i="1"/>
  <c r="S7" i="1" s="1"/>
  <c r="H11" i="1"/>
  <c r="K11" i="1"/>
  <c r="I11" i="1"/>
  <c r="J11" i="1" s="1"/>
  <c r="H10" i="1"/>
  <c r="K10" i="1"/>
  <c r="I10" i="1"/>
  <c r="J10" i="1" s="1"/>
  <c r="H9" i="1"/>
  <c r="K9" i="1"/>
  <c r="I9" i="1"/>
  <c r="J9" i="1" s="1"/>
  <c r="H8" i="1"/>
  <c r="K8" i="1"/>
  <c r="I8" i="1"/>
  <c r="J8" i="1" s="1"/>
  <c r="H7" i="1"/>
  <c r="K7" i="1"/>
  <c r="I7" i="1"/>
  <c r="J7" i="1" s="1"/>
  <c r="T6" i="1"/>
  <c r="R6" i="1"/>
  <c r="U6" i="1" s="1"/>
  <c r="Q6" i="1"/>
  <c r="T5" i="1"/>
  <c r="S5" i="1"/>
  <c r="R5" i="1"/>
  <c r="U5" i="1" s="1"/>
  <c r="Q5" i="1"/>
  <c r="T4" i="1"/>
  <c r="R4" i="1"/>
  <c r="S4" i="1" s="1"/>
  <c r="Q4" i="1"/>
  <c r="U3" i="1"/>
  <c r="T3" i="1"/>
  <c r="S3" i="1"/>
  <c r="R3" i="1"/>
  <c r="Q3" i="1"/>
  <c r="T2" i="1"/>
  <c r="R2" i="1"/>
  <c r="U2" i="1" s="1"/>
  <c r="Q2" i="1"/>
  <c r="K3" i="1"/>
  <c r="K4" i="1"/>
  <c r="K5" i="1"/>
  <c r="K6" i="1"/>
  <c r="I3" i="1"/>
  <c r="J3" i="1" s="1"/>
  <c r="I4" i="1"/>
  <c r="L4" i="1" s="1"/>
  <c r="I5" i="1"/>
  <c r="L5" i="1" s="1"/>
  <c r="I6" i="1"/>
  <c r="J6" i="1" s="1"/>
  <c r="J2" i="1"/>
  <c r="K2" i="1"/>
  <c r="H3" i="1"/>
  <c r="H4" i="1"/>
  <c r="H5" i="1"/>
  <c r="H6" i="1"/>
  <c r="H2" i="1"/>
  <c r="S10" i="1"/>
  <c r="S12" i="1"/>
  <c r="S14" i="1"/>
  <c r="S15" i="1"/>
  <c r="S16" i="1"/>
  <c r="S17" i="1"/>
  <c r="S19" i="1"/>
  <c r="S20" i="1"/>
  <c r="S21" i="1"/>
  <c r="S22" i="1"/>
  <c r="S25" i="1"/>
  <c r="U56" i="1" l="1"/>
  <c r="U55" i="1"/>
  <c r="U52" i="1"/>
  <c r="L54" i="1"/>
  <c r="L53" i="1"/>
  <c r="S50" i="1"/>
  <c r="L50" i="1"/>
  <c r="L49" i="1"/>
  <c r="L48" i="1"/>
  <c r="L47" i="1"/>
  <c r="U46" i="1"/>
  <c r="U43" i="1"/>
  <c r="U42" i="1"/>
  <c r="L46" i="1"/>
  <c r="L45" i="1"/>
  <c r="L42" i="1"/>
  <c r="U40" i="1"/>
  <c r="S40" i="1"/>
  <c r="U39" i="1"/>
  <c r="U38" i="1"/>
  <c r="L41" i="1"/>
  <c r="L39" i="1"/>
  <c r="L38" i="1"/>
  <c r="L37" i="1"/>
  <c r="S55" i="1"/>
  <c r="U53" i="1"/>
  <c r="S51" i="1"/>
  <c r="U49" i="1"/>
  <c r="S47" i="1"/>
  <c r="U45" i="1"/>
  <c r="S43" i="1"/>
  <c r="U41" i="1"/>
  <c r="S39" i="1"/>
  <c r="U37" i="1"/>
  <c r="U34" i="1"/>
  <c r="U33" i="1"/>
  <c r="L55" i="1"/>
  <c r="L51" i="1"/>
  <c r="U32" i="1"/>
  <c r="S34" i="1"/>
  <c r="L11" i="1"/>
  <c r="J4" i="1"/>
  <c r="L7" i="1"/>
  <c r="L8" i="1"/>
  <c r="L9" i="1"/>
  <c r="L10" i="1"/>
  <c r="J5" i="1"/>
  <c r="L3" i="1"/>
  <c r="L6" i="1"/>
  <c r="S2" i="1"/>
  <c r="U4" i="1"/>
  <c r="S6" i="1"/>
  <c r="L2" i="1"/>
</calcChain>
</file>

<file path=xl/sharedStrings.xml><?xml version="1.0" encoding="utf-8"?>
<sst xmlns="http://schemas.openxmlformats.org/spreadsheetml/2006/main" count="91" uniqueCount="24">
  <si>
    <t>CV fold</t>
  </si>
  <si>
    <t>Threshold</t>
  </si>
  <si>
    <t>Overall misclassification rate - Training</t>
  </si>
  <si>
    <t>Specificity - Training</t>
  </si>
  <si>
    <t>Sensitivity - Training</t>
  </si>
  <si>
    <t>(1-Specificity) - Training</t>
  </si>
  <si>
    <t>Overall misclassification rate - Validation</t>
  </si>
  <si>
    <t>Specificity - Validation</t>
  </si>
  <si>
    <t>(1-Specificity) - Validation</t>
  </si>
  <si>
    <t>Sensitivity - Validation</t>
  </si>
  <si>
    <t>Model</t>
  </si>
  <si>
    <t>Discriminant analysis</t>
  </si>
  <si>
    <t>Logistic regression</t>
  </si>
  <si>
    <t>Balanced accuracy - Training</t>
  </si>
  <si>
    <t>True positives - Training</t>
  </si>
  <si>
    <t>True negatives - Training</t>
  </si>
  <si>
    <t>False positives - Training</t>
  </si>
  <si>
    <t>False negatives - Training</t>
  </si>
  <si>
    <t>True positives - Validation</t>
  </si>
  <si>
    <t>True negatives - Validation</t>
  </si>
  <si>
    <t>False positives - Validation</t>
  </si>
  <si>
    <t>False negatives - Validation</t>
  </si>
  <si>
    <t>Avg</t>
  </si>
  <si>
    <t>Balanced accuracy -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</si>
</sst>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 misclassification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LDA -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'Cross-validation'!$H$27:$H$31</c:f>
              <c:numCache>
                <c:formatCode>General</c:formatCode>
                <c:ptCount val="5"/>
                <c:pt idx="0">
                  <c:v>0.14566314628663529</c:v>
                </c:pt>
                <c:pt idx="1">
                  <c:v>0.10752609989154079</c:v>
                </c:pt>
                <c:pt idx="2">
                  <c:v>7.2832179060706853E-2</c:v>
                </c:pt>
                <c:pt idx="3">
                  <c:v>4.9950011815389092E-2</c:v>
                </c:pt>
                <c:pt idx="4">
                  <c:v>3.6908851847139171E-2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F-43D8-B7F8-D98284E09C3F}"/>
            </c:ext>
          </c:extLst>
        </c:ser>
        <c:ser>
          <c:idx val="1"/>
          <c:order val="1"/>
          <c:tx>
            <c:v>Logistic - Training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'Cross-validation'!$H$57:$H$61</c:f>
              <c:numCache>
                <c:formatCode>General</c:formatCode>
                <c:ptCount val="5"/>
                <c:pt idx="0">
                  <c:v>3.2979174619332398E-2</c:v>
                </c:pt>
                <c:pt idx="1">
                  <c:v>2.1903913620416996E-2</c:v>
                </c:pt>
                <c:pt idx="2">
                  <c:v>1.5997430910269693E-2</c:v>
                </c:pt>
                <c:pt idx="3">
                  <c:v>1.8950066347954118E-2</c:v>
                </c:pt>
                <c:pt idx="4">
                  <c:v>2.4364847096746828E-2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F-43D8-B7F8-D98284E09C3F}"/>
            </c:ext>
          </c:extLst>
        </c:ser>
        <c:ser>
          <c:idx val="2"/>
          <c:order val="2"/>
          <c:tx>
            <c:v>LDA - Validation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'Cross-validation'!$Q$27:$Q$31</c:f>
              <c:numCache>
                <c:formatCode>General</c:formatCode>
                <c:ptCount val="5"/>
                <c:pt idx="0">
                  <c:v>0.14686953525620233</c:v>
                </c:pt>
                <c:pt idx="1">
                  <c:v>0.1111899932386748</c:v>
                </c:pt>
                <c:pt idx="2">
                  <c:v>7.5770308123249294E-2</c:v>
                </c:pt>
                <c:pt idx="3">
                  <c:v>4.8213078334782188E-2</c:v>
                </c:pt>
                <c:pt idx="4">
                  <c:v>3.640007727228823E-2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B-4E52-BF99-2B4A8046964A}"/>
            </c:ext>
          </c:extLst>
        </c:ser>
        <c:ser>
          <c:idx val="3"/>
          <c:order val="3"/>
          <c:tx>
            <c:v>Logistic - Validation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'Cross-validation'!$Q$57:$Q$61</c:f>
              <c:numCache>
                <c:formatCode>General</c:formatCode>
                <c:ptCount val="5"/>
                <c:pt idx="0">
                  <c:v>3.5410026079397278E-2</c:v>
                </c:pt>
                <c:pt idx="1">
                  <c:v>3.0493576741041244E-2</c:v>
                </c:pt>
                <c:pt idx="2">
                  <c:v>2.754757075243891E-2</c:v>
                </c:pt>
                <c:pt idx="3">
                  <c:v>2.3621172606973825E-2</c:v>
                </c:pt>
                <c:pt idx="4">
                  <c:v>2.854245146334396E-2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B-4E52-BF99-2B4A8046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7008"/>
        <c:axId val="461817336"/>
      </c:scatterChart>
      <c:valAx>
        <c:axId val="4618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7336"/>
        <c:crosses val="autoZero"/>
        <c:crossBetween val="midCat"/>
      </c:valAx>
      <c:valAx>
        <c:axId val="4618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Miscl.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Logistic regression</a:t>
            </a:r>
            <a:r>
              <a:rPr lang="en-US" baseline="0"/>
              <a:t> </a:t>
            </a:r>
            <a:r>
              <a:rPr lang="en-US"/>
              <a:t>-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Fold-1 - Train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'Cross-validation'!$J$32:$J$36</c:f>
              <c:numCache>
                <c:formatCode>General</c:formatCode>
                <c:ptCount val="5"/>
                <c:pt idx="0">
                  <c:v>2.709677419354839E-2</c:v>
                </c:pt>
                <c:pt idx="1">
                  <c:v>1.6774193548387051E-2</c:v>
                </c:pt>
                <c:pt idx="2">
                  <c:v>3.870967741935516E-3</c:v>
                </c:pt>
                <c:pt idx="3">
                  <c:v>1.290322580645209E-3</c:v>
                </c:pt>
                <c:pt idx="4">
                  <c:v>0</c:v>
                </c:pt>
              </c:numCache>
            </c:numRef>
          </c:xVal>
          <c:yVal>
            <c:numRef>
              <c:f>'Cross-validation'!$K$32:$K$36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0.89473684210526316</c:v>
                </c:pt>
                <c:pt idx="2">
                  <c:v>0.78947368421052633</c:v>
                </c:pt>
                <c:pt idx="3">
                  <c:v>0.71052631578947367</c:v>
                </c:pt>
                <c:pt idx="4">
                  <c:v>0.55263157894736847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E0F-9739-F5CFCDB67B47}"/>
            </c:ext>
          </c:extLst>
        </c:ser>
        <c:ser>
          <c:idx val="1"/>
          <c:order val="1"/>
          <c:tx>
            <c:v>Fold-2 - 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'Cross-validation'!$J$37:$J$41</c:f>
              <c:numCache>
                <c:formatCode>General</c:formatCode>
                <c:ptCount val="5"/>
                <c:pt idx="0">
                  <c:v>3.8659793814432963E-2</c:v>
                </c:pt>
                <c:pt idx="1">
                  <c:v>2.0618556701030966E-2</c:v>
                </c:pt>
                <c:pt idx="2">
                  <c:v>7.7319587628865705E-3</c:v>
                </c:pt>
                <c:pt idx="3">
                  <c:v>2.5773195876288568E-3</c:v>
                </c:pt>
                <c:pt idx="4">
                  <c:v>1.2886597938144284E-3</c:v>
                </c:pt>
              </c:numCache>
            </c:numRef>
          </c:xVal>
          <c:yVal>
            <c:numRef>
              <c:f>'Cross-validation'!$K$37:$K$41</c:f>
              <c:numCache>
                <c:formatCode>General</c:formatCode>
                <c:ptCount val="5"/>
                <c:pt idx="0">
                  <c:v>0.91891891891891897</c:v>
                </c:pt>
                <c:pt idx="1">
                  <c:v>0.86486486486486491</c:v>
                </c:pt>
                <c:pt idx="2">
                  <c:v>0.72972972972972971</c:v>
                </c:pt>
                <c:pt idx="3">
                  <c:v>0.51351351351351349</c:v>
                </c:pt>
                <c:pt idx="4">
                  <c:v>0.35135135135135137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1-4E0F-9739-F5CFCDB67B47}"/>
            </c:ext>
          </c:extLst>
        </c:ser>
        <c:ser>
          <c:idx val="2"/>
          <c:order val="2"/>
          <c:tx>
            <c:v>Fold-3 - 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'Cross-validation'!$J$42:$J$46</c:f>
              <c:numCache>
                <c:formatCode>General</c:formatCode>
                <c:ptCount val="5"/>
                <c:pt idx="0">
                  <c:v>2.6178010471204161E-2</c:v>
                </c:pt>
                <c:pt idx="1">
                  <c:v>1.308900523560208E-2</c:v>
                </c:pt>
                <c:pt idx="2">
                  <c:v>2.6178010471203939E-3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'Cross-validation'!$K$42:$K$46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E0F-9739-F5CFCDB67B47}"/>
            </c:ext>
          </c:extLst>
        </c:ser>
        <c:ser>
          <c:idx val="3"/>
          <c:order val="3"/>
          <c:tx>
            <c:v>Fold-4 - Train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'Cross-validation'!$J$47:$J$51</c:f>
              <c:numCache>
                <c:formatCode>General</c:formatCode>
                <c:ptCount val="5"/>
                <c:pt idx="0">
                  <c:v>3.4928848641655907E-2</c:v>
                </c:pt>
                <c:pt idx="1">
                  <c:v>1.9404915912031084E-2</c:v>
                </c:pt>
                <c:pt idx="2">
                  <c:v>6.4683053040103244E-3</c:v>
                </c:pt>
                <c:pt idx="3">
                  <c:v>3.8809831824062613E-3</c:v>
                </c:pt>
                <c:pt idx="4">
                  <c:v>1.2936610608020871E-3</c:v>
                </c:pt>
              </c:numCache>
            </c:numRef>
          </c:xVal>
          <c:yVal>
            <c:numRef>
              <c:f>'Cross-validation'!$K$47:$K$51</c:f>
              <c:numCache>
                <c:formatCode>General</c:formatCode>
                <c:ptCount val="5"/>
                <c:pt idx="0">
                  <c:v>0.95</c:v>
                </c:pt>
                <c:pt idx="1">
                  <c:v>0.9</c:v>
                </c:pt>
                <c:pt idx="2">
                  <c:v>0.77500000000000002</c:v>
                </c:pt>
                <c:pt idx="3">
                  <c:v>0.6</c:v>
                </c:pt>
                <c:pt idx="4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1-4E0F-9739-F5CFCDB67B47}"/>
            </c:ext>
          </c:extLst>
        </c:ser>
        <c:ser>
          <c:idx val="4"/>
          <c:order val="4"/>
          <c:tx>
            <c:v>Fold-5 - Train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'Cross-validation'!$J$52:$J$56</c:f>
              <c:numCache>
                <c:formatCode>General</c:formatCode>
                <c:ptCount val="5"/>
                <c:pt idx="0">
                  <c:v>2.864583333333337E-2</c:v>
                </c:pt>
                <c:pt idx="1">
                  <c:v>1.432291666666663E-2</c:v>
                </c:pt>
                <c:pt idx="2">
                  <c:v>6.5104166666666297E-3</c:v>
                </c:pt>
                <c:pt idx="3">
                  <c:v>2.6041666666666297E-3</c:v>
                </c:pt>
                <c:pt idx="4">
                  <c:v>0</c:v>
                </c:pt>
              </c:numCache>
            </c:numRef>
          </c:xVal>
          <c:yVal>
            <c:numRef>
              <c:f>'Cross-validation'!$K$52:$K$56</c:f>
              <c:numCache>
                <c:formatCode>General</c:formatCode>
                <c:ptCount val="5"/>
                <c:pt idx="0">
                  <c:v>0.93181818181818177</c:v>
                </c:pt>
                <c:pt idx="1">
                  <c:v>0.88636363636363635</c:v>
                </c:pt>
                <c:pt idx="2">
                  <c:v>0.84090909090909094</c:v>
                </c:pt>
                <c:pt idx="3">
                  <c:v>0.72727272727272729</c:v>
                </c:pt>
                <c:pt idx="4">
                  <c:v>0.61363636363636365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1-4E0F-9739-F5CFCDB67B47}"/>
            </c:ext>
          </c:extLst>
        </c:ser>
        <c:ser>
          <c:idx val="5"/>
          <c:order val="5"/>
          <c:tx>
            <c:v>Average - Train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'Cross-validation'!$J$57:$J$61</c:f>
              <c:numCache>
                <c:formatCode>General</c:formatCode>
                <c:ptCount val="5"/>
                <c:pt idx="0">
                  <c:v>3.1101852090834957E-2</c:v>
                </c:pt>
                <c:pt idx="1">
                  <c:v>1.6841917612743562E-2</c:v>
                </c:pt>
                <c:pt idx="2">
                  <c:v>5.4398899045238871E-3</c:v>
                </c:pt>
                <c:pt idx="3">
                  <c:v>2.0705584034693913E-3</c:v>
                </c:pt>
                <c:pt idx="4">
                  <c:v>5.1646417092330308E-4</c:v>
                </c:pt>
              </c:numCache>
            </c:numRef>
          </c:xVal>
          <c:yVal>
            <c:numRef>
              <c:f>'Cross-validation'!$K$57:$K$61</c:f>
              <c:numCache>
                <c:formatCode>General</c:formatCode>
                <c:ptCount val="5"/>
                <c:pt idx="0">
                  <c:v>0.93295443769127984</c:v>
                </c:pt>
                <c:pt idx="1">
                  <c:v>0.88419306866675296</c:v>
                </c:pt>
                <c:pt idx="2">
                  <c:v>0.78535583430320266</c:v>
                </c:pt>
                <c:pt idx="3">
                  <c:v>0.66026251131514291</c:v>
                </c:pt>
                <c:pt idx="4">
                  <c:v>0.52352385878701679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B1-4E0F-9739-F5CFCDB6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Logistic regression</a:t>
            </a:r>
            <a:r>
              <a:rPr lang="en-US" baseline="0"/>
              <a:t> </a:t>
            </a:r>
            <a:r>
              <a:rPr lang="en-US"/>
              <a:t>- Validation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Fold-1 - 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'Cross-validation'!$S$32:$S$36</c:f>
              <c:numCache>
                <c:formatCode>General</c:formatCode>
                <c:ptCount val="5"/>
                <c:pt idx="0">
                  <c:v>3.125E-2</c:v>
                </c:pt>
                <c:pt idx="1">
                  <c:v>2.083333333333337E-2</c:v>
                </c:pt>
                <c:pt idx="2">
                  <c:v>5.2083333333333703E-3</c:v>
                </c:pt>
                <c:pt idx="3">
                  <c:v>5.2083333333333703E-3</c:v>
                </c:pt>
                <c:pt idx="4">
                  <c:v>0</c:v>
                </c:pt>
              </c:numCache>
            </c:numRef>
          </c:xVal>
          <c:yVal>
            <c:numRef>
              <c:f>'Cross-validation'!$T$32:$T$36</c:f>
              <c:numCache>
                <c:formatCode>General</c:formatCode>
                <c:ptCount val="5"/>
                <c:pt idx="0">
                  <c:v>0.81818181818181823</c:v>
                </c:pt>
                <c:pt idx="1">
                  <c:v>0.63636363636363635</c:v>
                </c:pt>
                <c:pt idx="2">
                  <c:v>0.36363636363636365</c:v>
                </c:pt>
                <c:pt idx="3">
                  <c:v>0.36363636363636365</c:v>
                </c:pt>
                <c:pt idx="4">
                  <c:v>0.18181818181818182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75F-B25A-3C28D692705B}"/>
            </c:ext>
          </c:extLst>
        </c:ser>
        <c:ser>
          <c:idx val="1"/>
          <c:order val="1"/>
          <c:tx>
            <c:v>Fold-2 - 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'Cross-validation'!$S$37:$S$41</c:f>
              <c:numCache>
                <c:formatCode>General</c:formatCode>
                <c:ptCount val="5"/>
                <c:pt idx="0">
                  <c:v>1.0471204188481686E-2</c:v>
                </c:pt>
                <c:pt idx="1">
                  <c:v>5.2356020942407877E-3</c:v>
                </c:pt>
                <c:pt idx="2">
                  <c:v>5.2356020942407877E-3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'Cross-validation'!$T$37:$T$41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0.75</c:v>
                </c:pt>
                <c:pt idx="4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2-475F-B25A-3C28D692705B}"/>
            </c:ext>
          </c:extLst>
        </c:ser>
        <c:ser>
          <c:idx val="2"/>
          <c:order val="2"/>
          <c:tx>
            <c:v>Fold-3 - Validation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'Cross-validation'!$S$42:$S$46</c:f>
              <c:numCache>
                <c:formatCode>General</c:formatCode>
                <c:ptCount val="5"/>
                <c:pt idx="0">
                  <c:v>4.1884816753926746E-2</c:v>
                </c:pt>
                <c:pt idx="1">
                  <c:v>2.6178010471204161E-2</c:v>
                </c:pt>
                <c:pt idx="2">
                  <c:v>5.2356020942407877E-3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'Cross-validation'!$T$42:$T$46</c:f>
              <c:numCache>
                <c:formatCode>General</c:formatCode>
                <c:ptCount val="5"/>
                <c:pt idx="0">
                  <c:v>0.83333333333333337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2-475F-B25A-3C28D692705B}"/>
            </c:ext>
          </c:extLst>
        </c:ser>
        <c:ser>
          <c:idx val="3"/>
          <c:order val="3"/>
          <c:tx>
            <c:v>Fold-4 - Validation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'Cross-validation'!$S$47:$S$51</c:f>
              <c:numCache>
                <c:formatCode>General</c:formatCode>
                <c:ptCount val="5"/>
                <c:pt idx="0">
                  <c:v>5.1546391752577136E-3</c:v>
                </c:pt>
                <c:pt idx="1">
                  <c:v>5.1546391752577136E-3</c:v>
                </c:pt>
                <c:pt idx="2">
                  <c:v>5.1546391752577136E-3</c:v>
                </c:pt>
                <c:pt idx="3">
                  <c:v>5.1546391752577136E-3</c:v>
                </c:pt>
                <c:pt idx="4">
                  <c:v>0</c:v>
                </c:pt>
              </c:numCache>
            </c:numRef>
          </c:xVal>
          <c:yVal>
            <c:numRef>
              <c:f>'Cross-validation'!$T$47:$T$51</c:f>
              <c:numCache>
                <c:formatCode>General</c:formatCode>
                <c:ptCount val="5"/>
                <c:pt idx="0">
                  <c:v>0.77777777777777779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0.55555555555555558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2-475F-B25A-3C28D692705B}"/>
            </c:ext>
          </c:extLst>
        </c:ser>
        <c:ser>
          <c:idx val="4"/>
          <c:order val="4"/>
          <c:tx>
            <c:v>Fold-5 - Validation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'Cross-validation'!$S$52:$S$56</c:f>
              <c:numCache>
                <c:formatCode>General</c:formatCode>
                <c:ptCount val="5"/>
                <c:pt idx="0">
                  <c:v>6.0301507537688481E-2</c:v>
                </c:pt>
                <c:pt idx="1">
                  <c:v>4.5226130653266305E-2</c:v>
                </c:pt>
                <c:pt idx="2">
                  <c:v>3.5175879396984966E-2</c:v>
                </c:pt>
                <c:pt idx="3">
                  <c:v>1.5075376884422065E-2</c:v>
                </c:pt>
                <c:pt idx="4">
                  <c:v>1.5075376884422065E-2</c:v>
                </c:pt>
              </c:numCache>
            </c:numRef>
          </c:xVal>
          <c:yVal>
            <c:numRef>
              <c:f>'Cross-validation'!$T$52:$T$56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32-475F-B25A-3C28D692705B}"/>
            </c:ext>
          </c:extLst>
        </c:ser>
        <c:ser>
          <c:idx val="5"/>
          <c:order val="5"/>
          <c:tx>
            <c:v>Average - Validation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'Cross-validation'!$S$57:$S$61</c:f>
              <c:numCache>
                <c:formatCode>General</c:formatCode>
                <c:ptCount val="5"/>
                <c:pt idx="0">
                  <c:v>2.9812433531070926E-2</c:v>
                </c:pt>
                <c:pt idx="1">
                  <c:v>2.0525543145460467E-2</c:v>
                </c:pt>
                <c:pt idx="2">
                  <c:v>1.1202011218811526E-2</c:v>
                </c:pt>
                <c:pt idx="3">
                  <c:v>5.0876698786026294E-3</c:v>
                </c:pt>
                <c:pt idx="4">
                  <c:v>3.0150753768844129E-3</c:v>
                </c:pt>
              </c:numCache>
            </c:numRef>
          </c:xVal>
          <c:yVal>
            <c:numRef>
              <c:f>'Cross-validation'!$T$57:$T$61</c:f>
              <c:numCache>
                <c:formatCode>General</c:formatCode>
                <c:ptCount val="5"/>
                <c:pt idx="0">
                  <c:v>0.86919191919191918</c:v>
                </c:pt>
                <c:pt idx="1">
                  <c:v>0.77616161616161605</c:v>
                </c:pt>
                <c:pt idx="2">
                  <c:v>0.66606060606060602</c:v>
                </c:pt>
                <c:pt idx="3">
                  <c:v>0.60939393939393938</c:v>
                </c:pt>
                <c:pt idx="4">
                  <c:v>0.46080808080808089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2-475F-B25A-3C28D692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Logistic regression </a:t>
            </a:r>
            <a:r>
              <a:rPr lang="en-US" baseline="0"/>
              <a:t>-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k=0.1 -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('Cross-validation'!$J$32,'Cross-validation'!$J$37,'Cross-validation'!$J$42,'Cross-validation'!$J$47,'Cross-validation'!$J$52,'Cross-validation'!$J$57)</c:f>
              <c:numCache>
                <c:formatCode>General</c:formatCode>
                <c:ptCount val="6"/>
                <c:pt idx="0">
                  <c:v>2.709677419354839E-2</c:v>
                </c:pt>
                <c:pt idx="1">
                  <c:v>3.8659793814432963E-2</c:v>
                </c:pt>
                <c:pt idx="2">
                  <c:v>2.6178010471204161E-2</c:v>
                </c:pt>
                <c:pt idx="3">
                  <c:v>3.4928848641655907E-2</c:v>
                </c:pt>
                <c:pt idx="4">
                  <c:v>2.864583333333337E-2</c:v>
                </c:pt>
                <c:pt idx="5">
                  <c:v>3.1101852090834957E-2</c:v>
                </c:pt>
              </c:numCache>
            </c:numRef>
          </c:xVal>
          <c:yVal>
            <c:numRef>
              <c:f>('Cross-validation'!$K$32,'Cross-validation'!$K$37,'Cross-validation'!$K$42,'Cross-validation'!$K$47,'Cross-validation'!$K$52,'Cross-validation'!$K$57)</c:f>
              <c:numCache>
                <c:formatCode>General</c:formatCode>
                <c:ptCount val="6"/>
                <c:pt idx="0">
                  <c:v>0.94736842105263153</c:v>
                </c:pt>
                <c:pt idx="1">
                  <c:v>0.91891891891891897</c:v>
                </c:pt>
                <c:pt idx="2">
                  <c:v>0.91666666666666663</c:v>
                </c:pt>
                <c:pt idx="3">
                  <c:v>0.95</c:v>
                </c:pt>
                <c:pt idx="4">
                  <c:v>0.93181818181818177</c:v>
                </c:pt>
                <c:pt idx="5">
                  <c:v>0.93295443769127984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4-47F8-A3B9-BED8D284D890}"/>
            </c:ext>
          </c:extLst>
        </c:ser>
        <c:ser>
          <c:idx val="0"/>
          <c:order val="1"/>
          <c:tx>
            <c:v>k=0.25 -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('Cross-validation'!$J$33,'Cross-validation'!$J$38,'Cross-validation'!$J$43,'Cross-validation'!$J$48,'Cross-validation'!$J$53,'Cross-validation'!$J$58)</c:f>
              <c:numCache>
                <c:formatCode>General</c:formatCode>
                <c:ptCount val="6"/>
                <c:pt idx="0">
                  <c:v>1.6774193548387051E-2</c:v>
                </c:pt>
                <c:pt idx="1">
                  <c:v>2.0618556701030966E-2</c:v>
                </c:pt>
                <c:pt idx="2">
                  <c:v>1.308900523560208E-2</c:v>
                </c:pt>
                <c:pt idx="3">
                  <c:v>1.9404915912031084E-2</c:v>
                </c:pt>
                <c:pt idx="4">
                  <c:v>1.432291666666663E-2</c:v>
                </c:pt>
                <c:pt idx="5">
                  <c:v>1.6841917612743562E-2</c:v>
                </c:pt>
              </c:numCache>
            </c:numRef>
          </c:xVal>
          <c:yVal>
            <c:numRef>
              <c:f>('Cross-validation'!$K$33,'Cross-validation'!$K$38,'Cross-validation'!$K$43,'Cross-validation'!$K$48,'Cross-validation'!$K$53,'Cross-validation'!$K$58)</c:f>
              <c:numCache>
                <c:formatCode>General</c:formatCode>
                <c:ptCount val="6"/>
                <c:pt idx="0">
                  <c:v>0.89473684210526316</c:v>
                </c:pt>
                <c:pt idx="1">
                  <c:v>0.86486486486486491</c:v>
                </c:pt>
                <c:pt idx="2">
                  <c:v>0.875</c:v>
                </c:pt>
                <c:pt idx="3">
                  <c:v>0.9</c:v>
                </c:pt>
                <c:pt idx="4">
                  <c:v>0.88636363636363635</c:v>
                </c:pt>
                <c:pt idx="5">
                  <c:v>0.88419306866675296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4-47F8-A3B9-BED8D284D890}"/>
            </c:ext>
          </c:extLst>
        </c:ser>
        <c:ser>
          <c:idx val="1"/>
          <c:order val="2"/>
          <c:tx>
            <c:v>k=0.5 -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('Cross-validation'!$J$34,'Cross-validation'!$J$39,'Cross-validation'!$J$44,'Cross-validation'!$J$49,'Cross-validation'!$J$54,'Cross-validation'!$J$59)</c:f>
              <c:numCache>
                <c:formatCode>General</c:formatCode>
                <c:ptCount val="6"/>
                <c:pt idx="0">
                  <c:v>3.870967741935516E-3</c:v>
                </c:pt>
                <c:pt idx="1">
                  <c:v>7.7319587628865705E-3</c:v>
                </c:pt>
                <c:pt idx="2">
                  <c:v>2.6178010471203939E-3</c:v>
                </c:pt>
                <c:pt idx="3">
                  <c:v>6.4683053040103244E-3</c:v>
                </c:pt>
                <c:pt idx="4">
                  <c:v>6.5104166666666297E-3</c:v>
                </c:pt>
                <c:pt idx="5">
                  <c:v>5.4398899045238871E-3</c:v>
                </c:pt>
              </c:numCache>
            </c:numRef>
          </c:xVal>
          <c:yVal>
            <c:numRef>
              <c:f>('Cross-validation'!$K$34,'Cross-validation'!$K$39,'Cross-validation'!$K$44,'Cross-validation'!$K$49,'Cross-validation'!$K$54,'Cross-validation'!$K$59)</c:f>
              <c:numCache>
                <c:formatCode>General</c:formatCode>
                <c:ptCount val="6"/>
                <c:pt idx="0">
                  <c:v>0.78947368421052633</c:v>
                </c:pt>
                <c:pt idx="1">
                  <c:v>0.72972972972972971</c:v>
                </c:pt>
                <c:pt idx="2">
                  <c:v>0.79166666666666663</c:v>
                </c:pt>
                <c:pt idx="3">
                  <c:v>0.77500000000000002</c:v>
                </c:pt>
                <c:pt idx="4">
                  <c:v>0.84090909090909094</c:v>
                </c:pt>
                <c:pt idx="5">
                  <c:v>0.78535583430320266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4-47F8-A3B9-BED8D284D890}"/>
            </c:ext>
          </c:extLst>
        </c:ser>
        <c:ser>
          <c:idx val="2"/>
          <c:order val="3"/>
          <c:tx>
            <c:v>k=0.75 -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('Cross-validation'!$J$35,'Cross-validation'!$J$40,'Cross-validation'!$J$45,'Cross-validation'!$J$50,'Cross-validation'!$J$55,'Cross-validation'!$J$60)</c:f>
              <c:numCache>
                <c:formatCode>General</c:formatCode>
                <c:ptCount val="6"/>
                <c:pt idx="0">
                  <c:v>1.290322580645209E-3</c:v>
                </c:pt>
                <c:pt idx="1">
                  <c:v>2.5773195876288568E-3</c:v>
                </c:pt>
                <c:pt idx="2">
                  <c:v>0</c:v>
                </c:pt>
                <c:pt idx="3">
                  <c:v>3.8809831824062613E-3</c:v>
                </c:pt>
                <c:pt idx="4">
                  <c:v>2.6041666666666297E-3</c:v>
                </c:pt>
                <c:pt idx="5">
                  <c:v>2.0705584034693913E-3</c:v>
                </c:pt>
              </c:numCache>
            </c:numRef>
          </c:xVal>
          <c:yVal>
            <c:numRef>
              <c:f>('Cross-validation'!$K$35,'Cross-validation'!$K$40,'Cross-validation'!$K$45,'Cross-validation'!$K$50,'Cross-validation'!$K$55,'Cross-validation'!$K$60)</c:f>
              <c:numCache>
                <c:formatCode>General</c:formatCode>
                <c:ptCount val="6"/>
                <c:pt idx="0">
                  <c:v>0.71052631578947367</c:v>
                </c:pt>
                <c:pt idx="1">
                  <c:v>0.51351351351351349</c:v>
                </c:pt>
                <c:pt idx="2">
                  <c:v>0.75</c:v>
                </c:pt>
                <c:pt idx="3">
                  <c:v>0.6</c:v>
                </c:pt>
                <c:pt idx="4">
                  <c:v>0.72727272727272729</c:v>
                </c:pt>
                <c:pt idx="5">
                  <c:v>0.66026251131514291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4-47F8-A3B9-BED8D284D890}"/>
            </c:ext>
          </c:extLst>
        </c:ser>
        <c:ser>
          <c:idx val="3"/>
          <c:order val="4"/>
          <c:tx>
            <c:v>k=0.9 -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('Cross-validation'!$J$36,'Cross-validation'!$J$41,'Cross-validation'!$J$46,'Cross-validation'!$J$51,'Cross-validation'!$J$56,'Cross-validation'!$J$61)</c:f>
              <c:numCache>
                <c:formatCode>General</c:formatCode>
                <c:ptCount val="6"/>
                <c:pt idx="0">
                  <c:v>0</c:v>
                </c:pt>
                <c:pt idx="1">
                  <c:v>1.2886597938144284E-3</c:v>
                </c:pt>
                <c:pt idx="2">
                  <c:v>0</c:v>
                </c:pt>
                <c:pt idx="3">
                  <c:v>1.2936610608020871E-3</c:v>
                </c:pt>
                <c:pt idx="4">
                  <c:v>0</c:v>
                </c:pt>
                <c:pt idx="5">
                  <c:v>5.1646417092330308E-4</c:v>
                </c:pt>
              </c:numCache>
            </c:numRef>
          </c:xVal>
          <c:yVal>
            <c:numRef>
              <c:f>('Cross-validation'!$K$36,'Cross-validation'!$K$41,'Cross-validation'!$K$46,'Cross-validation'!$K$51,'Cross-validation'!$K$56,'Cross-validation'!$K$61)</c:f>
              <c:numCache>
                <c:formatCode>General</c:formatCode>
                <c:ptCount val="6"/>
                <c:pt idx="0">
                  <c:v>0.55263157894736847</c:v>
                </c:pt>
                <c:pt idx="1">
                  <c:v>0.35135135135135137</c:v>
                </c:pt>
                <c:pt idx="2">
                  <c:v>0.625</c:v>
                </c:pt>
                <c:pt idx="3">
                  <c:v>0.47499999999999998</c:v>
                </c:pt>
                <c:pt idx="4">
                  <c:v>0.61363636363636365</c:v>
                </c:pt>
                <c:pt idx="5">
                  <c:v>0.52352385878701679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4-47F8-A3B9-BED8D284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Logistic regression </a:t>
            </a:r>
            <a:r>
              <a:rPr lang="en-US" baseline="0"/>
              <a:t>- Validation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k=0.1 -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('Cross-validation'!$S$32,'Cross-validation'!$S$37,'Cross-validation'!$S$42,'Cross-validation'!$S$47,'Cross-validation'!$S$52,'Cross-validation'!$S$57)</c:f>
              <c:numCache>
                <c:formatCode>General</c:formatCode>
                <c:ptCount val="6"/>
                <c:pt idx="0">
                  <c:v>3.125E-2</c:v>
                </c:pt>
                <c:pt idx="1">
                  <c:v>1.0471204188481686E-2</c:v>
                </c:pt>
                <c:pt idx="2">
                  <c:v>4.1884816753926746E-2</c:v>
                </c:pt>
                <c:pt idx="3">
                  <c:v>5.1546391752577136E-3</c:v>
                </c:pt>
                <c:pt idx="4">
                  <c:v>6.0301507537688481E-2</c:v>
                </c:pt>
                <c:pt idx="5">
                  <c:v>2.9812433531070926E-2</c:v>
                </c:pt>
              </c:numCache>
            </c:numRef>
          </c:xVal>
          <c:yVal>
            <c:numRef>
              <c:f>('Cross-validation'!$T$32,'Cross-validation'!$T$37,'Cross-validation'!$T$42,'Cross-validation'!$T$47,'Cross-validation'!$T$52,'Cross-validation'!$T$57)</c:f>
              <c:numCache>
                <c:formatCode>General</c:formatCode>
                <c:ptCount val="6"/>
                <c:pt idx="0">
                  <c:v>0.81818181818181823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0.77777777777777779</c:v>
                </c:pt>
                <c:pt idx="4">
                  <c:v>1</c:v>
                </c:pt>
                <c:pt idx="5">
                  <c:v>0.86919191919191918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4B0-B9F9-99F12593D8E6}"/>
            </c:ext>
          </c:extLst>
        </c:ser>
        <c:ser>
          <c:idx val="0"/>
          <c:order val="1"/>
          <c:tx>
            <c:v>k=0.25 -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('Cross-validation'!$S$33,'Cross-validation'!$S$38,'Cross-validation'!$S$43,'Cross-validation'!$S$48)</c:f>
              <c:numCache>
                <c:formatCode>General</c:formatCode>
                <c:ptCount val="4"/>
                <c:pt idx="0">
                  <c:v>2.083333333333337E-2</c:v>
                </c:pt>
                <c:pt idx="1">
                  <c:v>5.2356020942407877E-3</c:v>
                </c:pt>
                <c:pt idx="2">
                  <c:v>2.6178010471204161E-2</c:v>
                </c:pt>
                <c:pt idx="3">
                  <c:v>5.1546391752577136E-3</c:v>
                </c:pt>
              </c:numCache>
            </c:numRef>
          </c:xVal>
          <c:yVal>
            <c:numRef>
              <c:f>('Cross-validation'!$T$33,'Cross-validation'!$T$38,'Cross-validation'!$T$43,'Cross-validation'!$T$48,'Cross-validation'!$T$53,'Cross-validation'!$T$58)</c:f>
              <c:numCache>
                <c:formatCode>General</c:formatCode>
                <c:ptCount val="6"/>
                <c:pt idx="0">
                  <c:v>0.63636363636363635</c:v>
                </c:pt>
                <c:pt idx="1">
                  <c:v>0.91666666666666663</c:v>
                </c:pt>
                <c:pt idx="2">
                  <c:v>0.75</c:v>
                </c:pt>
                <c:pt idx="3">
                  <c:v>0.77777777777777779</c:v>
                </c:pt>
                <c:pt idx="4">
                  <c:v>0.8</c:v>
                </c:pt>
                <c:pt idx="5">
                  <c:v>0.77616161616161605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8-44B0-B9F9-99F12593D8E6}"/>
            </c:ext>
          </c:extLst>
        </c:ser>
        <c:ser>
          <c:idx val="1"/>
          <c:order val="2"/>
          <c:tx>
            <c:v>k=0.5 -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('Cross-validation'!$S$34,'Cross-validation'!$S$39,'Cross-validation'!$S$44,'Cross-validation'!$S$49,'Cross-validation'!$S$54,'Cross-validation'!$S$59)</c:f>
              <c:numCache>
                <c:formatCode>General</c:formatCode>
                <c:ptCount val="6"/>
                <c:pt idx="0">
                  <c:v>5.2083333333333703E-3</c:v>
                </c:pt>
                <c:pt idx="1">
                  <c:v>5.2356020942407877E-3</c:v>
                </c:pt>
                <c:pt idx="2">
                  <c:v>5.2356020942407877E-3</c:v>
                </c:pt>
                <c:pt idx="3">
                  <c:v>5.1546391752577136E-3</c:v>
                </c:pt>
                <c:pt idx="4">
                  <c:v>3.5175879396984966E-2</c:v>
                </c:pt>
                <c:pt idx="5">
                  <c:v>1.1202011218811526E-2</c:v>
                </c:pt>
              </c:numCache>
            </c:numRef>
          </c:xVal>
          <c:yVal>
            <c:numRef>
              <c:f>('Cross-validation'!$T$34,'Cross-validation'!$T$39,'Cross-validation'!$T$44,'Cross-validation'!$T$49,'Cross-validation'!$T$54,'Cross-validation'!$T$59)</c:f>
              <c:numCache>
                <c:formatCode>General</c:formatCode>
                <c:ptCount val="6"/>
                <c:pt idx="0">
                  <c:v>0.36363636363636365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0.8</c:v>
                </c:pt>
                <c:pt idx="5">
                  <c:v>0.66606060606060602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8-44B0-B9F9-99F12593D8E6}"/>
            </c:ext>
          </c:extLst>
        </c:ser>
        <c:ser>
          <c:idx val="2"/>
          <c:order val="3"/>
          <c:tx>
            <c:v>k=0.75 -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('Cross-validation'!$S$35,'Cross-validation'!$S$40,'Cross-validation'!$S$45,'Cross-validation'!$S$50,'Cross-validation'!$S$55,'Cross-validation'!$S$60)</c:f>
              <c:numCache>
                <c:formatCode>General</c:formatCode>
                <c:ptCount val="6"/>
                <c:pt idx="0">
                  <c:v>5.2083333333333703E-3</c:v>
                </c:pt>
                <c:pt idx="1">
                  <c:v>0</c:v>
                </c:pt>
                <c:pt idx="2">
                  <c:v>0</c:v>
                </c:pt>
                <c:pt idx="3">
                  <c:v>5.1546391752577136E-3</c:v>
                </c:pt>
                <c:pt idx="4">
                  <c:v>1.5075376884422065E-2</c:v>
                </c:pt>
                <c:pt idx="5">
                  <c:v>5.0876698786026294E-3</c:v>
                </c:pt>
              </c:numCache>
            </c:numRef>
          </c:xVal>
          <c:yVal>
            <c:numRef>
              <c:f>('Cross-validation'!$T$35,'Cross-validation'!$T$40,'Cross-validation'!$T$45,'Cross-validation'!$T$50,'Cross-validation'!$T$55,'Cross-validation'!$T$60)</c:f>
              <c:numCache>
                <c:formatCode>General</c:formatCode>
                <c:ptCount val="6"/>
                <c:pt idx="0">
                  <c:v>0.36363636363636365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</c:v>
                </c:pt>
                <c:pt idx="5">
                  <c:v>0.60939393939393938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8-44B0-B9F9-99F12593D8E6}"/>
            </c:ext>
          </c:extLst>
        </c:ser>
        <c:ser>
          <c:idx val="3"/>
          <c:order val="4"/>
          <c:tx>
            <c:v>k=0.9 -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('Cross-validation'!$S$36,'Cross-validation'!$S$41,'Cross-validation'!$S$46,'Cross-validation'!$S$51,'Cross-validation'!$S$56,'Cross-validation'!$S$61)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1.5075376884422065E-2</c:v>
                </c:pt>
                <c:pt idx="5">
                  <c:v>3.0150753768844129E-3</c:v>
                </c:pt>
              </c:numCache>
            </c:numRef>
          </c:xVal>
          <c:yVal>
            <c:numRef>
              <c:f>('Cross-validation'!$T$36,'Cross-validation'!$T$41,'Cross-validation'!$T$46,'Cross-validation'!$T$51,'Cross-validation'!$T$56,'Cross-validation'!$T$61)</c:f>
              <c:numCache>
                <c:formatCode>General</c:formatCode>
                <c:ptCount val="6"/>
                <c:pt idx="0">
                  <c:v>0.18181818181818182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0.55555555555555558</c:v>
                </c:pt>
                <c:pt idx="4">
                  <c:v>0.4</c:v>
                </c:pt>
                <c:pt idx="5">
                  <c:v>0.46080808080808089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48-44B0-B9F9-99F12593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Accuracy</a:t>
            </a:r>
            <a:endParaRPr lang="en-US" baseline="0"/>
          </a:p>
          <a:p>
            <a:pPr>
              <a:defRPr/>
            </a:pPr>
            <a:r>
              <a:rPr lang="en-US" baseline="0"/>
              <a:t>[(Specificity+Sensitivity)/2]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LDA -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'Cross-validation'!$L$27:$L$31</c:f>
              <c:numCache>
                <c:formatCode>General</c:formatCode>
                <c:ptCount val="5"/>
                <c:pt idx="0">
                  <c:v>0.91628024566243127</c:v>
                </c:pt>
                <c:pt idx="1">
                  <c:v>0.91662448289060738</c:v>
                </c:pt>
                <c:pt idx="2">
                  <c:v>0.91052089350972332</c:v>
                </c:pt>
                <c:pt idx="3">
                  <c:v>0.89836645485252953</c:v>
                </c:pt>
                <c:pt idx="4">
                  <c:v>0.85918299712022339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B-445E-A1DE-F544FE0500E5}"/>
            </c:ext>
          </c:extLst>
        </c:ser>
        <c:ser>
          <c:idx val="1"/>
          <c:order val="1"/>
          <c:tx>
            <c:v>Logistic - Training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'Cross-validation'!$L$57:$L$61</c:f>
              <c:numCache>
                <c:formatCode>General</c:formatCode>
                <c:ptCount val="5"/>
                <c:pt idx="0">
                  <c:v>0.95092629280022245</c:v>
                </c:pt>
                <c:pt idx="1">
                  <c:v>0.93367557552700475</c:v>
                </c:pt>
                <c:pt idx="2">
                  <c:v>0.88995797219933936</c:v>
                </c:pt>
                <c:pt idx="3">
                  <c:v>0.82909597645583677</c:v>
                </c:pt>
                <c:pt idx="4">
                  <c:v>0.76150369730804679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B-445E-A1DE-F544FE0500E5}"/>
            </c:ext>
          </c:extLst>
        </c:ser>
        <c:ser>
          <c:idx val="2"/>
          <c:order val="2"/>
          <c:tx>
            <c:v>LDA - Validation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'Cross-validation'!$U$27:$U$31</c:f>
              <c:numCache>
                <c:formatCode>General</c:formatCode>
                <c:ptCount val="5"/>
                <c:pt idx="0">
                  <c:v>0.9152572973650932</c:v>
                </c:pt>
                <c:pt idx="1">
                  <c:v>0.88734684143944853</c:v>
                </c:pt>
                <c:pt idx="2">
                  <c:v>0.89812601296456851</c:v>
                </c:pt>
                <c:pt idx="3">
                  <c:v>0.89419169616307048</c:v>
                </c:pt>
                <c:pt idx="4">
                  <c:v>0.81025322663184163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5-4E30-BC8D-C41A317F0606}"/>
            </c:ext>
          </c:extLst>
        </c:ser>
        <c:ser>
          <c:idx val="3"/>
          <c:order val="3"/>
          <c:tx>
            <c:v>Logistic - Validation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'Cross-validation'!$U$57:$U$61</c:f>
              <c:numCache>
                <c:formatCode>General</c:formatCode>
                <c:ptCount val="5"/>
                <c:pt idx="0">
                  <c:v>0.91968974283042415</c:v>
                </c:pt>
                <c:pt idx="1">
                  <c:v>0.87781803650807788</c:v>
                </c:pt>
                <c:pt idx="2">
                  <c:v>0.82742929742089721</c:v>
                </c:pt>
                <c:pt idx="3">
                  <c:v>0.80215313475766836</c:v>
                </c:pt>
                <c:pt idx="4">
                  <c:v>0.72889650271559836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5-4E30-BC8D-C41A317F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7008"/>
        <c:axId val="461817336"/>
      </c:scatterChart>
      <c:valAx>
        <c:axId val="4618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7336"/>
        <c:crosses val="autoZero"/>
        <c:crossBetween val="midCat"/>
      </c:valAx>
      <c:valAx>
        <c:axId val="4618173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Specificity-Sensitivity</a:t>
            </a:r>
            <a:r>
              <a:rPr lang="en-US" baseline="0"/>
              <a:t> (after crossvalidation) -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32773326663847E-2"/>
          <c:y val="0.17171296296296296"/>
          <c:w val="0.59101186420700702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LDA, specificity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'Cross-validation'!$I$27:$I$31</c:f>
              <c:numCache>
                <c:formatCode>General</c:formatCode>
                <c:ptCount val="5"/>
                <c:pt idx="0">
                  <c:v>0.84777450917045949</c:v>
                </c:pt>
                <c:pt idx="1">
                  <c:v>0.8898932176886245</c:v>
                </c:pt>
                <c:pt idx="2">
                  <c:v>0.92892488542886054</c:v>
                </c:pt>
                <c:pt idx="3">
                  <c:v>0.9555425566726008</c:v>
                </c:pt>
                <c:pt idx="4">
                  <c:v>0.97415482134506348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1-44D6-8FA9-4F4D59640AC4}"/>
            </c:ext>
          </c:extLst>
        </c:ser>
        <c:ser>
          <c:idx val="2"/>
          <c:order val="2"/>
          <c:tx>
            <c:v>Logistic, specificity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'Cross-validation'!$I$57:$I$61</c:f>
              <c:numCache>
                <c:formatCode>General</c:formatCode>
                <c:ptCount val="5"/>
                <c:pt idx="0">
                  <c:v>0.96889814790916495</c:v>
                </c:pt>
                <c:pt idx="1">
                  <c:v>0.98315808238725633</c:v>
                </c:pt>
                <c:pt idx="2">
                  <c:v>0.99456011009547607</c:v>
                </c:pt>
                <c:pt idx="3">
                  <c:v>0.99792944159653063</c:v>
                </c:pt>
                <c:pt idx="4">
                  <c:v>0.99948353582907679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1-44D6-8FA9-4F4D5964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6736"/>
        <c:axId val="448617144"/>
      </c:scatterChart>
      <c:scatterChart>
        <c:scatterStyle val="smoothMarker"/>
        <c:varyColors val="0"/>
        <c:ser>
          <c:idx val="1"/>
          <c:order val="1"/>
          <c:tx>
            <c:v>LDA, sensitivity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'Cross-validation'!$K$27:$K$31</c:f>
              <c:numCache>
                <c:formatCode>General</c:formatCode>
                <c:ptCount val="5"/>
                <c:pt idx="0">
                  <c:v>0.98478598215440327</c:v>
                </c:pt>
                <c:pt idx="1">
                  <c:v>0.94335574809259026</c:v>
                </c:pt>
                <c:pt idx="2">
                  <c:v>0.89211690159058565</c:v>
                </c:pt>
                <c:pt idx="3">
                  <c:v>0.84119035303245826</c:v>
                </c:pt>
                <c:pt idx="4">
                  <c:v>0.74421117289538352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1-44D6-8FA9-4F4D59640AC4}"/>
            </c:ext>
          </c:extLst>
        </c:ser>
        <c:ser>
          <c:idx val="3"/>
          <c:order val="3"/>
          <c:tx>
            <c:v>Logistic, sensitivity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'Cross-validation'!$K$57:$K$61</c:f>
              <c:numCache>
                <c:formatCode>General</c:formatCode>
                <c:ptCount val="5"/>
                <c:pt idx="0">
                  <c:v>0.93295443769127984</c:v>
                </c:pt>
                <c:pt idx="1">
                  <c:v>0.88419306866675296</c:v>
                </c:pt>
                <c:pt idx="2">
                  <c:v>0.78535583430320266</c:v>
                </c:pt>
                <c:pt idx="3">
                  <c:v>0.66026251131514291</c:v>
                </c:pt>
                <c:pt idx="4">
                  <c:v>0.52352385878701679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51-44D6-8FA9-4F4D5964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1736"/>
        <c:axId val="448615176"/>
      </c:scatterChart>
      <c:valAx>
        <c:axId val="3380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7144"/>
        <c:crosses val="autoZero"/>
        <c:crossBetween val="midCat"/>
      </c:valAx>
      <c:valAx>
        <c:axId val="44861714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6736"/>
        <c:crosses val="autoZero"/>
        <c:crossBetween val="midCat"/>
      </c:valAx>
      <c:valAx>
        <c:axId val="448615176"/>
        <c:scaling>
          <c:orientation val="minMax"/>
          <c:max val="1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1736"/>
        <c:crosses val="max"/>
        <c:crossBetween val="midCat"/>
      </c:valAx>
      <c:valAx>
        <c:axId val="44862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61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Specificity-Sensitivity</a:t>
            </a:r>
            <a:r>
              <a:rPr lang="en-US" baseline="0"/>
              <a:t> (after crossvalidation) - Validation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32773326663847E-2"/>
          <c:y val="0.17171296296296296"/>
          <c:w val="0.59101186420700702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LDA, specificity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'Cross-validation'!$R$27:$R$31</c:f>
              <c:numCache>
                <c:formatCode>General</c:formatCode>
                <c:ptCount val="5"/>
                <c:pt idx="0">
                  <c:v>0.84718126139685312</c:v>
                </c:pt>
                <c:pt idx="1">
                  <c:v>0.88843105661627075</c:v>
                </c:pt>
                <c:pt idx="2">
                  <c:v>0.92665606633317721</c:v>
                </c:pt>
                <c:pt idx="3">
                  <c:v>0.95767632161907046</c:v>
                </c:pt>
                <c:pt idx="4">
                  <c:v>0.97838524114247127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A-45A2-9BBA-F9C62D47F1E6}"/>
            </c:ext>
          </c:extLst>
        </c:ser>
        <c:ser>
          <c:idx val="2"/>
          <c:order val="2"/>
          <c:tx>
            <c:v>Logistic, specificity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'Cross-validation'!$R$57:$R$61</c:f>
              <c:numCache>
                <c:formatCode>General</c:formatCode>
                <c:ptCount val="5"/>
                <c:pt idx="0">
                  <c:v>0.97018756646892912</c:v>
                </c:pt>
                <c:pt idx="1">
                  <c:v>0.97947445685453949</c:v>
                </c:pt>
                <c:pt idx="2">
                  <c:v>0.98879798878118841</c:v>
                </c:pt>
                <c:pt idx="3">
                  <c:v>0.99491233012139735</c:v>
                </c:pt>
                <c:pt idx="4">
                  <c:v>0.99698492462311561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A-45A2-9BBA-F9C62D47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6736"/>
        <c:axId val="448617144"/>
      </c:scatterChart>
      <c:scatterChart>
        <c:scatterStyle val="smoothMarker"/>
        <c:varyColors val="0"/>
        <c:ser>
          <c:idx val="1"/>
          <c:order val="1"/>
          <c:tx>
            <c:v>LDA, sensitivity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'Cross-validation'!$B$27:$B$31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'Cross-validation'!$T$27:$T$31</c:f>
              <c:numCache>
                <c:formatCode>General</c:formatCode>
                <c:ptCount val="5"/>
                <c:pt idx="0">
                  <c:v>0.98333333333333317</c:v>
                </c:pt>
                <c:pt idx="1">
                  <c:v>0.88626262626262631</c:v>
                </c:pt>
                <c:pt idx="2">
                  <c:v>0.8695959595959597</c:v>
                </c:pt>
                <c:pt idx="3">
                  <c:v>0.83070707070707073</c:v>
                </c:pt>
                <c:pt idx="4">
                  <c:v>0.64212121212121209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A-45A2-9BBA-F9C62D47F1E6}"/>
            </c:ext>
          </c:extLst>
        </c:ser>
        <c:ser>
          <c:idx val="3"/>
          <c:order val="3"/>
          <c:tx>
            <c:v>Logistic, sensitivity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'Cross-validation'!$B$57:$B$61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'Cross-validation'!$T$57:$T$61</c:f>
              <c:numCache>
                <c:formatCode>General</c:formatCode>
                <c:ptCount val="5"/>
                <c:pt idx="0">
                  <c:v>0.86919191919191918</c:v>
                </c:pt>
                <c:pt idx="1">
                  <c:v>0.77616161616161605</c:v>
                </c:pt>
                <c:pt idx="2">
                  <c:v>0.66606060606060602</c:v>
                </c:pt>
                <c:pt idx="3">
                  <c:v>0.60939393939393938</c:v>
                </c:pt>
                <c:pt idx="4">
                  <c:v>0.46080808080808089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A-45A2-9BBA-F9C62D47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1736"/>
        <c:axId val="448615176"/>
      </c:scatterChart>
      <c:valAx>
        <c:axId val="3380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7144"/>
        <c:crosses val="autoZero"/>
        <c:crossBetween val="midCat"/>
      </c:valAx>
      <c:valAx>
        <c:axId val="44861714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6736"/>
        <c:crosses val="autoZero"/>
        <c:crossBetween val="midCat"/>
      </c:valAx>
      <c:valAx>
        <c:axId val="448615176"/>
        <c:scaling>
          <c:orientation val="minMax"/>
          <c:max val="1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1736"/>
        <c:crosses val="max"/>
        <c:crossBetween val="midCat"/>
      </c:valAx>
      <c:valAx>
        <c:axId val="44862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61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 -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LDA -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'Cross-validation'!$J$27:$J$31</c:f>
              <c:numCache>
                <c:formatCode>General</c:formatCode>
                <c:ptCount val="5"/>
                <c:pt idx="0">
                  <c:v>0.15222549082954062</c:v>
                </c:pt>
                <c:pt idx="1">
                  <c:v>0.11010678231137552</c:v>
                </c:pt>
                <c:pt idx="2">
                  <c:v>7.1075114571139381E-2</c:v>
                </c:pt>
                <c:pt idx="3">
                  <c:v>4.4457443327399225E-2</c:v>
                </c:pt>
                <c:pt idx="4">
                  <c:v>2.5845178654936674E-2</c:v>
                </c:pt>
              </c:numCache>
            </c:numRef>
          </c:xVal>
          <c:yVal>
            <c:numRef>
              <c:f>'Cross-validation'!$K$27:$K$31</c:f>
              <c:numCache>
                <c:formatCode>General</c:formatCode>
                <c:ptCount val="5"/>
                <c:pt idx="0">
                  <c:v>0.98478598215440327</c:v>
                </c:pt>
                <c:pt idx="1">
                  <c:v>0.94335574809259026</c:v>
                </c:pt>
                <c:pt idx="2">
                  <c:v>0.89211690159058565</c:v>
                </c:pt>
                <c:pt idx="3">
                  <c:v>0.84119035303245826</c:v>
                </c:pt>
                <c:pt idx="4">
                  <c:v>0.74421117289538352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0-4CCC-92A8-93A892066ECB}"/>
            </c:ext>
          </c:extLst>
        </c:ser>
        <c:ser>
          <c:idx val="1"/>
          <c:order val="1"/>
          <c:tx>
            <c:v>Logistic - Training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'Cross-validation'!$J$57:$J$61</c:f>
              <c:numCache>
                <c:formatCode>General</c:formatCode>
                <c:ptCount val="5"/>
                <c:pt idx="0">
                  <c:v>3.1101852090834957E-2</c:v>
                </c:pt>
                <c:pt idx="1">
                  <c:v>1.6841917612743562E-2</c:v>
                </c:pt>
                <c:pt idx="2">
                  <c:v>5.4398899045238871E-3</c:v>
                </c:pt>
                <c:pt idx="3">
                  <c:v>2.0705584034693913E-3</c:v>
                </c:pt>
                <c:pt idx="4">
                  <c:v>5.1646417092330308E-4</c:v>
                </c:pt>
              </c:numCache>
            </c:numRef>
          </c:xVal>
          <c:yVal>
            <c:numRef>
              <c:f>'Cross-validation'!$K$57:$K$61</c:f>
              <c:numCache>
                <c:formatCode>General</c:formatCode>
                <c:ptCount val="5"/>
                <c:pt idx="0">
                  <c:v>0.93295443769127984</c:v>
                </c:pt>
                <c:pt idx="1">
                  <c:v>0.88419306866675296</c:v>
                </c:pt>
                <c:pt idx="2">
                  <c:v>0.78535583430320266</c:v>
                </c:pt>
                <c:pt idx="3">
                  <c:v>0.66026251131514291</c:v>
                </c:pt>
                <c:pt idx="4">
                  <c:v>0.52352385878701679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0-4CCC-92A8-93A892066ECB}"/>
            </c:ext>
          </c:extLst>
        </c:ser>
        <c:ser>
          <c:idx val="2"/>
          <c:order val="2"/>
          <c:tx>
            <c:v>LDA - Validation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'Cross-validation'!$S$27:$S$31</c:f>
              <c:numCache>
                <c:formatCode>General</c:formatCode>
                <c:ptCount val="5"/>
                <c:pt idx="0">
                  <c:v>0.15281873860314688</c:v>
                </c:pt>
                <c:pt idx="1">
                  <c:v>0.11156894338372925</c:v>
                </c:pt>
                <c:pt idx="2">
                  <c:v>7.3343933666822791E-2</c:v>
                </c:pt>
                <c:pt idx="3">
                  <c:v>4.2323678380929673E-2</c:v>
                </c:pt>
                <c:pt idx="4">
                  <c:v>2.1614758857528681E-2</c:v>
                </c:pt>
              </c:numCache>
            </c:numRef>
          </c:xVal>
          <c:yVal>
            <c:numRef>
              <c:f>'Cross-validation'!$T$27:$T$31</c:f>
              <c:numCache>
                <c:formatCode>General</c:formatCode>
                <c:ptCount val="5"/>
                <c:pt idx="0">
                  <c:v>0.98333333333333317</c:v>
                </c:pt>
                <c:pt idx="1">
                  <c:v>0.88626262626262631</c:v>
                </c:pt>
                <c:pt idx="2">
                  <c:v>0.8695959595959597</c:v>
                </c:pt>
                <c:pt idx="3">
                  <c:v>0.83070707070707073</c:v>
                </c:pt>
                <c:pt idx="4">
                  <c:v>0.64212121212121209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B0-4CCC-92A8-93A892066ECB}"/>
            </c:ext>
          </c:extLst>
        </c:ser>
        <c:ser>
          <c:idx val="3"/>
          <c:order val="3"/>
          <c:tx>
            <c:v>Logistic - Validation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'Cross-validation'!$S$57:$S$61</c:f>
              <c:numCache>
                <c:formatCode>General</c:formatCode>
                <c:ptCount val="5"/>
                <c:pt idx="0">
                  <c:v>2.9812433531070926E-2</c:v>
                </c:pt>
                <c:pt idx="1">
                  <c:v>2.0525543145460467E-2</c:v>
                </c:pt>
                <c:pt idx="2">
                  <c:v>1.1202011218811526E-2</c:v>
                </c:pt>
                <c:pt idx="3">
                  <c:v>5.0876698786026294E-3</c:v>
                </c:pt>
                <c:pt idx="4">
                  <c:v>3.0150753768844129E-3</c:v>
                </c:pt>
              </c:numCache>
            </c:numRef>
          </c:xVal>
          <c:yVal>
            <c:numRef>
              <c:f>'Cross-validation'!$T$57:$T$61</c:f>
              <c:numCache>
                <c:formatCode>General</c:formatCode>
                <c:ptCount val="5"/>
                <c:pt idx="0">
                  <c:v>0.86919191919191918</c:v>
                </c:pt>
                <c:pt idx="1">
                  <c:v>0.77616161616161605</c:v>
                </c:pt>
                <c:pt idx="2">
                  <c:v>0.66606060606060602</c:v>
                </c:pt>
                <c:pt idx="3">
                  <c:v>0.60939393939393938</c:v>
                </c:pt>
                <c:pt idx="4">
                  <c:v>0.46080808080808089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B0-4CCC-92A8-93A89206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Discriminant analysis - Training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Fold-1 - Train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'Cross-validation'!$J$2:$J$6</c:f>
              <c:numCache>
                <c:formatCode>General</c:formatCode>
                <c:ptCount val="5"/>
                <c:pt idx="0">
                  <c:v>0.13548387096774195</c:v>
                </c:pt>
                <c:pt idx="1">
                  <c:v>9.4193548387096815E-2</c:v>
                </c:pt>
                <c:pt idx="2">
                  <c:v>6.0645161290322602E-2</c:v>
                </c:pt>
                <c:pt idx="3">
                  <c:v>3.612903225806452E-2</c:v>
                </c:pt>
                <c:pt idx="4">
                  <c:v>2.1935483870967776E-2</c:v>
                </c:pt>
              </c:numCache>
            </c:numRef>
          </c:xVal>
          <c:yVal>
            <c:numRef>
              <c:f>'Cross-validation'!$K$2:$K$6</c:f>
              <c:numCache>
                <c:formatCode>General</c:formatCode>
                <c:ptCount val="5"/>
                <c:pt idx="0">
                  <c:v>0.97368421052631582</c:v>
                </c:pt>
                <c:pt idx="1">
                  <c:v>0.94736842105263153</c:v>
                </c:pt>
                <c:pt idx="2">
                  <c:v>0.89473684210526316</c:v>
                </c:pt>
                <c:pt idx="3">
                  <c:v>0.86842105263157898</c:v>
                </c:pt>
                <c:pt idx="4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9-4619-A138-198339D5D4B9}"/>
            </c:ext>
          </c:extLst>
        </c:ser>
        <c:ser>
          <c:idx val="1"/>
          <c:order val="1"/>
          <c:tx>
            <c:v>Fold-2 - 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'Cross-validation'!$J$7:$J$11</c:f>
              <c:numCache>
                <c:formatCode>General</c:formatCode>
                <c:ptCount val="5"/>
                <c:pt idx="0">
                  <c:v>0.17912371134020622</c:v>
                </c:pt>
                <c:pt idx="1">
                  <c:v>0.12757731958762886</c:v>
                </c:pt>
                <c:pt idx="2">
                  <c:v>8.8917525773195893E-2</c:v>
                </c:pt>
                <c:pt idx="3">
                  <c:v>5.7989690721649501E-2</c:v>
                </c:pt>
                <c:pt idx="4">
                  <c:v>3.350515463917525E-2</c:v>
                </c:pt>
              </c:numCache>
            </c:numRef>
          </c:xVal>
          <c:yVal>
            <c:numRef>
              <c:f>'Cross-validation'!$K$7:$K$11</c:f>
              <c:numCache>
                <c:formatCode>General</c:formatCode>
                <c:ptCount val="5"/>
                <c:pt idx="0">
                  <c:v>0.97297297297297303</c:v>
                </c:pt>
                <c:pt idx="1">
                  <c:v>0.91891891891891897</c:v>
                </c:pt>
                <c:pt idx="2">
                  <c:v>0.86486486486486491</c:v>
                </c:pt>
                <c:pt idx="3">
                  <c:v>0.78378378378378377</c:v>
                </c:pt>
                <c:pt idx="4">
                  <c:v>0.72972972972972971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9-4619-A138-198339D5D4B9}"/>
            </c:ext>
          </c:extLst>
        </c:ser>
        <c:ser>
          <c:idx val="2"/>
          <c:order val="2"/>
          <c:tx>
            <c:v>Fold-3 - 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'Cross-validation'!$J$12:$J$16</c:f>
              <c:numCache>
                <c:formatCode>General</c:formatCode>
                <c:ptCount val="5"/>
                <c:pt idx="0">
                  <c:v>0.15721649484536082</c:v>
                </c:pt>
                <c:pt idx="1">
                  <c:v>0.115979381443299</c:v>
                </c:pt>
                <c:pt idx="2">
                  <c:v>7.0876288659793785E-2</c:v>
                </c:pt>
                <c:pt idx="3">
                  <c:v>4.2525773195876249E-2</c:v>
                </c:pt>
                <c:pt idx="4">
                  <c:v>2.7061855670103108E-2</c:v>
                </c:pt>
              </c:numCache>
            </c:numRef>
          </c:xVal>
          <c:yVal>
            <c:numRef>
              <c:f>'Cross-validation'!$K$12:$K$16</c:f>
              <c:numCache>
                <c:formatCode>General</c:formatCode>
                <c:ptCount val="5"/>
                <c:pt idx="0">
                  <c:v>1</c:v>
                </c:pt>
                <c:pt idx="1">
                  <c:v>0.94594594594594594</c:v>
                </c:pt>
                <c:pt idx="2">
                  <c:v>0.89189189189189189</c:v>
                </c:pt>
                <c:pt idx="3">
                  <c:v>0.83783783783783783</c:v>
                </c:pt>
                <c:pt idx="4">
                  <c:v>0.7567567567567568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9-4619-A138-198339D5D4B9}"/>
            </c:ext>
          </c:extLst>
        </c:ser>
        <c:ser>
          <c:idx val="3"/>
          <c:order val="3"/>
          <c:tx>
            <c:v>Fold-4 - Train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'Cross-validation'!$J$17:$J$21</c:f>
              <c:numCache>
                <c:formatCode>General</c:formatCode>
                <c:ptCount val="5"/>
                <c:pt idx="0">
                  <c:v>0.16300129366106075</c:v>
                </c:pt>
                <c:pt idx="1">
                  <c:v>0.11642949547218628</c:v>
                </c:pt>
                <c:pt idx="2">
                  <c:v>7.3738680465717965E-2</c:v>
                </c:pt>
                <c:pt idx="3">
                  <c:v>4.5278137128072493E-2</c:v>
                </c:pt>
                <c:pt idx="4">
                  <c:v>2.3285899094437235E-2</c:v>
                </c:pt>
              </c:numCache>
            </c:numRef>
          </c:xVal>
          <c:yVal>
            <c:numRef>
              <c:f>'Cross-validation'!$K$17:$K$21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0.875</c:v>
                </c:pt>
                <c:pt idx="4">
                  <c:v>0.72499999999999998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9-4619-A138-198339D5D4B9}"/>
            </c:ext>
          </c:extLst>
        </c:ser>
        <c:ser>
          <c:idx val="4"/>
          <c:order val="4"/>
          <c:tx>
            <c:v>Fold-5 - Train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'Cross-validation'!$J$22:$J$26</c:f>
              <c:numCache>
                <c:formatCode>General</c:formatCode>
                <c:ptCount val="5"/>
                <c:pt idx="0">
                  <c:v>0.12630208333333337</c:v>
                </c:pt>
                <c:pt idx="1">
                  <c:v>9.635416666666663E-2</c:v>
                </c:pt>
                <c:pt idx="2">
                  <c:v>6.119791666666663E-2</c:v>
                </c:pt>
                <c:pt idx="3">
                  <c:v>4.036458333333337E-2</c:v>
                </c:pt>
                <c:pt idx="4">
                  <c:v>2.34375E-2</c:v>
                </c:pt>
              </c:numCache>
            </c:numRef>
          </c:xVal>
          <c:yVal>
            <c:numRef>
              <c:f>'Cross-validation'!$K$22:$K$26</c:f>
              <c:numCache>
                <c:formatCode>General</c:formatCode>
                <c:ptCount val="5"/>
                <c:pt idx="0">
                  <c:v>0.97727272727272729</c:v>
                </c:pt>
                <c:pt idx="1">
                  <c:v>0.95454545454545459</c:v>
                </c:pt>
                <c:pt idx="2">
                  <c:v>0.90909090909090906</c:v>
                </c:pt>
                <c:pt idx="3">
                  <c:v>0.84090909090909094</c:v>
                </c:pt>
                <c:pt idx="4">
                  <c:v>0.77272727272727271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9-4619-A138-198339D5D4B9}"/>
            </c:ext>
          </c:extLst>
        </c:ser>
        <c:ser>
          <c:idx val="5"/>
          <c:order val="5"/>
          <c:tx>
            <c:v>Average - Train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'Cross-validation'!$J$27:$J$31</c:f>
              <c:numCache>
                <c:formatCode>General</c:formatCode>
                <c:ptCount val="5"/>
                <c:pt idx="0">
                  <c:v>0.15222549082954062</c:v>
                </c:pt>
                <c:pt idx="1">
                  <c:v>0.11010678231137552</c:v>
                </c:pt>
                <c:pt idx="2">
                  <c:v>7.1075114571139381E-2</c:v>
                </c:pt>
                <c:pt idx="3">
                  <c:v>4.4457443327399225E-2</c:v>
                </c:pt>
                <c:pt idx="4">
                  <c:v>2.5845178654936674E-2</c:v>
                </c:pt>
              </c:numCache>
            </c:numRef>
          </c:xVal>
          <c:yVal>
            <c:numRef>
              <c:f>'Cross-validation'!$K$27:$K$31</c:f>
              <c:numCache>
                <c:formatCode>General</c:formatCode>
                <c:ptCount val="5"/>
                <c:pt idx="0">
                  <c:v>0.98478598215440327</c:v>
                </c:pt>
                <c:pt idx="1">
                  <c:v>0.94335574809259026</c:v>
                </c:pt>
                <c:pt idx="2">
                  <c:v>0.89211690159058565</c:v>
                </c:pt>
                <c:pt idx="3">
                  <c:v>0.84119035303245826</c:v>
                </c:pt>
                <c:pt idx="4">
                  <c:v>0.74421117289538352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69-4619-A138-198339D5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Discriminant analysis - Validation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'Cross-validation'!$S$2:$S$6</c:f>
              <c:numCache>
                <c:formatCode>General</c:formatCode>
                <c:ptCount val="5"/>
                <c:pt idx="0">
                  <c:v>0.15625</c:v>
                </c:pt>
                <c:pt idx="1">
                  <c:v>0.125</c:v>
                </c:pt>
                <c:pt idx="2">
                  <c:v>9.375E-2</c:v>
                </c:pt>
                <c:pt idx="3">
                  <c:v>5.208333333333337E-2</c:v>
                </c:pt>
                <c:pt idx="4">
                  <c:v>2.083333333333337E-2</c:v>
                </c:pt>
              </c:numCache>
            </c:numRef>
          </c:xVal>
          <c:yVal>
            <c:numRef>
              <c:f>'Cross-validation'!$T$2:$T$6</c:f>
              <c:numCache>
                <c:formatCode>General</c:formatCode>
                <c:ptCount val="5"/>
                <c:pt idx="0">
                  <c:v>1</c:v>
                </c:pt>
                <c:pt idx="1">
                  <c:v>0.90909090909090906</c:v>
                </c:pt>
                <c:pt idx="2">
                  <c:v>0.90909090909090906</c:v>
                </c:pt>
                <c:pt idx="3">
                  <c:v>0.90909090909090906</c:v>
                </c:pt>
                <c:pt idx="4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9-46C0-99D5-387F3F9E9174}"/>
            </c:ext>
          </c:extLst>
        </c:ser>
        <c:ser>
          <c:idx val="1"/>
          <c:order val="1"/>
          <c:tx>
            <c:v>Fold-2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'Cross-validation'!$S$7:$S$11</c:f>
              <c:numCache>
                <c:formatCode>General</c:formatCode>
                <c:ptCount val="5"/>
                <c:pt idx="0">
                  <c:v>0.1413612565445026</c:v>
                </c:pt>
                <c:pt idx="1">
                  <c:v>0.10471204188481675</c:v>
                </c:pt>
                <c:pt idx="2">
                  <c:v>5.759162303664922E-2</c:v>
                </c:pt>
                <c:pt idx="3">
                  <c:v>2.0942408376963373E-2</c:v>
                </c:pt>
                <c:pt idx="4">
                  <c:v>1.0471204188481686E-2</c:v>
                </c:pt>
              </c:numCache>
            </c:numRef>
          </c:xVal>
          <c:yVal>
            <c:numRef>
              <c:f>'Cross-validation'!$T$7:$T$11</c:f>
              <c:numCache>
                <c:formatCode>General</c:formatCode>
                <c:ptCount val="5"/>
                <c:pt idx="0">
                  <c:v>1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0.75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9-46C0-99D5-387F3F9E9174}"/>
            </c:ext>
          </c:extLst>
        </c:ser>
        <c:ser>
          <c:idx val="2"/>
          <c:order val="2"/>
          <c:tx>
            <c:v>Fold-3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'Cross-validation'!$S$12:$S$16</c:f>
              <c:numCache>
                <c:formatCode>General</c:formatCode>
                <c:ptCount val="5"/>
                <c:pt idx="0">
                  <c:v>0.16753926701570676</c:v>
                </c:pt>
                <c:pt idx="1">
                  <c:v>0.12041884816753923</c:v>
                </c:pt>
                <c:pt idx="2">
                  <c:v>7.8534031413612593E-2</c:v>
                </c:pt>
                <c:pt idx="3">
                  <c:v>6.2827225130890008E-2</c:v>
                </c:pt>
                <c:pt idx="4">
                  <c:v>3.1413612565445059E-2</c:v>
                </c:pt>
              </c:numCache>
            </c:numRef>
          </c:xVal>
          <c:yVal>
            <c:numRef>
              <c:f>'Cross-validation'!$T$12:$T$16</c:f>
              <c:numCache>
                <c:formatCode>General</c:formatCode>
                <c:ptCount val="5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9-46C0-99D5-387F3F9E9174}"/>
            </c:ext>
          </c:extLst>
        </c:ser>
        <c:ser>
          <c:idx val="3"/>
          <c:order val="3"/>
          <c:tx>
            <c:v>Fold-4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'Cross-validation'!$S$17:$S$21</c:f>
              <c:numCache>
                <c:formatCode>General</c:formatCode>
                <c:ptCount val="5"/>
                <c:pt idx="0">
                  <c:v>9.7938144329896892E-2</c:v>
                </c:pt>
                <c:pt idx="1">
                  <c:v>6.7010309278350499E-2</c:v>
                </c:pt>
                <c:pt idx="2">
                  <c:v>4.6391752577319534E-2</c:v>
                </c:pt>
                <c:pt idx="3">
                  <c:v>1.5463917525773141E-2</c:v>
                </c:pt>
                <c:pt idx="4">
                  <c:v>5.1546391752577136E-3</c:v>
                </c:pt>
              </c:numCache>
            </c:numRef>
          </c:xVal>
          <c:yVal>
            <c:numRef>
              <c:f>'Cross-validation'!$T$17:$T$21</c:f>
              <c:numCache>
                <c:formatCode>General</c:formatCode>
                <c:ptCount val="5"/>
                <c:pt idx="0">
                  <c:v>1</c:v>
                </c:pt>
                <c:pt idx="1">
                  <c:v>0.88888888888888884</c:v>
                </c:pt>
                <c:pt idx="2">
                  <c:v>0.88888888888888884</c:v>
                </c:pt>
                <c:pt idx="3">
                  <c:v>0.77777777777777779</c:v>
                </c:pt>
                <c:pt idx="4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9-46C0-99D5-387F3F9E9174}"/>
            </c:ext>
          </c:extLst>
        </c:ser>
        <c:ser>
          <c:idx val="4"/>
          <c:order val="4"/>
          <c:tx>
            <c:v>Fold-5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'Cross-validation'!$S$22:$S$26</c:f>
              <c:numCache>
                <c:formatCode>General</c:formatCode>
                <c:ptCount val="5"/>
                <c:pt idx="0">
                  <c:v>0.20100502512562812</c:v>
                </c:pt>
                <c:pt idx="1">
                  <c:v>0.14070351758793975</c:v>
                </c:pt>
                <c:pt idx="2">
                  <c:v>9.0452261306532611E-2</c:v>
                </c:pt>
                <c:pt idx="3">
                  <c:v>6.0301507537688481E-2</c:v>
                </c:pt>
                <c:pt idx="4">
                  <c:v>4.020100502512558E-2</c:v>
                </c:pt>
              </c:numCache>
            </c:numRef>
          </c:xVal>
          <c:yVal>
            <c:numRef>
              <c:f>'Cross-validation'!$T$22:$T$26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9-46C0-99D5-387F3F9E9174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'Cross-validation'!$S$27:$S$31</c:f>
              <c:numCache>
                <c:formatCode>General</c:formatCode>
                <c:ptCount val="5"/>
                <c:pt idx="0">
                  <c:v>0.15281873860314688</c:v>
                </c:pt>
                <c:pt idx="1">
                  <c:v>0.11156894338372925</c:v>
                </c:pt>
                <c:pt idx="2">
                  <c:v>7.3343933666822791E-2</c:v>
                </c:pt>
                <c:pt idx="3">
                  <c:v>4.2323678380929673E-2</c:v>
                </c:pt>
                <c:pt idx="4">
                  <c:v>2.1614758857528681E-2</c:v>
                </c:pt>
              </c:numCache>
            </c:numRef>
          </c:xVal>
          <c:yVal>
            <c:numRef>
              <c:f>'Cross-validation'!$T$27:$T$31</c:f>
              <c:numCache>
                <c:formatCode>General</c:formatCode>
                <c:ptCount val="5"/>
                <c:pt idx="0">
                  <c:v>0.98333333333333317</c:v>
                </c:pt>
                <c:pt idx="1">
                  <c:v>0.88626262626262631</c:v>
                </c:pt>
                <c:pt idx="2">
                  <c:v>0.8695959595959597</c:v>
                </c:pt>
                <c:pt idx="3">
                  <c:v>0.83070707070707073</c:v>
                </c:pt>
                <c:pt idx="4">
                  <c:v>0.64212121212121209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09-46C0-99D5-387F3F9E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Discriminant</a:t>
            </a:r>
            <a:r>
              <a:rPr lang="en-US" baseline="0"/>
              <a:t> analysis -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k=0.1 -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('Cross-validation'!$J$2,'Cross-validation'!$J$7,'Cross-validation'!$J$12,'Cross-validation'!$J$17,'Cross-validation'!$J$22)</c:f>
              <c:numCache>
                <c:formatCode>General</c:formatCode>
                <c:ptCount val="5"/>
                <c:pt idx="0">
                  <c:v>0.13548387096774195</c:v>
                </c:pt>
                <c:pt idx="1">
                  <c:v>0.17912371134020622</c:v>
                </c:pt>
                <c:pt idx="2">
                  <c:v>0.15721649484536082</c:v>
                </c:pt>
                <c:pt idx="3">
                  <c:v>0.16300129366106075</c:v>
                </c:pt>
                <c:pt idx="4">
                  <c:v>0.12630208333333337</c:v>
                </c:pt>
              </c:numCache>
            </c:numRef>
          </c:xVal>
          <c:yVal>
            <c:numRef>
              <c:f>('Cross-validation'!$K$2,'Cross-validation'!$K$7,'Cross-validation'!$K$12,'Cross-validation'!$K$17,'Cross-validation'!$K$22)</c:f>
              <c:numCache>
                <c:formatCode>General</c:formatCode>
                <c:ptCount val="5"/>
                <c:pt idx="0">
                  <c:v>0.97368421052631582</c:v>
                </c:pt>
                <c:pt idx="1">
                  <c:v>0.97297297297297303</c:v>
                </c:pt>
                <c:pt idx="2">
                  <c:v>1</c:v>
                </c:pt>
                <c:pt idx="3">
                  <c:v>1</c:v>
                </c:pt>
                <c:pt idx="4">
                  <c:v>0.97727272727272729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4-4892-A23F-5A4319F2729C}"/>
            </c:ext>
          </c:extLst>
        </c:ser>
        <c:ser>
          <c:idx val="0"/>
          <c:order val="1"/>
          <c:tx>
            <c:v>k=0.25 -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('Cross-validation'!$J$3,'Cross-validation'!$J$8,'Cross-validation'!$J$13,'Cross-validation'!$J$18,'Cross-validation'!$J$23,'Cross-validation'!$J$28)</c:f>
              <c:numCache>
                <c:formatCode>General</c:formatCode>
                <c:ptCount val="6"/>
                <c:pt idx="0">
                  <c:v>9.4193548387096815E-2</c:v>
                </c:pt>
                <c:pt idx="1">
                  <c:v>0.12757731958762886</c:v>
                </c:pt>
                <c:pt idx="2">
                  <c:v>0.115979381443299</c:v>
                </c:pt>
                <c:pt idx="3">
                  <c:v>0.11642949547218628</c:v>
                </c:pt>
                <c:pt idx="4">
                  <c:v>9.635416666666663E-2</c:v>
                </c:pt>
                <c:pt idx="5">
                  <c:v>0.11010678231137552</c:v>
                </c:pt>
              </c:numCache>
            </c:numRef>
          </c:xVal>
          <c:yVal>
            <c:numRef>
              <c:f>('Cross-validation'!$K$3,'Cross-validation'!$K$8,'Cross-validation'!$K$13,'Cross-validation'!$K$18,'Cross-validation'!$K$23,'Cross-validation'!$K$28)</c:f>
              <c:numCache>
                <c:formatCode>General</c:formatCode>
                <c:ptCount val="6"/>
                <c:pt idx="0">
                  <c:v>0.94736842105263153</c:v>
                </c:pt>
                <c:pt idx="1">
                  <c:v>0.91891891891891897</c:v>
                </c:pt>
                <c:pt idx="2">
                  <c:v>0.94594594594594594</c:v>
                </c:pt>
                <c:pt idx="3">
                  <c:v>0.95</c:v>
                </c:pt>
                <c:pt idx="4">
                  <c:v>0.95454545454545459</c:v>
                </c:pt>
                <c:pt idx="5">
                  <c:v>0.94335574809259026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4-4892-A23F-5A4319F2729C}"/>
            </c:ext>
          </c:extLst>
        </c:ser>
        <c:ser>
          <c:idx val="1"/>
          <c:order val="2"/>
          <c:tx>
            <c:v>k=0.5 -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('Cross-validation'!$J$4,'Cross-validation'!$J$9,'Cross-validation'!$J$14,'Cross-validation'!$J$19,'Cross-validation'!$J$24,'Cross-validation'!$J$29)</c:f>
              <c:numCache>
                <c:formatCode>General</c:formatCode>
                <c:ptCount val="6"/>
                <c:pt idx="0">
                  <c:v>6.0645161290322602E-2</c:v>
                </c:pt>
                <c:pt idx="1">
                  <c:v>8.8917525773195893E-2</c:v>
                </c:pt>
                <c:pt idx="2">
                  <c:v>7.0876288659793785E-2</c:v>
                </c:pt>
                <c:pt idx="3">
                  <c:v>7.3738680465717965E-2</c:v>
                </c:pt>
                <c:pt idx="4">
                  <c:v>6.119791666666663E-2</c:v>
                </c:pt>
                <c:pt idx="5">
                  <c:v>7.1075114571139381E-2</c:v>
                </c:pt>
              </c:numCache>
            </c:numRef>
          </c:xVal>
          <c:yVal>
            <c:numRef>
              <c:f>('Cross-validation'!$K$4,'Cross-validation'!$K$9,'Cross-validation'!$K$13,'Cross-validation'!$K$19,'Cross-validation'!$K$24,'Cross-validation'!$K$29)</c:f>
              <c:numCache>
                <c:formatCode>General</c:formatCode>
                <c:ptCount val="6"/>
                <c:pt idx="0">
                  <c:v>0.89473684210526316</c:v>
                </c:pt>
                <c:pt idx="1">
                  <c:v>0.86486486486486491</c:v>
                </c:pt>
                <c:pt idx="2">
                  <c:v>0.94594594594594594</c:v>
                </c:pt>
                <c:pt idx="3">
                  <c:v>0.9</c:v>
                </c:pt>
                <c:pt idx="4">
                  <c:v>0.90909090909090906</c:v>
                </c:pt>
                <c:pt idx="5">
                  <c:v>0.89211690159058565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4-4892-A23F-5A4319F2729C}"/>
            </c:ext>
          </c:extLst>
        </c:ser>
        <c:ser>
          <c:idx val="2"/>
          <c:order val="3"/>
          <c:tx>
            <c:v>k=0.75 -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('Cross-validation'!$J$5,'Cross-validation'!$J$10,'Cross-validation'!$J$15,'Cross-validation'!$J$20,'Cross-validation'!$J$25,'Cross-validation'!$J$30)</c:f>
              <c:numCache>
                <c:formatCode>General</c:formatCode>
                <c:ptCount val="6"/>
                <c:pt idx="0">
                  <c:v>3.612903225806452E-2</c:v>
                </c:pt>
                <c:pt idx="1">
                  <c:v>5.7989690721649501E-2</c:v>
                </c:pt>
                <c:pt idx="2">
                  <c:v>4.2525773195876249E-2</c:v>
                </c:pt>
                <c:pt idx="3">
                  <c:v>4.5278137128072493E-2</c:v>
                </c:pt>
                <c:pt idx="4">
                  <c:v>4.036458333333337E-2</c:v>
                </c:pt>
                <c:pt idx="5">
                  <c:v>4.4457443327399225E-2</c:v>
                </c:pt>
              </c:numCache>
            </c:numRef>
          </c:xVal>
          <c:yVal>
            <c:numRef>
              <c:f>('Cross-validation'!$K$5,'Cross-validation'!$K$10,'Cross-validation'!$K$15,'Cross-validation'!$K$20,'Cross-validation'!$K$25,'Cross-validation'!$K$30)</c:f>
              <c:numCache>
                <c:formatCode>General</c:formatCode>
                <c:ptCount val="6"/>
                <c:pt idx="0">
                  <c:v>0.86842105263157898</c:v>
                </c:pt>
                <c:pt idx="1">
                  <c:v>0.78378378378378377</c:v>
                </c:pt>
                <c:pt idx="2">
                  <c:v>0.83783783783783783</c:v>
                </c:pt>
                <c:pt idx="3">
                  <c:v>0.875</c:v>
                </c:pt>
                <c:pt idx="4">
                  <c:v>0.84090909090909094</c:v>
                </c:pt>
                <c:pt idx="5">
                  <c:v>0.84119035303245826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4-4892-A23F-5A4319F2729C}"/>
            </c:ext>
          </c:extLst>
        </c:ser>
        <c:ser>
          <c:idx val="3"/>
          <c:order val="4"/>
          <c:tx>
            <c:v>k=0.9 - 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('Cross-validation'!$J$6,'Cross-validation'!$J$11,'Cross-validation'!$J$16,'Cross-validation'!$J$21,'Cross-validation'!$J$26,'Cross-validation'!$J$31)</c:f>
              <c:numCache>
                <c:formatCode>General</c:formatCode>
                <c:ptCount val="6"/>
                <c:pt idx="0">
                  <c:v>2.1935483870967776E-2</c:v>
                </c:pt>
                <c:pt idx="1">
                  <c:v>3.350515463917525E-2</c:v>
                </c:pt>
                <c:pt idx="2">
                  <c:v>2.7061855670103108E-2</c:v>
                </c:pt>
                <c:pt idx="3">
                  <c:v>2.3285899094437235E-2</c:v>
                </c:pt>
                <c:pt idx="4">
                  <c:v>2.34375E-2</c:v>
                </c:pt>
                <c:pt idx="5">
                  <c:v>2.5845178654936674E-2</c:v>
                </c:pt>
              </c:numCache>
            </c:numRef>
          </c:xVal>
          <c:yVal>
            <c:numRef>
              <c:f>('Cross-validation'!$K$6,'Cross-validation'!$K$11,'Cross-validation'!$K$16,'Cross-validation'!$K$21,'Cross-validation'!$K$26,'Cross-validation'!$K$31)</c:f>
              <c:numCache>
                <c:formatCode>General</c:formatCode>
                <c:ptCount val="6"/>
                <c:pt idx="0">
                  <c:v>0.73684210526315785</c:v>
                </c:pt>
                <c:pt idx="1">
                  <c:v>0.72972972972972971</c:v>
                </c:pt>
                <c:pt idx="2">
                  <c:v>0.7567567567567568</c:v>
                </c:pt>
                <c:pt idx="3">
                  <c:v>0.72499999999999998</c:v>
                </c:pt>
                <c:pt idx="4">
                  <c:v>0.77272727272727271</c:v>
                </c:pt>
                <c:pt idx="5">
                  <c:v>0.74421117289538352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4-4892-A23F-5A4319F2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- Discriminant analysis</a:t>
            </a:r>
            <a:r>
              <a:rPr lang="en-US" baseline="0"/>
              <a:t> - Validation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k=0.1 -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('Cross-validation'!$S$2,'Cross-validation'!$S$7,'Cross-validation'!$S$12,'Cross-validation'!$S$17,'Cross-validation'!$S$22)</c:f>
              <c:numCache>
                <c:formatCode>General</c:formatCode>
                <c:ptCount val="5"/>
                <c:pt idx="0">
                  <c:v>0.15625</c:v>
                </c:pt>
                <c:pt idx="1">
                  <c:v>0.1413612565445026</c:v>
                </c:pt>
                <c:pt idx="2">
                  <c:v>0.16753926701570676</c:v>
                </c:pt>
                <c:pt idx="3">
                  <c:v>9.7938144329896892E-2</c:v>
                </c:pt>
                <c:pt idx="4">
                  <c:v>0.20100502512562812</c:v>
                </c:pt>
              </c:numCache>
            </c:numRef>
          </c:xVal>
          <c:yVal>
            <c:numRef>
              <c:f>('Cross-validation'!$T$2,'Cross-validation'!$T$7,'Cross-validation'!$T$12,'Cross-validation'!$T$17,'Cross-validation'!$T$22)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8-401B-9B5F-475CB418BBCA}"/>
            </c:ext>
          </c:extLst>
        </c:ser>
        <c:ser>
          <c:idx val="0"/>
          <c:order val="1"/>
          <c:tx>
            <c:v>k=0.25 -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('Cross-validation'!$S$3,'Cross-validation'!$S$8,'Cross-validation'!$S$13,'Cross-validation'!$S$18,'Cross-validation'!$S$23,'Cross-validation'!$S$28)</c:f>
              <c:numCache>
                <c:formatCode>General</c:formatCode>
                <c:ptCount val="6"/>
                <c:pt idx="0">
                  <c:v>0.125</c:v>
                </c:pt>
                <c:pt idx="1">
                  <c:v>0.10471204188481675</c:v>
                </c:pt>
                <c:pt idx="2">
                  <c:v>0.12041884816753923</c:v>
                </c:pt>
                <c:pt idx="3">
                  <c:v>6.7010309278350499E-2</c:v>
                </c:pt>
                <c:pt idx="4">
                  <c:v>0.14070351758793975</c:v>
                </c:pt>
                <c:pt idx="5">
                  <c:v>0.11156894338372925</c:v>
                </c:pt>
              </c:numCache>
            </c:numRef>
          </c:xVal>
          <c:yVal>
            <c:numRef>
              <c:f>('Cross-validation'!$T$3,'Cross-validation'!$T$8,'Cross-validation'!$T$13,'Cross-validation'!$T$18,'Cross-validation'!$T$23,'Cross-validation'!$T$28)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</c:v>
                </c:pt>
                <c:pt idx="5">
                  <c:v>0.88626262626262631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8-401B-9B5F-475CB418BBCA}"/>
            </c:ext>
          </c:extLst>
        </c:ser>
        <c:ser>
          <c:idx val="1"/>
          <c:order val="2"/>
          <c:tx>
            <c:v>k=0.5 -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('Cross-validation'!$S$4,'Cross-validation'!$S$9,'Cross-validation'!$S$14,'Cross-validation'!$S$19,'Cross-validation'!$S$24,'Cross-validation'!$S$29)</c:f>
              <c:numCache>
                <c:formatCode>General</c:formatCode>
                <c:ptCount val="6"/>
                <c:pt idx="0">
                  <c:v>9.375E-2</c:v>
                </c:pt>
                <c:pt idx="1">
                  <c:v>5.759162303664922E-2</c:v>
                </c:pt>
                <c:pt idx="2">
                  <c:v>7.8534031413612593E-2</c:v>
                </c:pt>
                <c:pt idx="3">
                  <c:v>4.6391752577319534E-2</c:v>
                </c:pt>
                <c:pt idx="4">
                  <c:v>9.0452261306532611E-2</c:v>
                </c:pt>
                <c:pt idx="5">
                  <c:v>7.3343933666822791E-2</c:v>
                </c:pt>
              </c:numCache>
            </c:numRef>
          </c:xVal>
          <c:yVal>
            <c:numRef>
              <c:f>('Cross-validation'!$T$4,'Cross-validation'!$T$9,'Cross-validation'!$T$13,'Cross-validation'!$T$19,'Cross-validation'!$T$24,'Cross-validation'!$T$29)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0.83333333333333337</c:v>
                </c:pt>
                <c:pt idx="2">
                  <c:v>0.91666666666666663</c:v>
                </c:pt>
                <c:pt idx="3">
                  <c:v>0.88888888888888884</c:v>
                </c:pt>
                <c:pt idx="4">
                  <c:v>0.8</c:v>
                </c:pt>
                <c:pt idx="5">
                  <c:v>0.8695959595959597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8-401B-9B5F-475CB418BBCA}"/>
            </c:ext>
          </c:extLst>
        </c:ser>
        <c:ser>
          <c:idx val="2"/>
          <c:order val="3"/>
          <c:tx>
            <c:v>k=0.75 -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('Cross-validation'!$S$5,'Cross-validation'!$S$10,'Cross-validation'!$S$15,'Cross-validation'!$S$20,'Cross-validation'!$S$25,'Cross-validation'!$S$30)</c:f>
              <c:numCache>
                <c:formatCode>General</c:formatCode>
                <c:ptCount val="6"/>
                <c:pt idx="0">
                  <c:v>5.208333333333337E-2</c:v>
                </c:pt>
                <c:pt idx="1">
                  <c:v>2.0942408376963373E-2</c:v>
                </c:pt>
                <c:pt idx="2">
                  <c:v>6.2827225130890008E-2</c:v>
                </c:pt>
                <c:pt idx="3">
                  <c:v>1.5463917525773141E-2</c:v>
                </c:pt>
                <c:pt idx="4">
                  <c:v>6.0301507537688481E-2</c:v>
                </c:pt>
                <c:pt idx="5">
                  <c:v>4.2323678380929673E-2</c:v>
                </c:pt>
              </c:numCache>
            </c:numRef>
          </c:xVal>
          <c:yVal>
            <c:numRef>
              <c:f>('Cross-validation'!$T$5,'Cross-validation'!$T$10,'Cross-validation'!$T$15,'Cross-validation'!$T$20,'Cross-validation'!$T$25,'Cross-validation'!$T$30)</c:f>
              <c:numCache>
                <c:formatCode>General</c:formatCode>
                <c:ptCount val="6"/>
                <c:pt idx="0">
                  <c:v>0.90909090909090906</c:v>
                </c:pt>
                <c:pt idx="1">
                  <c:v>0.75</c:v>
                </c:pt>
                <c:pt idx="2">
                  <c:v>0.91666666666666663</c:v>
                </c:pt>
                <c:pt idx="3">
                  <c:v>0.77777777777777779</c:v>
                </c:pt>
                <c:pt idx="4">
                  <c:v>0.8</c:v>
                </c:pt>
                <c:pt idx="5">
                  <c:v>0.83070707070707073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8-401B-9B5F-475CB418BBCA}"/>
            </c:ext>
          </c:extLst>
        </c:ser>
        <c:ser>
          <c:idx val="3"/>
          <c:order val="4"/>
          <c:tx>
            <c:v>k=0.9 - 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('Cross-validation'!$S$6,'Cross-validation'!$S$11,'Cross-validation'!$S$16,'Cross-validation'!$S$21,'Cross-validation'!$S$26,'Cross-validation'!$S$31)</c:f>
              <c:numCache>
                <c:formatCode>General</c:formatCode>
                <c:ptCount val="6"/>
                <c:pt idx="0">
                  <c:v>2.083333333333337E-2</c:v>
                </c:pt>
                <c:pt idx="1">
                  <c:v>1.0471204188481686E-2</c:v>
                </c:pt>
                <c:pt idx="2">
                  <c:v>3.1413612565445059E-2</c:v>
                </c:pt>
                <c:pt idx="3">
                  <c:v>5.1546391752577136E-3</c:v>
                </c:pt>
                <c:pt idx="4">
                  <c:v>4.020100502512558E-2</c:v>
                </c:pt>
                <c:pt idx="5">
                  <c:v>2.1614758857528681E-2</c:v>
                </c:pt>
              </c:numCache>
            </c:numRef>
          </c:xVal>
          <c:yVal>
            <c:numRef>
              <c:f>('Cross-validation'!$T$6,'Cross-validation'!$T$11,'Cross-validation'!$T$16,'Cross-validation'!$T$21,'Cross-validation'!$T$26,'Cross-validation'!$T$31)</c:f>
              <c:numCache>
                <c:formatCode>General</c:formatCode>
                <c:ptCount val="6"/>
                <c:pt idx="0">
                  <c:v>0.72727272727272729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</c:v>
                </c:pt>
                <c:pt idx="5">
                  <c:v>0.64212121212121209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8-401B-9B5F-475CB418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7864"/>
        <c:axId val="450032944"/>
      </c:scatterChart>
      <c:valAx>
        <c:axId val="4500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944"/>
        <c:crosses val="autoZero"/>
        <c:crossBetween val="midCat"/>
      </c:valAx>
      <c:valAx>
        <c:axId val="45003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68D33-1980-4879-B71D-AC580141E8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74D0-E61D-4B91-8B7C-B0AA79133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0A757-0FCC-4BBD-98EE-C46183B3DA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E653-1B2A-490C-AC74-B722293938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1B722-B835-4D24-B601-974C96DEE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4A1F2-5D29-497B-BCA1-087D61D31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3DD6A-3759-45AF-9EB0-1261EFC319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16525-FD94-447D-8029-694D9E03B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4DEA8-6FB8-4F54-86CB-57B1FEE71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D1084-C393-486A-8FFC-17DE3A871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873D4-2C0E-4F1D-92D2-4F393872A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2A1E8-1918-4275-BA85-00C83FF49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1735" cy="62780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661DC-8E54-4577-AC62-391A1DCFE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37" sqref="K37"/>
    </sheetView>
  </sheetViews>
  <sheetFormatPr defaultRowHeight="14.4" x14ac:dyDescent="0.3"/>
  <cols>
    <col min="1" max="1" width="11.6640625" customWidth="1"/>
    <col min="3" max="3" width="18.109375" bestFit="1" customWidth="1"/>
    <col min="4" max="7" width="13.44140625" customWidth="1"/>
    <col min="8" max="8" width="21.44140625" customWidth="1"/>
    <col min="9" max="9" width="10.6640625" customWidth="1"/>
    <col min="10" max="10" width="13" customWidth="1"/>
    <col min="11" max="11" width="9.6640625" customWidth="1"/>
    <col min="12" max="12" width="18.6640625" customWidth="1"/>
    <col min="13" max="16" width="13.77734375" customWidth="1"/>
    <col min="17" max="17" width="20.6640625" customWidth="1"/>
    <col min="18" max="18" width="11.21875" customWidth="1"/>
    <col min="19" max="19" width="13.44140625" customWidth="1"/>
    <col min="20" max="20" width="11.109375" customWidth="1"/>
    <col min="21" max="21" width="17.77734375" customWidth="1"/>
  </cols>
  <sheetData>
    <row r="1" spans="1:21" s="3" customFormat="1" ht="34.799999999999997" customHeight="1" x14ac:dyDescent="0.3">
      <c r="A1" s="3" t="s">
        <v>0</v>
      </c>
      <c r="B1" s="3" t="s">
        <v>1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2</v>
      </c>
      <c r="I1" s="3" t="s">
        <v>3</v>
      </c>
      <c r="J1" s="3" t="s">
        <v>5</v>
      </c>
      <c r="K1" s="3" t="s">
        <v>4</v>
      </c>
      <c r="L1" s="3" t="s">
        <v>13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23</v>
      </c>
    </row>
    <row r="2" spans="1:21" x14ac:dyDescent="0.3">
      <c r="A2">
        <v>1</v>
      </c>
      <c r="B2">
        <v>0.1</v>
      </c>
      <c r="C2" t="s">
        <v>11</v>
      </c>
      <c r="D2">
        <v>37</v>
      </c>
      <c r="E2">
        <v>670</v>
      </c>
      <c r="F2">
        <v>105</v>
      </c>
      <c r="G2">
        <v>1</v>
      </c>
      <c r="H2">
        <f>(F2+G2)/SUM(D2:G2)</f>
        <v>0.13038130381303814</v>
      </c>
      <c r="I2">
        <f>E2/(E2+F2)</f>
        <v>0.86451612903225805</v>
      </c>
      <c r="J2">
        <f>1-I2</f>
        <v>0.13548387096774195</v>
      </c>
      <c r="K2">
        <f>D2/(D2+G2)</f>
        <v>0.97368421052631582</v>
      </c>
      <c r="L2">
        <f>(I2+K2)/2</f>
        <v>0.91910016977928688</v>
      </c>
      <c r="M2">
        <v>11</v>
      </c>
      <c r="N2">
        <v>162</v>
      </c>
      <c r="O2">
        <v>30</v>
      </c>
      <c r="P2">
        <v>0</v>
      </c>
      <c r="Q2">
        <f>(O2+P2)/SUM(M2:P2)</f>
        <v>0.14778325123152711</v>
      </c>
      <c r="R2">
        <f>N2/(N2+O2)</f>
        <v>0.84375</v>
      </c>
      <c r="S2">
        <f>1-R2</f>
        <v>0.15625</v>
      </c>
      <c r="T2">
        <f>M2/(M2+P2)</f>
        <v>1</v>
      </c>
      <c r="U2">
        <f>(R2+T2)/2</f>
        <v>0.921875</v>
      </c>
    </row>
    <row r="3" spans="1:21" x14ac:dyDescent="0.3">
      <c r="A3">
        <v>1</v>
      </c>
      <c r="B3">
        <v>0.25</v>
      </c>
      <c r="C3" t="s">
        <v>11</v>
      </c>
      <c r="D3">
        <v>36</v>
      </c>
      <c r="E3">
        <v>702</v>
      </c>
      <c r="F3">
        <v>73</v>
      </c>
      <c r="G3">
        <v>2</v>
      </c>
      <c r="H3">
        <f t="shared" ref="H3:H26" si="0">(F3+G3)/SUM(D3:G3)</f>
        <v>9.2250922509225092E-2</v>
      </c>
      <c r="I3">
        <f t="shared" ref="I3:I26" si="1">E3/(E3+F3)</f>
        <v>0.90580645161290319</v>
      </c>
      <c r="J3">
        <f t="shared" ref="J3:J26" si="2">1-I3</f>
        <v>9.4193548387096815E-2</v>
      </c>
      <c r="K3">
        <f t="shared" ref="K3:K26" si="3">D3/(D3+G3)</f>
        <v>0.94736842105263153</v>
      </c>
      <c r="L3">
        <f t="shared" ref="L3:L26" si="4">(I3+K3)/2</f>
        <v>0.9265874363327673</v>
      </c>
      <c r="M3">
        <v>10</v>
      </c>
      <c r="N3">
        <v>168</v>
      </c>
      <c r="O3">
        <v>24</v>
      </c>
      <c r="P3">
        <v>1</v>
      </c>
      <c r="Q3">
        <f t="shared" ref="Q3:Q10" si="5">(O3+P3)/SUM(M3:P3)</f>
        <v>0.12315270935960591</v>
      </c>
      <c r="R3">
        <f t="shared" ref="R3:R10" si="6">N3/(N3+O3)</f>
        <v>0.875</v>
      </c>
      <c r="S3">
        <f>1-R3</f>
        <v>0.125</v>
      </c>
      <c r="T3">
        <f t="shared" ref="T3:T10" si="7">M3/(M3+P3)</f>
        <v>0.90909090909090906</v>
      </c>
      <c r="U3">
        <f t="shared" ref="U3:U10" si="8">(R3+T3)/2</f>
        <v>0.89204545454545459</v>
      </c>
    </row>
    <row r="4" spans="1:21" x14ac:dyDescent="0.3">
      <c r="A4">
        <v>1</v>
      </c>
      <c r="B4">
        <v>0.5</v>
      </c>
      <c r="C4" t="s">
        <v>11</v>
      </c>
      <c r="D4">
        <v>34</v>
      </c>
      <c r="E4">
        <v>728</v>
      </c>
      <c r="F4">
        <v>47</v>
      </c>
      <c r="G4">
        <v>4</v>
      </c>
      <c r="H4">
        <f t="shared" si="0"/>
        <v>6.273062730627306E-2</v>
      </c>
      <c r="I4">
        <f t="shared" si="1"/>
        <v>0.9393548387096774</v>
      </c>
      <c r="J4">
        <f t="shared" si="2"/>
        <v>6.0645161290322602E-2</v>
      </c>
      <c r="K4">
        <f t="shared" si="3"/>
        <v>0.89473684210526316</v>
      </c>
      <c r="L4">
        <f t="shared" si="4"/>
        <v>0.91704584040747028</v>
      </c>
      <c r="M4">
        <v>10</v>
      </c>
      <c r="N4">
        <v>174</v>
      </c>
      <c r="O4">
        <v>18</v>
      </c>
      <c r="P4">
        <v>1</v>
      </c>
      <c r="Q4">
        <f t="shared" si="5"/>
        <v>9.3596059113300489E-2</v>
      </c>
      <c r="R4">
        <f t="shared" si="6"/>
        <v>0.90625</v>
      </c>
      <c r="S4">
        <f>1-R4</f>
        <v>9.375E-2</v>
      </c>
      <c r="T4">
        <f t="shared" si="7"/>
        <v>0.90909090909090906</v>
      </c>
      <c r="U4">
        <f t="shared" si="8"/>
        <v>0.90767045454545459</v>
      </c>
    </row>
    <row r="5" spans="1:21" x14ac:dyDescent="0.3">
      <c r="A5">
        <v>1</v>
      </c>
      <c r="B5">
        <v>0.75</v>
      </c>
      <c r="C5" t="s">
        <v>11</v>
      </c>
      <c r="D5">
        <v>33</v>
      </c>
      <c r="E5">
        <v>747</v>
      </c>
      <c r="F5">
        <v>28</v>
      </c>
      <c r="G5">
        <v>5</v>
      </c>
      <c r="H5">
        <f t="shared" si="0"/>
        <v>4.0590405904059039E-2</v>
      </c>
      <c r="I5">
        <f t="shared" si="1"/>
        <v>0.96387096774193548</v>
      </c>
      <c r="J5">
        <f t="shared" si="2"/>
        <v>3.612903225806452E-2</v>
      </c>
      <c r="K5">
        <f t="shared" si="3"/>
        <v>0.86842105263157898</v>
      </c>
      <c r="L5">
        <f t="shared" si="4"/>
        <v>0.91614601018675723</v>
      </c>
      <c r="M5">
        <v>10</v>
      </c>
      <c r="N5">
        <v>182</v>
      </c>
      <c r="O5">
        <v>10</v>
      </c>
      <c r="P5">
        <v>1</v>
      </c>
      <c r="Q5">
        <f t="shared" si="5"/>
        <v>5.4187192118226604E-2</v>
      </c>
      <c r="R5">
        <f t="shared" si="6"/>
        <v>0.94791666666666663</v>
      </c>
      <c r="S5">
        <f>1-R5</f>
        <v>5.208333333333337E-2</v>
      </c>
      <c r="T5">
        <f t="shared" si="7"/>
        <v>0.90909090909090906</v>
      </c>
      <c r="U5">
        <f t="shared" si="8"/>
        <v>0.92850378787878785</v>
      </c>
    </row>
    <row r="6" spans="1:21" x14ac:dyDescent="0.3">
      <c r="A6">
        <v>1</v>
      </c>
      <c r="B6">
        <v>0.9</v>
      </c>
      <c r="C6" t="s">
        <v>11</v>
      </c>
      <c r="D6">
        <v>28</v>
      </c>
      <c r="E6">
        <v>758</v>
      </c>
      <c r="F6">
        <v>17</v>
      </c>
      <c r="G6">
        <v>10</v>
      </c>
      <c r="H6">
        <f t="shared" si="0"/>
        <v>3.3210332103321034E-2</v>
      </c>
      <c r="I6">
        <f t="shared" si="1"/>
        <v>0.97806451612903222</v>
      </c>
      <c r="J6">
        <f t="shared" si="2"/>
        <v>2.1935483870967776E-2</v>
      </c>
      <c r="K6">
        <f t="shared" si="3"/>
        <v>0.73684210526315785</v>
      </c>
      <c r="L6">
        <f t="shared" si="4"/>
        <v>0.85745331069609509</v>
      </c>
      <c r="M6">
        <v>8</v>
      </c>
      <c r="N6">
        <v>188</v>
      </c>
      <c r="O6">
        <v>4</v>
      </c>
      <c r="P6">
        <v>3</v>
      </c>
      <c r="Q6">
        <f t="shared" si="5"/>
        <v>3.4482758620689655E-2</v>
      </c>
      <c r="R6">
        <f t="shared" si="6"/>
        <v>0.97916666666666663</v>
      </c>
      <c r="S6">
        <f>1-R6</f>
        <v>2.083333333333337E-2</v>
      </c>
      <c r="T6">
        <f t="shared" si="7"/>
        <v>0.72727272727272729</v>
      </c>
      <c r="U6">
        <f t="shared" si="8"/>
        <v>0.85321969696969702</v>
      </c>
    </row>
    <row r="7" spans="1:21" x14ac:dyDescent="0.3">
      <c r="A7">
        <v>2</v>
      </c>
      <c r="B7">
        <v>0.1</v>
      </c>
      <c r="C7" t="s">
        <v>11</v>
      </c>
      <c r="D7">
        <v>36</v>
      </c>
      <c r="E7">
        <v>637</v>
      </c>
      <c r="F7">
        <v>139</v>
      </c>
      <c r="G7">
        <v>1</v>
      </c>
      <c r="H7">
        <f t="shared" si="0"/>
        <v>0.17220172201722017</v>
      </c>
      <c r="I7">
        <f t="shared" si="1"/>
        <v>0.82087628865979378</v>
      </c>
      <c r="J7">
        <f t="shared" si="2"/>
        <v>0.17912371134020622</v>
      </c>
      <c r="K7">
        <f t="shared" si="3"/>
        <v>0.97297297297297303</v>
      </c>
      <c r="L7">
        <f t="shared" si="4"/>
        <v>0.89692463081638341</v>
      </c>
      <c r="M7">
        <v>10</v>
      </c>
      <c r="N7">
        <v>164</v>
      </c>
      <c r="O7">
        <v>27</v>
      </c>
      <c r="P7">
        <v>0</v>
      </c>
      <c r="Q7">
        <f t="shared" si="5"/>
        <v>0.13432835820895522</v>
      </c>
      <c r="R7">
        <f t="shared" si="6"/>
        <v>0.8586387434554974</v>
      </c>
      <c r="S7">
        <f t="shared" ref="S7:S56" si="9">1-R7</f>
        <v>0.1413612565445026</v>
      </c>
      <c r="T7">
        <f t="shared" si="7"/>
        <v>1</v>
      </c>
      <c r="U7">
        <f t="shared" si="8"/>
        <v>0.9293193717277487</v>
      </c>
    </row>
    <row r="8" spans="1:21" x14ac:dyDescent="0.3">
      <c r="A8">
        <v>2</v>
      </c>
      <c r="B8">
        <v>0.25</v>
      </c>
      <c r="C8" t="s">
        <v>11</v>
      </c>
      <c r="D8">
        <v>34</v>
      </c>
      <c r="E8">
        <v>677</v>
      </c>
      <c r="F8">
        <v>99</v>
      </c>
      <c r="G8">
        <v>3</v>
      </c>
      <c r="H8">
        <f t="shared" si="0"/>
        <v>0.12546125461254612</v>
      </c>
      <c r="I8">
        <f t="shared" si="1"/>
        <v>0.87242268041237114</v>
      </c>
      <c r="J8">
        <f t="shared" si="2"/>
        <v>0.12757731958762886</v>
      </c>
      <c r="K8">
        <f t="shared" si="3"/>
        <v>0.91891891891891897</v>
      </c>
      <c r="L8">
        <f t="shared" si="4"/>
        <v>0.895670799665645</v>
      </c>
      <c r="M8">
        <v>11</v>
      </c>
      <c r="N8">
        <v>171</v>
      </c>
      <c r="O8">
        <v>20</v>
      </c>
      <c r="P8">
        <v>1</v>
      </c>
      <c r="Q8">
        <f t="shared" si="5"/>
        <v>0.10344827586206896</v>
      </c>
      <c r="R8">
        <f t="shared" si="6"/>
        <v>0.89528795811518325</v>
      </c>
      <c r="S8">
        <f t="shared" si="9"/>
        <v>0.10471204188481675</v>
      </c>
      <c r="T8">
        <f t="shared" si="7"/>
        <v>0.91666666666666663</v>
      </c>
      <c r="U8">
        <f t="shared" si="8"/>
        <v>0.90597731239092494</v>
      </c>
    </row>
    <row r="9" spans="1:21" x14ac:dyDescent="0.3">
      <c r="A9">
        <v>2</v>
      </c>
      <c r="B9">
        <v>0.5</v>
      </c>
      <c r="C9" t="s">
        <v>11</v>
      </c>
      <c r="D9">
        <v>32</v>
      </c>
      <c r="E9">
        <v>707</v>
      </c>
      <c r="F9">
        <v>69</v>
      </c>
      <c r="G9">
        <v>5</v>
      </c>
      <c r="H9">
        <f t="shared" si="0"/>
        <v>9.1020910209102093E-2</v>
      </c>
      <c r="I9">
        <f t="shared" si="1"/>
        <v>0.91108247422680411</v>
      </c>
      <c r="J9">
        <f t="shared" si="2"/>
        <v>8.8917525773195893E-2</v>
      </c>
      <c r="K9">
        <f t="shared" si="3"/>
        <v>0.86486486486486491</v>
      </c>
      <c r="L9">
        <f t="shared" si="4"/>
        <v>0.88797366954583445</v>
      </c>
      <c r="M9">
        <v>10</v>
      </c>
      <c r="N9">
        <v>180</v>
      </c>
      <c r="O9">
        <v>11</v>
      </c>
      <c r="P9">
        <v>2</v>
      </c>
      <c r="Q9">
        <f t="shared" si="5"/>
        <v>6.4039408866995079E-2</v>
      </c>
      <c r="R9">
        <f t="shared" si="6"/>
        <v>0.94240837696335078</v>
      </c>
      <c r="S9">
        <f t="shared" si="9"/>
        <v>5.759162303664922E-2</v>
      </c>
      <c r="T9">
        <f t="shared" si="7"/>
        <v>0.83333333333333337</v>
      </c>
      <c r="U9">
        <f t="shared" si="8"/>
        <v>0.88787085514834208</v>
      </c>
    </row>
    <row r="10" spans="1:21" x14ac:dyDescent="0.3">
      <c r="A10">
        <v>2</v>
      </c>
      <c r="B10">
        <v>0.75</v>
      </c>
      <c r="C10" t="s">
        <v>11</v>
      </c>
      <c r="D10">
        <v>29</v>
      </c>
      <c r="E10">
        <v>731</v>
      </c>
      <c r="F10">
        <v>45</v>
      </c>
      <c r="G10">
        <v>8</v>
      </c>
      <c r="H10">
        <f t="shared" si="0"/>
        <v>6.519065190651907E-2</v>
      </c>
      <c r="I10">
        <f t="shared" si="1"/>
        <v>0.9420103092783505</v>
      </c>
      <c r="J10">
        <f t="shared" si="2"/>
        <v>5.7989690721649501E-2</v>
      </c>
      <c r="K10">
        <f t="shared" si="3"/>
        <v>0.78378378378378377</v>
      </c>
      <c r="L10">
        <f t="shared" si="4"/>
        <v>0.86289704653106714</v>
      </c>
      <c r="M10">
        <v>9</v>
      </c>
      <c r="N10">
        <v>187</v>
      </c>
      <c r="O10">
        <v>4</v>
      </c>
      <c r="P10">
        <v>3</v>
      </c>
      <c r="Q10">
        <f t="shared" si="5"/>
        <v>3.4482758620689655E-2</v>
      </c>
      <c r="R10">
        <f t="shared" si="6"/>
        <v>0.97905759162303663</v>
      </c>
      <c r="S10">
        <f t="shared" si="9"/>
        <v>2.0942408376963373E-2</v>
      </c>
      <c r="T10">
        <f t="shared" si="7"/>
        <v>0.75</v>
      </c>
      <c r="U10">
        <f t="shared" si="8"/>
        <v>0.86452879581151831</v>
      </c>
    </row>
    <row r="11" spans="1:21" x14ac:dyDescent="0.3">
      <c r="A11">
        <v>2</v>
      </c>
      <c r="B11">
        <v>0.9</v>
      </c>
      <c r="C11" t="s">
        <v>11</v>
      </c>
      <c r="D11">
        <v>27</v>
      </c>
      <c r="E11">
        <v>750</v>
      </c>
      <c r="F11">
        <v>26</v>
      </c>
      <c r="G11">
        <v>10</v>
      </c>
      <c r="H11">
        <f t="shared" si="0"/>
        <v>4.4280442804428041E-2</v>
      </c>
      <c r="I11">
        <f t="shared" si="1"/>
        <v>0.96649484536082475</v>
      </c>
      <c r="J11">
        <f t="shared" si="2"/>
        <v>3.350515463917525E-2</v>
      </c>
      <c r="K11">
        <f t="shared" si="3"/>
        <v>0.72972972972972971</v>
      </c>
      <c r="L11">
        <f t="shared" si="4"/>
        <v>0.84811228754527723</v>
      </c>
      <c r="M11">
        <v>9</v>
      </c>
      <c r="N11">
        <v>189</v>
      </c>
      <c r="O11">
        <v>2</v>
      </c>
      <c r="P11">
        <v>3</v>
      </c>
      <c r="Q11">
        <f t="shared" ref="Q11:Q26" si="10">(O11+P11)/SUM(M11:P11)</f>
        <v>2.4630541871921183E-2</v>
      </c>
      <c r="R11">
        <f t="shared" ref="R11:R26" si="11">N11/(N11+O11)</f>
        <v>0.98952879581151831</v>
      </c>
      <c r="S11">
        <f t="shared" si="9"/>
        <v>1.0471204188481686E-2</v>
      </c>
      <c r="T11">
        <f t="shared" ref="T11:T26" si="12">M11/(M11+P11)</f>
        <v>0.75</v>
      </c>
      <c r="U11">
        <f t="shared" ref="U11:U26" si="13">(R11+T11)/2</f>
        <v>0.86976439790575921</v>
      </c>
    </row>
    <row r="12" spans="1:21" x14ac:dyDescent="0.3">
      <c r="A12">
        <v>3</v>
      </c>
      <c r="B12">
        <v>0.1</v>
      </c>
      <c r="C12" t="s">
        <v>11</v>
      </c>
      <c r="D12">
        <v>37</v>
      </c>
      <c r="E12">
        <v>654</v>
      </c>
      <c r="F12">
        <v>122</v>
      </c>
      <c r="G12">
        <v>0</v>
      </c>
      <c r="H12">
        <f t="shared" si="0"/>
        <v>0.15006150061500614</v>
      </c>
      <c r="I12">
        <f t="shared" si="1"/>
        <v>0.84278350515463918</v>
      </c>
      <c r="J12">
        <f t="shared" si="2"/>
        <v>0.15721649484536082</v>
      </c>
      <c r="K12">
        <f t="shared" si="3"/>
        <v>1</v>
      </c>
      <c r="L12">
        <f t="shared" si="4"/>
        <v>0.92139175257731964</v>
      </c>
      <c r="M12">
        <v>11</v>
      </c>
      <c r="N12">
        <v>159</v>
      </c>
      <c r="O12">
        <v>32</v>
      </c>
      <c r="P12">
        <v>1</v>
      </c>
      <c r="Q12">
        <f t="shared" si="10"/>
        <v>0.1625615763546798</v>
      </c>
      <c r="R12">
        <f t="shared" si="11"/>
        <v>0.83246073298429324</v>
      </c>
      <c r="S12">
        <f t="shared" si="9"/>
        <v>0.16753926701570676</v>
      </c>
      <c r="T12">
        <f t="shared" si="12"/>
        <v>0.91666666666666663</v>
      </c>
      <c r="U12">
        <f t="shared" si="13"/>
        <v>0.87456369982547999</v>
      </c>
    </row>
    <row r="13" spans="1:21" x14ac:dyDescent="0.3">
      <c r="A13">
        <v>3</v>
      </c>
      <c r="B13">
        <v>0.25</v>
      </c>
      <c r="C13" t="s">
        <v>11</v>
      </c>
      <c r="D13">
        <v>35</v>
      </c>
      <c r="E13">
        <v>686</v>
      </c>
      <c r="F13">
        <v>90</v>
      </c>
      <c r="G13">
        <v>2</v>
      </c>
      <c r="H13">
        <f t="shared" si="0"/>
        <v>0.11316113161131611</v>
      </c>
      <c r="I13">
        <f t="shared" si="1"/>
        <v>0.884020618556701</v>
      </c>
      <c r="J13">
        <f t="shared" si="2"/>
        <v>0.115979381443299</v>
      </c>
      <c r="K13">
        <f t="shared" si="3"/>
        <v>0.94594594594594594</v>
      </c>
      <c r="L13">
        <f t="shared" si="4"/>
        <v>0.91498328225132353</v>
      </c>
      <c r="M13">
        <v>11</v>
      </c>
      <c r="N13">
        <v>168</v>
      </c>
      <c r="O13">
        <v>23</v>
      </c>
      <c r="P13">
        <v>1</v>
      </c>
      <c r="Q13">
        <f t="shared" si="10"/>
        <v>0.11822660098522167</v>
      </c>
      <c r="R13">
        <f t="shared" si="11"/>
        <v>0.87958115183246077</v>
      </c>
      <c r="S13">
        <f t="shared" si="9"/>
        <v>0.12041884816753923</v>
      </c>
      <c r="T13">
        <f t="shared" si="12"/>
        <v>0.91666666666666663</v>
      </c>
      <c r="U13">
        <f t="shared" si="13"/>
        <v>0.89812390924956365</v>
      </c>
    </row>
    <row r="14" spans="1:21" x14ac:dyDescent="0.3">
      <c r="A14">
        <v>3</v>
      </c>
      <c r="B14">
        <v>0.5</v>
      </c>
      <c r="C14" t="s">
        <v>11</v>
      </c>
      <c r="D14">
        <v>33</v>
      </c>
      <c r="E14">
        <v>721</v>
      </c>
      <c r="F14">
        <v>55</v>
      </c>
      <c r="G14">
        <v>4</v>
      </c>
      <c r="H14">
        <f t="shared" si="0"/>
        <v>7.2570725707257075E-2</v>
      </c>
      <c r="I14">
        <f t="shared" si="1"/>
        <v>0.92912371134020622</v>
      </c>
      <c r="J14">
        <f t="shared" si="2"/>
        <v>7.0876288659793785E-2</v>
      </c>
      <c r="K14">
        <f t="shared" si="3"/>
        <v>0.89189189189189189</v>
      </c>
      <c r="L14">
        <f t="shared" si="4"/>
        <v>0.91050780161604905</v>
      </c>
      <c r="M14">
        <v>11</v>
      </c>
      <c r="N14">
        <v>176</v>
      </c>
      <c r="O14">
        <v>15</v>
      </c>
      <c r="P14">
        <v>1</v>
      </c>
      <c r="Q14">
        <f t="shared" si="10"/>
        <v>7.8817733990147784E-2</v>
      </c>
      <c r="R14">
        <f t="shared" si="11"/>
        <v>0.92146596858638741</v>
      </c>
      <c r="S14">
        <f t="shared" si="9"/>
        <v>7.8534031413612593E-2</v>
      </c>
      <c r="T14">
        <f t="shared" si="12"/>
        <v>0.91666666666666663</v>
      </c>
      <c r="U14">
        <f t="shared" si="13"/>
        <v>0.91906631762652702</v>
      </c>
    </row>
    <row r="15" spans="1:21" x14ac:dyDescent="0.3">
      <c r="A15">
        <v>3</v>
      </c>
      <c r="B15">
        <v>0.75</v>
      </c>
      <c r="C15" t="s">
        <v>11</v>
      </c>
      <c r="D15">
        <v>31</v>
      </c>
      <c r="E15">
        <v>743</v>
      </c>
      <c r="F15">
        <v>33</v>
      </c>
      <c r="G15">
        <v>6</v>
      </c>
      <c r="H15">
        <f t="shared" si="0"/>
        <v>4.797047970479705E-2</v>
      </c>
      <c r="I15">
        <f t="shared" si="1"/>
        <v>0.95747422680412375</v>
      </c>
      <c r="J15">
        <f t="shared" si="2"/>
        <v>4.2525773195876249E-2</v>
      </c>
      <c r="K15">
        <f t="shared" si="3"/>
        <v>0.83783783783783783</v>
      </c>
      <c r="L15">
        <f t="shared" si="4"/>
        <v>0.89765603232098079</v>
      </c>
      <c r="M15">
        <v>11</v>
      </c>
      <c r="N15">
        <v>179</v>
      </c>
      <c r="O15">
        <v>12</v>
      </c>
      <c r="P15">
        <v>1</v>
      </c>
      <c r="Q15">
        <f t="shared" si="10"/>
        <v>6.4039408866995079E-2</v>
      </c>
      <c r="R15">
        <f t="shared" si="11"/>
        <v>0.93717277486910999</v>
      </c>
      <c r="S15">
        <f t="shared" si="9"/>
        <v>6.2827225130890008E-2</v>
      </c>
      <c r="T15">
        <f t="shared" si="12"/>
        <v>0.91666666666666663</v>
      </c>
      <c r="U15">
        <f t="shared" si="13"/>
        <v>0.92691972076788831</v>
      </c>
    </row>
    <row r="16" spans="1:21" x14ac:dyDescent="0.3">
      <c r="A16">
        <v>3</v>
      </c>
      <c r="B16">
        <v>0.9</v>
      </c>
      <c r="C16" t="s">
        <v>11</v>
      </c>
      <c r="D16">
        <v>28</v>
      </c>
      <c r="E16">
        <v>755</v>
      </c>
      <c r="F16">
        <v>21</v>
      </c>
      <c r="G16">
        <v>9</v>
      </c>
      <c r="H16">
        <f t="shared" si="0"/>
        <v>3.6900369003690037E-2</v>
      </c>
      <c r="I16">
        <f t="shared" si="1"/>
        <v>0.97293814432989689</v>
      </c>
      <c r="J16">
        <f t="shared" si="2"/>
        <v>2.7061855670103108E-2</v>
      </c>
      <c r="K16">
        <f t="shared" si="3"/>
        <v>0.7567567567567568</v>
      </c>
      <c r="L16">
        <f t="shared" si="4"/>
        <v>0.86484745054332679</v>
      </c>
      <c r="M16">
        <v>8</v>
      </c>
      <c r="N16">
        <v>185</v>
      </c>
      <c r="O16">
        <v>6</v>
      </c>
      <c r="P16">
        <v>4</v>
      </c>
      <c r="Q16">
        <f t="shared" si="10"/>
        <v>4.9261083743842367E-2</v>
      </c>
      <c r="R16">
        <f t="shared" si="11"/>
        <v>0.96858638743455494</v>
      </c>
      <c r="S16">
        <f t="shared" si="9"/>
        <v>3.1413612565445059E-2</v>
      </c>
      <c r="T16">
        <f t="shared" si="12"/>
        <v>0.66666666666666663</v>
      </c>
      <c r="U16">
        <f t="shared" si="13"/>
        <v>0.81762652705061079</v>
      </c>
    </row>
    <row r="17" spans="1:21" x14ac:dyDescent="0.3">
      <c r="A17">
        <v>4</v>
      </c>
      <c r="B17">
        <v>0.1</v>
      </c>
      <c r="C17" t="s">
        <v>11</v>
      </c>
      <c r="D17">
        <v>40</v>
      </c>
      <c r="E17">
        <v>647</v>
      </c>
      <c r="F17">
        <v>126</v>
      </c>
      <c r="G17">
        <v>0</v>
      </c>
      <c r="H17">
        <f t="shared" si="0"/>
        <v>0.15498154981549817</v>
      </c>
      <c r="I17">
        <f t="shared" si="1"/>
        <v>0.83699870633893925</v>
      </c>
      <c r="J17">
        <f t="shared" si="2"/>
        <v>0.16300129366106075</v>
      </c>
      <c r="K17">
        <f t="shared" si="3"/>
        <v>1</v>
      </c>
      <c r="L17">
        <f t="shared" si="4"/>
        <v>0.91849935316946962</v>
      </c>
      <c r="M17">
        <v>9</v>
      </c>
      <c r="N17">
        <v>175</v>
      </c>
      <c r="O17">
        <v>19</v>
      </c>
      <c r="P17">
        <v>0</v>
      </c>
      <c r="Q17">
        <f t="shared" si="10"/>
        <v>9.3596059113300489E-2</v>
      </c>
      <c r="R17">
        <f t="shared" si="11"/>
        <v>0.90206185567010311</v>
      </c>
      <c r="S17">
        <f t="shared" si="9"/>
        <v>9.7938144329896892E-2</v>
      </c>
      <c r="T17">
        <f t="shared" si="12"/>
        <v>1</v>
      </c>
      <c r="U17">
        <f t="shared" si="13"/>
        <v>0.9510309278350515</v>
      </c>
    </row>
    <row r="18" spans="1:21" x14ac:dyDescent="0.3">
      <c r="A18">
        <v>4</v>
      </c>
      <c r="B18">
        <v>0.25</v>
      </c>
      <c r="C18" t="s">
        <v>11</v>
      </c>
      <c r="D18">
        <v>38</v>
      </c>
      <c r="E18">
        <v>683</v>
      </c>
      <c r="F18">
        <v>90</v>
      </c>
      <c r="G18">
        <v>2</v>
      </c>
      <c r="H18">
        <f t="shared" si="0"/>
        <v>0.11316113161131611</v>
      </c>
      <c r="I18">
        <f t="shared" si="1"/>
        <v>0.88357050452781372</v>
      </c>
      <c r="J18">
        <f t="shared" si="2"/>
        <v>0.11642949547218628</v>
      </c>
      <c r="K18">
        <f t="shared" si="3"/>
        <v>0.95</v>
      </c>
      <c r="L18">
        <f t="shared" si="4"/>
        <v>0.91678525226390684</v>
      </c>
      <c r="M18">
        <v>8</v>
      </c>
      <c r="N18">
        <v>181</v>
      </c>
      <c r="O18">
        <v>13</v>
      </c>
      <c r="P18">
        <v>1</v>
      </c>
      <c r="Q18">
        <f t="shared" si="10"/>
        <v>6.8965517241379309E-2</v>
      </c>
      <c r="R18">
        <f t="shared" si="11"/>
        <v>0.9329896907216495</v>
      </c>
      <c r="S18">
        <f t="shared" si="9"/>
        <v>6.7010309278350499E-2</v>
      </c>
      <c r="T18">
        <f t="shared" si="12"/>
        <v>0.88888888888888884</v>
      </c>
      <c r="U18">
        <f t="shared" si="13"/>
        <v>0.91093928980526917</v>
      </c>
    </row>
    <row r="19" spans="1:21" x14ac:dyDescent="0.3">
      <c r="A19">
        <v>4</v>
      </c>
      <c r="B19">
        <v>0.5</v>
      </c>
      <c r="C19" t="s">
        <v>11</v>
      </c>
      <c r="D19">
        <v>36</v>
      </c>
      <c r="E19">
        <v>716</v>
      </c>
      <c r="F19">
        <v>57</v>
      </c>
      <c r="G19">
        <v>4</v>
      </c>
      <c r="H19">
        <f t="shared" si="0"/>
        <v>7.5030750307503072E-2</v>
      </c>
      <c r="I19">
        <f t="shared" si="1"/>
        <v>0.92626131953428203</v>
      </c>
      <c r="J19">
        <f t="shared" si="2"/>
        <v>7.3738680465717965E-2</v>
      </c>
      <c r="K19">
        <f t="shared" si="3"/>
        <v>0.9</v>
      </c>
      <c r="L19">
        <f t="shared" si="4"/>
        <v>0.91313065976714103</v>
      </c>
      <c r="M19">
        <v>8</v>
      </c>
      <c r="N19">
        <v>185</v>
      </c>
      <c r="O19">
        <v>9</v>
      </c>
      <c r="P19">
        <v>1</v>
      </c>
      <c r="Q19">
        <f t="shared" si="10"/>
        <v>4.9261083743842367E-2</v>
      </c>
      <c r="R19">
        <f t="shared" si="11"/>
        <v>0.95360824742268047</v>
      </c>
      <c r="S19">
        <f t="shared" si="9"/>
        <v>4.6391752577319534E-2</v>
      </c>
      <c r="T19">
        <f t="shared" si="12"/>
        <v>0.88888888888888884</v>
      </c>
      <c r="U19">
        <f t="shared" si="13"/>
        <v>0.92124856815578471</v>
      </c>
    </row>
    <row r="20" spans="1:21" x14ac:dyDescent="0.3">
      <c r="A20">
        <v>4</v>
      </c>
      <c r="B20">
        <v>0.75</v>
      </c>
      <c r="C20" t="s">
        <v>11</v>
      </c>
      <c r="D20">
        <v>35</v>
      </c>
      <c r="E20">
        <v>738</v>
      </c>
      <c r="F20">
        <v>35</v>
      </c>
      <c r="G20">
        <v>5</v>
      </c>
      <c r="H20">
        <f t="shared" si="0"/>
        <v>4.9200492004920049E-2</v>
      </c>
      <c r="I20">
        <f t="shared" si="1"/>
        <v>0.95472186287192751</v>
      </c>
      <c r="J20">
        <f t="shared" si="2"/>
        <v>4.5278137128072493E-2</v>
      </c>
      <c r="K20">
        <f t="shared" si="3"/>
        <v>0.875</v>
      </c>
      <c r="L20">
        <f t="shared" si="4"/>
        <v>0.9148609314359637</v>
      </c>
      <c r="M20">
        <v>7</v>
      </c>
      <c r="N20">
        <v>191</v>
      </c>
      <c r="O20">
        <v>3</v>
      </c>
      <c r="P20">
        <v>2</v>
      </c>
      <c r="Q20">
        <f t="shared" si="10"/>
        <v>2.4630541871921183E-2</v>
      </c>
      <c r="R20">
        <f t="shared" si="11"/>
        <v>0.98453608247422686</v>
      </c>
      <c r="S20">
        <f t="shared" si="9"/>
        <v>1.5463917525773141E-2</v>
      </c>
      <c r="T20">
        <f t="shared" si="12"/>
        <v>0.77777777777777779</v>
      </c>
      <c r="U20">
        <f t="shared" si="13"/>
        <v>0.88115693012600227</v>
      </c>
    </row>
    <row r="21" spans="1:21" x14ac:dyDescent="0.3">
      <c r="A21">
        <v>4</v>
      </c>
      <c r="B21">
        <v>0.9</v>
      </c>
      <c r="C21" t="s">
        <v>11</v>
      </c>
      <c r="D21">
        <v>29</v>
      </c>
      <c r="E21">
        <v>755</v>
      </c>
      <c r="F21">
        <v>18</v>
      </c>
      <c r="G21">
        <v>11</v>
      </c>
      <c r="H21">
        <f t="shared" si="0"/>
        <v>3.5670356703567038E-2</v>
      </c>
      <c r="I21">
        <f t="shared" si="1"/>
        <v>0.97671410090556277</v>
      </c>
      <c r="J21">
        <f t="shared" si="2"/>
        <v>2.3285899094437235E-2</v>
      </c>
      <c r="K21">
        <f t="shared" si="3"/>
        <v>0.72499999999999998</v>
      </c>
      <c r="L21">
        <f t="shared" si="4"/>
        <v>0.85085705045278137</v>
      </c>
      <c r="M21">
        <v>6</v>
      </c>
      <c r="N21">
        <v>193</v>
      </c>
      <c r="O21">
        <v>1</v>
      </c>
      <c r="P21">
        <v>3</v>
      </c>
      <c r="Q21">
        <f t="shared" si="10"/>
        <v>1.9704433497536946E-2</v>
      </c>
      <c r="R21">
        <f t="shared" si="11"/>
        <v>0.99484536082474229</v>
      </c>
      <c r="S21">
        <f t="shared" si="9"/>
        <v>5.1546391752577136E-3</v>
      </c>
      <c r="T21">
        <f t="shared" si="12"/>
        <v>0.66666666666666663</v>
      </c>
      <c r="U21">
        <f t="shared" si="13"/>
        <v>0.8307560137457044</v>
      </c>
    </row>
    <row r="22" spans="1:21" x14ac:dyDescent="0.3">
      <c r="A22">
        <v>5</v>
      </c>
      <c r="B22">
        <v>0.1</v>
      </c>
      <c r="C22" t="s">
        <v>11</v>
      </c>
      <c r="D22">
        <v>43</v>
      </c>
      <c r="E22">
        <v>671</v>
      </c>
      <c r="F22">
        <v>97</v>
      </c>
      <c r="G22">
        <v>1</v>
      </c>
      <c r="H22">
        <f t="shared" si="0"/>
        <v>0.1206896551724138</v>
      </c>
      <c r="I22">
        <f t="shared" si="1"/>
        <v>0.87369791666666663</v>
      </c>
      <c r="J22">
        <f t="shared" si="2"/>
        <v>0.12630208333333337</v>
      </c>
      <c r="K22">
        <f t="shared" si="3"/>
        <v>0.97727272727272729</v>
      </c>
      <c r="L22">
        <f t="shared" si="4"/>
        <v>0.92548532196969702</v>
      </c>
      <c r="M22">
        <v>5</v>
      </c>
      <c r="N22">
        <v>159</v>
      </c>
      <c r="O22">
        <v>40</v>
      </c>
      <c r="P22">
        <v>0</v>
      </c>
      <c r="Q22">
        <f t="shared" si="10"/>
        <v>0.19607843137254902</v>
      </c>
      <c r="R22">
        <f t="shared" si="11"/>
        <v>0.79899497487437188</v>
      </c>
      <c r="S22">
        <f t="shared" si="9"/>
        <v>0.20100502512562812</v>
      </c>
      <c r="T22">
        <f t="shared" si="12"/>
        <v>1</v>
      </c>
      <c r="U22">
        <f t="shared" si="13"/>
        <v>0.89949748743718594</v>
      </c>
    </row>
    <row r="23" spans="1:21" x14ac:dyDescent="0.3">
      <c r="A23">
        <v>5</v>
      </c>
      <c r="B23">
        <v>0.25</v>
      </c>
      <c r="C23" t="s">
        <v>11</v>
      </c>
      <c r="D23">
        <v>42</v>
      </c>
      <c r="E23">
        <v>694</v>
      </c>
      <c r="F23">
        <v>74</v>
      </c>
      <c r="G23">
        <v>2</v>
      </c>
      <c r="H23">
        <f t="shared" si="0"/>
        <v>9.3596059113300489E-2</v>
      </c>
      <c r="I23">
        <f t="shared" si="1"/>
        <v>0.90364583333333337</v>
      </c>
      <c r="J23">
        <f t="shared" si="2"/>
        <v>9.635416666666663E-2</v>
      </c>
      <c r="K23">
        <f t="shared" si="3"/>
        <v>0.95454545454545459</v>
      </c>
      <c r="L23">
        <f t="shared" si="4"/>
        <v>0.92909564393939403</v>
      </c>
      <c r="M23">
        <v>4</v>
      </c>
      <c r="N23">
        <v>171</v>
      </c>
      <c r="O23">
        <v>28</v>
      </c>
      <c r="P23">
        <v>1</v>
      </c>
      <c r="Q23">
        <f t="shared" si="10"/>
        <v>0.14215686274509803</v>
      </c>
      <c r="R23">
        <f t="shared" si="11"/>
        <v>0.85929648241206025</v>
      </c>
      <c r="S23">
        <f t="shared" si="9"/>
        <v>0.14070351758793975</v>
      </c>
      <c r="T23">
        <f t="shared" si="12"/>
        <v>0.8</v>
      </c>
      <c r="U23">
        <f t="shared" si="13"/>
        <v>0.8296482412060302</v>
      </c>
    </row>
    <row r="24" spans="1:21" x14ac:dyDescent="0.3">
      <c r="A24">
        <v>5</v>
      </c>
      <c r="B24">
        <v>0.5</v>
      </c>
      <c r="C24" t="s">
        <v>11</v>
      </c>
      <c r="D24">
        <v>40</v>
      </c>
      <c r="E24">
        <v>721</v>
      </c>
      <c r="F24">
        <v>47</v>
      </c>
      <c r="G24">
        <v>4</v>
      </c>
      <c r="H24">
        <f t="shared" si="0"/>
        <v>6.2807881773399021E-2</v>
      </c>
      <c r="I24">
        <f t="shared" si="1"/>
        <v>0.93880208333333337</v>
      </c>
      <c r="J24">
        <f t="shared" si="2"/>
        <v>6.119791666666663E-2</v>
      </c>
      <c r="K24">
        <f t="shared" si="3"/>
        <v>0.90909090909090906</v>
      </c>
      <c r="L24">
        <f t="shared" si="4"/>
        <v>0.92394649621212122</v>
      </c>
      <c r="M24">
        <v>4</v>
      </c>
      <c r="N24">
        <v>181</v>
      </c>
      <c r="O24">
        <v>18</v>
      </c>
      <c r="P24">
        <v>1</v>
      </c>
      <c r="Q24">
        <f t="shared" si="10"/>
        <v>9.3137254901960786E-2</v>
      </c>
      <c r="R24">
        <f t="shared" si="11"/>
        <v>0.90954773869346739</v>
      </c>
      <c r="S24">
        <f t="shared" si="9"/>
        <v>9.0452261306532611E-2</v>
      </c>
      <c r="T24">
        <f t="shared" si="12"/>
        <v>0.8</v>
      </c>
      <c r="U24">
        <f t="shared" si="13"/>
        <v>0.85477386934673372</v>
      </c>
    </row>
    <row r="25" spans="1:21" x14ac:dyDescent="0.3">
      <c r="A25">
        <v>5</v>
      </c>
      <c r="B25">
        <v>0.75</v>
      </c>
      <c r="C25" t="s">
        <v>11</v>
      </c>
      <c r="D25">
        <v>37</v>
      </c>
      <c r="E25">
        <v>737</v>
      </c>
      <c r="F25">
        <v>31</v>
      </c>
      <c r="G25">
        <v>7</v>
      </c>
      <c r="H25">
        <f t="shared" si="0"/>
        <v>4.6798029556650245E-2</v>
      </c>
      <c r="I25">
        <f t="shared" si="1"/>
        <v>0.95963541666666663</v>
      </c>
      <c r="J25">
        <f t="shared" si="2"/>
        <v>4.036458333333337E-2</v>
      </c>
      <c r="K25">
        <f t="shared" si="3"/>
        <v>0.84090909090909094</v>
      </c>
      <c r="L25">
        <f t="shared" si="4"/>
        <v>0.90027225378787878</v>
      </c>
      <c r="M25">
        <v>4</v>
      </c>
      <c r="N25">
        <v>187</v>
      </c>
      <c r="O25">
        <v>12</v>
      </c>
      <c r="P25">
        <v>1</v>
      </c>
      <c r="Q25">
        <f t="shared" si="10"/>
        <v>6.3725490196078427E-2</v>
      </c>
      <c r="R25">
        <f t="shared" si="11"/>
        <v>0.93969849246231152</v>
      </c>
      <c r="S25">
        <f t="shared" si="9"/>
        <v>6.0301507537688481E-2</v>
      </c>
      <c r="T25">
        <f t="shared" si="12"/>
        <v>0.8</v>
      </c>
      <c r="U25">
        <f t="shared" si="13"/>
        <v>0.86984924623115578</v>
      </c>
    </row>
    <row r="26" spans="1:21" x14ac:dyDescent="0.3">
      <c r="A26">
        <v>5</v>
      </c>
      <c r="B26">
        <v>0.9</v>
      </c>
      <c r="C26" t="s">
        <v>11</v>
      </c>
      <c r="D26">
        <v>34</v>
      </c>
      <c r="E26">
        <v>750</v>
      </c>
      <c r="F26">
        <v>18</v>
      </c>
      <c r="G26">
        <v>10</v>
      </c>
      <c r="H26">
        <f t="shared" si="0"/>
        <v>3.4482758620689655E-2</v>
      </c>
      <c r="I26">
        <f t="shared" si="1"/>
        <v>0.9765625</v>
      </c>
      <c r="J26">
        <f t="shared" si="2"/>
        <v>2.34375E-2</v>
      </c>
      <c r="K26">
        <f t="shared" si="3"/>
        <v>0.77272727272727271</v>
      </c>
      <c r="L26">
        <f t="shared" si="4"/>
        <v>0.87464488636363635</v>
      </c>
      <c r="M26">
        <v>2</v>
      </c>
      <c r="N26">
        <v>191</v>
      </c>
      <c r="O26">
        <v>8</v>
      </c>
      <c r="P26">
        <v>3</v>
      </c>
      <c r="Q26">
        <f t="shared" si="10"/>
        <v>5.3921568627450983E-2</v>
      </c>
      <c r="R26">
        <f t="shared" si="11"/>
        <v>0.95979899497487442</v>
      </c>
      <c r="S26">
        <f t="shared" si="9"/>
        <v>4.020100502512558E-2</v>
      </c>
      <c r="T26">
        <f t="shared" si="12"/>
        <v>0.4</v>
      </c>
      <c r="U26">
        <f t="shared" si="13"/>
        <v>0.67989949748743728</v>
      </c>
    </row>
    <row r="27" spans="1:21" s="2" customFormat="1" x14ac:dyDescent="0.3">
      <c r="A27" s="1" t="s">
        <v>22</v>
      </c>
      <c r="B27" s="2">
        <v>0.1</v>
      </c>
      <c r="C27" s="2" t="s">
        <v>11</v>
      </c>
      <c r="H27" s="2">
        <f>AVERAGE(H2,H7,H12,H17,H22)</f>
        <v>0.14566314628663529</v>
      </c>
      <c r="I27" s="2">
        <f>AVERAGE(I2,I7,I12,I17,I22)</f>
        <v>0.84777450917045949</v>
      </c>
      <c r="J27" s="2">
        <f>AVERAGE(J2,J7,J12,J17,J22)</f>
        <v>0.15222549082954062</v>
      </c>
      <c r="K27" s="2">
        <f>AVERAGE(K2,K7,K12,K17,K22)</f>
        <v>0.98478598215440327</v>
      </c>
      <c r="L27" s="2">
        <f>AVERAGE(L2,L7,L12,L17,L22)</f>
        <v>0.91628024566243127</v>
      </c>
      <c r="Q27" s="2">
        <f t="shared" ref="Q27:U31" si="14">AVERAGE(Q2,Q7,Q12,Q17,Q22)</f>
        <v>0.14686953525620233</v>
      </c>
      <c r="R27" s="2">
        <f t="shared" si="14"/>
        <v>0.84718126139685312</v>
      </c>
      <c r="S27" s="2">
        <f t="shared" si="14"/>
        <v>0.15281873860314688</v>
      </c>
      <c r="T27" s="2">
        <f t="shared" si="14"/>
        <v>0.98333333333333317</v>
      </c>
      <c r="U27" s="2">
        <f t="shared" si="14"/>
        <v>0.9152572973650932</v>
      </c>
    </row>
    <row r="28" spans="1:21" s="2" customFormat="1" x14ac:dyDescent="0.3">
      <c r="A28" s="1" t="s">
        <v>22</v>
      </c>
      <c r="B28" s="2">
        <v>0.25</v>
      </c>
      <c r="C28" s="2" t="s">
        <v>11</v>
      </c>
      <c r="H28" s="2">
        <f t="shared" ref="H28:L31" si="15">AVERAGE(H3,H8,H13,H18,H23)</f>
        <v>0.10752609989154079</v>
      </c>
      <c r="I28" s="2">
        <f t="shared" si="15"/>
        <v>0.8898932176886245</v>
      </c>
      <c r="J28" s="2">
        <f t="shared" si="15"/>
        <v>0.11010678231137552</v>
      </c>
      <c r="K28" s="2">
        <f t="shared" si="15"/>
        <v>0.94335574809259026</v>
      </c>
      <c r="L28" s="2">
        <f t="shared" si="15"/>
        <v>0.91662448289060738</v>
      </c>
      <c r="Q28" s="2">
        <f t="shared" si="14"/>
        <v>0.1111899932386748</v>
      </c>
      <c r="R28" s="2">
        <f t="shared" si="14"/>
        <v>0.88843105661627075</v>
      </c>
      <c r="S28" s="2">
        <f t="shared" si="14"/>
        <v>0.11156894338372925</v>
      </c>
      <c r="T28" s="2">
        <f t="shared" si="14"/>
        <v>0.88626262626262631</v>
      </c>
      <c r="U28" s="2">
        <f t="shared" si="14"/>
        <v>0.88734684143944853</v>
      </c>
    </row>
    <row r="29" spans="1:21" s="2" customFormat="1" x14ac:dyDescent="0.3">
      <c r="A29" s="1" t="s">
        <v>22</v>
      </c>
      <c r="B29" s="2">
        <v>0.5</v>
      </c>
      <c r="C29" s="2" t="s">
        <v>11</v>
      </c>
      <c r="H29" s="2">
        <f t="shared" si="15"/>
        <v>7.2832179060706853E-2</v>
      </c>
      <c r="I29" s="2">
        <f t="shared" si="15"/>
        <v>0.92892488542886054</v>
      </c>
      <c r="J29" s="2">
        <f t="shared" si="15"/>
        <v>7.1075114571139381E-2</v>
      </c>
      <c r="K29" s="2">
        <f t="shared" si="15"/>
        <v>0.89211690159058565</v>
      </c>
      <c r="L29" s="2">
        <f t="shared" si="15"/>
        <v>0.91052089350972332</v>
      </c>
      <c r="Q29" s="2">
        <f t="shared" si="14"/>
        <v>7.5770308123249294E-2</v>
      </c>
      <c r="R29" s="2">
        <f t="shared" si="14"/>
        <v>0.92665606633317721</v>
      </c>
      <c r="S29" s="2">
        <f t="shared" si="14"/>
        <v>7.3343933666822791E-2</v>
      </c>
      <c r="T29" s="2">
        <f t="shared" si="14"/>
        <v>0.8695959595959597</v>
      </c>
      <c r="U29" s="2">
        <f t="shared" si="14"/>
        <v>0.89812601296456851</v>
      </c>
    </row>
    <row r="30" spans="1:21" s="2" customFormat="1" x14ac:dyDescent="0.3">
      <c r="A30" s="1" t="s">
        <v>22</v>
      </c>
      <c r="B30" s="2">
        <v>0.75</v>
      </c>
      <c r="C30" s="2" t="s">
        <v>11</v>
      </c>
      <c r="H30" s="2">
        <f t="shared" si="15"/>
        <v>4.9950011815389092E-2</v>
      </c>
      <c r="I30" s="2">
        <f t="shared" si="15"/>
        <v>0.9555425566726008</v>
      </c>
      <c r="J30" s="2">
        <f t="shared" si="15"/>
        <v>4.4457443327399225E-2</v>
      </c>
      <c r="K30" s="2">
        <f t="shared" si="15"/>
        <v>0.84119035303245826</v>
      </c>
      <c r="L30" s="2">
        <f t="shared" si="15"/>
        <v>0.89836645485252953</v>
      </c>
      <c r="Q30" s="2">
        <f t="shared" si="14"/>
        <v>4.8213078334782188E-2</v>
      </c>
      <c r="R30" s="2">
        <f t="shared" si="14"/>
        <v>0.95767632161907046</v>
      </c>
      <c r="S30" s="2">
        <f t="shared" si="14"/>
        <v>4.2323678380929673E-2</v>
      </c>
      <c r="T30" s="2">
        <f t="shared" si="14"/>
        <v>0.83070707070707073</v>
      </c>
      <c r="U30" s="2">
        <f t="shared" si="14"/>
        <v>0.89419169616307048</v>
      </c>
    </row>
    <row r="31" spans="1:21" s="2" customFormat="1" x14ac:dyDescent="0.3">
      <c r="A31" s="1" t="s">
        <v>22</v>
      </c>
      <c r="B31" s="2">
        <v>0.9</v>
      </c>
      <c r="C31" s="2" t="s">
        <v>11</v>
      </c>
      <c r="H31" s="2">
        <f t="shared" si="15"/>
        <v>3.6908851847139171E-2</v>
      </c>
      <c r="I31" s="2">
        <f t="shared" si="15"/>
        <v>0.97415482134506348</v>
      </c>
      <c r="J31" s="2">
        <f t="shared" si="15"/>
        <v>2.5845178654936674E-2</v>
      </c>
      <c r="K31" s="2">
        <f t="shared" si="15"/>
        <v>0.74421117289538352</v>
      </c>
      <c r="L31" s="2">
        <f t="shared" si="15"/>
        <v>0.85918299712022339</v>
      </c>
      <c r="Q31" s="2">
        <f t="shared" si="14"/>
        <v>3.640007727228823E-2</v>
      </c>
      <c r="R31" s="2">
        <f t="shared" si="14"/>
        <v>0.97838524114247127</v>
      </c>
      <c r="S31" s="2">
        <f t="shared" si="14"/>
        <v>2.1614758857528681E-2</v>
      </c>
      <c r="T31" s="2">
        <f t="shared" si="14"/>
        <v>0.64212121212121209</v>
      </c>
      <c r="U31" s="2">
        <f t="shared" si="14"/>
        <v>0.81025322663184163</v>
      </c>
    </row>
    <row r="32" spans="1:21" x14ac:dyDescent="0.3">
      <c r="A32">
        <v>1</v>
      </c>
      <c r="B32">
        <v>0.1</v>
      </c>
      <c r="C32" t="s">
        <v>12</v>
      </c>
      <c r="D32">
        <v>36</v>
      </c>
      <c r="E32">
        <v>754</v>
      </c>
      <c r="F32">
        <v>21</v>
      </c>
      <c r="G32">
        <v>2</v>
      </c>
      <c r="H32">
        <f>(F32+G32)/SUM(D32:G32)</f>
        <v>2.8290282902829027E-2</v>
      </c>
      <c r="I32">
        <f>E32/(E32+F32)</f>
        <v>0.97290322580645161</v>
      </c>
      <c r="J32">
        <f t="shared" ref="J32:J56" si="16">1-I32</f>
        <v>2.709677419354839E-2</v>
      </c>
      <c r="K32">
        <f>D32/(D32+G32)</f>
        <v>0.94736842105263153</v>
      </c>
      <c r="L32">
        <f t="shared" ref="L32:L56" si="17">(I32+K32)/2</f>
        <v>0.96013582342954162</v>
      </c>
      <c r="M32">
        <v>9</v>
      </c>
      <c r="N32">
        <v>186</v>
      </c>
      <c r="O32">
        <v>6</v>
      </c>
      <c r="P32">
        <v>2</v>
      </c>
      <c r="Q32">
        <f>(O32+P32)/SUM(M32:P32)</f>
        <v>3.9408866995073892E-2</v>
      </c>
      <c r="R32">
        <f>N32/(N32+O32)</f>
        <v>0.96875</v>
      </c>
      <c r="S32">
        <f t="shared" si="9"/>
        <v>3.125E-2</v>
      </c>
      <c r="T32">
        <f>M32/(M32+P32)</f>
        <v>0.81818181818181823</v>
      </c>
      <c r="U32">
        <f>(R32+T32)/2</f>
        <v>0.89346590909090917</v>
      </c>
    </row>
    <row r="33" spans="1:21" x14ac:dyDescent="0.3">
      <c r="A33">
        <v>1</v>
      </c>
      <c r="B33">
        <v>0.25</v>
      </c>
      <c r="C33" t="s">
        <v>12</v>
      </c>
      <c r="D33">
        <v>34</v>
      </c>
      <c r="E33">
        <v>762</v>
      </c>
      <c r="F33">
        <v>13</v>
      </c>
      <c r="G33">
        <v>4</v>
      </c>
      <c r="H33">
        <f>(F33+G33)/SUM(D33:G33)</f>
        <v>2.0910209102091022E-2</v>
      </c>
      <c r="I33">
        <f>E33/(E33+F33)</f>
        <v>0.98322580645161295</v>
      </c>
      <c r="J33">
        <f t="shared" si="16"/>
        <v>1.6774193548387051E-2</v>
      </c>
      <c r="K33">
        <f>D33/(D33+G33)</f>
        <v>0.89473684210526316</v>
      </c>
      <c r="L33">
        <f t="shared" si="17"/>
        <v>0.93898132427843806</v>
      </c>
      <c r="M33">
        <v>7</v>
      </c>
      <c r="N33">
        <v>188</v>
      </c>
      <c r="O33">
        <v>4</v>
      </c>
      <c r="P33">
        <v>4</v>
      </c>
      <c r="Q33">
        <f>(O33+P33)/SUM(M33:P33)</f>
        <v>3.9408866995073892E-2</v>
      </c>
      <c r="R33">
        <f>N33/(N33+O33)</f>
        <v>0.97916666666666663</v>
      </c>
      <c r="S33">
        <f t="shared" si="9"/>
        <v>2.083333333333337E-2</v>
      </c>
      <c r="T33">
        <f>M33/(M33+P33)</f>
        <v>0.63636363636363635</v>
      </c>
      <c r="U33">
        <f>(R33+T33)/2</f>
        <v>0.80776515151515149</v>
      </c>
    </row>
    <row r="34" spans="1:21" x14ac:dyDescent="0.3">
      <c r="A34">
        <v>1</v>
      </c>
      <c r="B34">
        <v>0.5</v>
      </c>
      <c r="C34" t="s">
        <v>12</v>
      </c>
      <c r="D34">
        <v>30</v>
      </c>
      <c r="E34">
        <v>772</v>
      </c>
      <c r="F34">
        <v>3</v>
      </c>
      <c r="G34">
        <v>8</v>
      </c>
      <c r="H34">
        <f>(F34+G34)/SUM(D34:G34)</f>
        <v>1.3530135301353014E-2</v>
      </c>
      <c r="I34">
        <f>E34/(E34+F34)</f>
        <v>0.99612903225806448</v>
      </c>
      <c r="J34">
        <f t="shared" si="16"/>
        <v>3.870967741935516E-3</v>
      </c>
      <c r="K34">
        <f>D34/(D34+G34)</f>
        <v>0.78947368421052633</v>
      </c>
      <c r="L34">
        <f t="shared" si="17"/>
        <v>0.89280135823429541</v>
      </c>
      <c r="M34">
        <v>4</v>
      </c>
      <c r="N34">
        <v>191</v>
      </c>
      <c r="O34">
        <v>1</v>
      </c>
      <c r="P34">
        <v>7</v>
      </c>
      <c r="Q34">
        <f>(O34+P34)/SUM(M34:P34)</f>
        <v>3.9408866995073892E-2</v>
      </c>
      <c r="R34">
        <f>N34/(N34+O34)</f>
        <v>0.99479166666666663</v>
      </c>
      <c r="S34">
        <f t="shared" si="9"/>
        <v>5.2083333333333703E-3</v>
      </c>
      <c r="T34">
        <f>M34/(M34+P34)</f>
        <v>0.36363636363636365</v>
      </c>
      <c r="U34">
        <f>(R34+T34)/2</f>
        <v>0.67921401515151514</v>
      </c>
    </row>
    <row r="35" spans="1:21" x14ac:dyDescent="0.3">
      <c r="A35">
        <v>1</v>
      </c>
      <c r="B35">
        <v>0.75</v>
      </c>
      <c r="C35" t="s">
        <v>12</v>
      </c>
      <c r="D35">
        <v>27</v>
      </c>
      <c r="E35">
        <v>774</v>
      </c>
      <c r="F35">
        <v>1</v>
      </c>
      <c r="G35">
        <v>11</v>
      </c>
      <c r="H35">
        <f t="shared" ref="H35:H56" si="18">(F35+G35)/SUM(D35:G35)</f>
        <v>1.4760147601476014E-2</v>
      </c>
      <c r="I35">
        <f t="shared" ref="I35:I56" si="19">E35/(E35+F35)</f>
        <v>0.99870967741935479</v>
      </c>
      <c r="J35">
        <f t="shared" si="16"/>
        <v>1.290322580645209E-3</v>
      </c>
      <c r="K35">
        <f t="shared" ref="K35:K56" si="20">D35/(D35+G35)</f>
        <v>0.71052631578947367</v>
      </c>
      <c r="L35">
        <f t="shared" si="17"/>
        <v>0.85461799660441429</v>
      </c>
      <c r="M35">
        <v>4</v>
      </c>
      <c r="N35">
        <v>191</v>
      </c>
      <c r="O35">
        <v>1</v>
      </c>
      <c r="P35">
        <v>7</v>
      </c>
      <c r="Q35">
        <f t="shared" ref="Q35:Q56" si="21">(O35+P35)/SUM(M35:P35)</f>
        <v>3.9408866995073892E-2</v>
      </c>
      <c r="R35">
        <f t="shared" ref="R35:R56" si="22">N35/(N35+O35)</f>
        <v>0.99479166666666663</v>
      </c>
      <c r="S35">
        <f t="shared" si="9"/>
        <v>5.2083333333333703E-3</v>
      </c>
      <c r="T35">
        <f t="shared" ref="T35:T56" si="23">M35/(M35+P35)</f>
        <v>0.36363636363636365</v>
      </c>
      <c r="U35">
        <f t="shared" ref="U35:U56" si="24">(R35+T35)/2</f>
        <v>0.67921401515151514</v>
      </c>
    </row>
    <row r="36" spans="1:21" x14ac:dyDescent="0.3">
      <c r="A36">
        <v>1</v>
      </c>
      <c r="B36">
        <v>0.9</v>
      </c>
      <c r="C36" t="s">
        <v>12</v>
      </c>
      <c r="D36">
        <v>21</v>
      </c>
      <c r="E36">
        <v>775</v>
      </c>
      <c r="F36">
        <v>0</v>
      </c>
      <c r="G36">
        <v>17</v>
      </c>
      <c r="H36">
        <f t="shared" si="18"/>
        <v>2.0910209102091022E-2</v>
      </c>
      <c r="I36">
        <f t="shared" si="19"/>
        <v>1</v>
      </c>
      <c r="J36">
        <f t="shared" si="16"/>
        <v>0</v>
      </c>
      <c r="K36">
        <f t="shared" si="20"/>
        <v>0.55263157894736847</v>
      </c>
      <c r="L36">
        <f t="shared" si="17"/>
        <v>0.77631578947368429</v>
      </c>
      <c r="M36">
        <v>2</v>
      </c>
      <c r="N36">
        <v>192</v>
      </c>
      <c r="O36">
        <v>0</v>
      </c>
      <c r="P36">
        <v>9</v>
      </c>
      <c r="Q36">
        <f t="shared" si="21"/>
        <v>4.4334975369458129E-2</v>
      </c>
      <c r="R36">
        <f t="shared" si="22"/>
        <v>1</v>
      </c>
      <c r="S36">
        <f t="shared" si="9"/>
        <v>0</v>
      </c>
      <c r="T36">
        <f t="shared" si="23"/>
        <v>0.18181818181818182</v>
      </c>
      <c r="U36">
        <f t="shared" si="24"/>
        <v>0.59090909090909094</v>
      </c>
    </row>
    <row r="37" spans="1:21" x14ac:dyDescent="0.3">
      <c r="A37">
        <v>2</v>
      </c>
      <c r="B37">
        <v>0.1</v>
      </c>
      <c r="C37" t="s">
        <v>12</v>
      </c>
      <c r="D37">
        <v>34</v>
      </c>
      <c r="E37">
        <v>746</v>
      </c>
      <c r="F37">
        <v>30</v>
      </c>
      <c r="G37">
        <v>3</v>
      </c>
      <c r="H37">
        <f t="shared" si="18"/>
        <v>4.0590405904059039E-2</v>
      </c>
      <c r="I37">
        <f t="shared" si="19"/>
        <v>0.96134020618556704</v>
      </c>
      <c r="J37">
        <f t="shared" si="16"/>
        <v>3.8659793814432963E-2</v>
      </c>
      <c r="K37">
        <f t="shared" si="20"/>
        <v>0.91891891891891897</v>
      </c>
      <c r="L37">
        <f t="shared" si="17"/>
        <v>0.940129562552243</v>
      </c>
      <c r="M37">
        <v>11</v>
      </c>
      <c r="N37">
        <v>189</v>
      </c>
      <c r="O37">
        <v>2</v>
      </c>
      <c r="P37">
        <v>1</v>
      </c>
      <c r="Q37">
        <f t="shared" si="21"/>
        <v>1.4778325123152709E-2</v>
      </c>
      <c r="R37">
        <f t="shared" si="22"/>
        <v>0.98952879581151831</v>
      </c>
      <c r="S37">
        <f t="shared" si="9"/>
        <v>1.0471204188481686E-2</v>
      </c>
      <c r="T37">
        <f t="shared" si="23"/>
        <v>0.91666666666666663</v>
      </c>
      <c r="U37">
        <f t="shared" si="24"/>
        <v>0.95309773123909247</v>
      </c>
    </row>
    <row r="38" spans="1:21" x14ac:dyDescent="0.3">
      <c r="A38">
        <v>2</v>
      </c>
      <c r="B38">
        <v>0.25</v>
      </c>
      <c r="C38" t="s">
        <v>12</v>
      </c>
      <c r="D38">
        <v>32</v>
      </c>
      <c r="E38">
        <v>760</v>
      </c>
      <c r="F38">
        <v>16</v>
      </c>
      <c r="G38">
        <v>5</v>
      </c>
      <c r="H38">
        <f t="shared" si="18"/>
        <v>2.5830258302583026E-2</v>
      </c>
      <c r="I38">
        <f t="shared" si="19"/>
        <v>0.97938144329896903</v>
      </c>
      <c r="J38">
        <f t="shared" si="16"/>
        <v>2.0618556701030966E-2</v>
      </c>
      <c r="K38">
        <f t="shared" si="20"/>
        <v>0.86486486486486491</v>
      </c>
      <c r="L38">
        <f t="shared" si="17"/>
        <v>0.92212315408191703</v>
      </c>
      <c r="M38">
        <v>11</v>
      </c>
      <c r="N38">
        <v>190</v>
      </c>
      <c r="O38">
        <v>1</v>
      </c>
      <c r="P38">
        <v>1</v>
      </c>
      <c r="Q38">
        <f t="shared" si="21"/>
        <v>9.852216748768473E-3</v>
      </c>
      <c r="R38">
        <f t="shared" si="22"/>
        <v>0.99476439790575921</v>
      </c>
      <c r="S38">
        <f t="shared" si="9"/>
        <v>5.2356020942407877E-3</v>
      </c>
      <c r="T38">
        <f t="shared" si="23"/>
        <v>0.91666666666666663</v>
      </c>
      <c r="U38">
        <f t="shared" si="24"/>
        <v>0.95571553228621298</v>
      </c>
    </row>
    <row r="39" spans="1:21" x14ac:dyDescent="0.3">
      <c r="A39">
        <v>2</v>
      </c>
      <c r="B39">
        <v>0.5</v>
      </c>
      <c r="C39" t="s">
        <v>12</v>
      </c>
      <c r="D39">
        <v>27</v>
      </c>
      <c r="E39">
        <v>770</v>
      </c>
      <c r="F39">
        <v>6</v>
      </c>
      <c r="G39">
        <v>10</v>
      </c>
      <c r="H39">
        <f t="shared" si="18"/>
        <v>1.968019680196802E-2</v>
      </c>
      <c r="I39">
        <f t="shared" si="19"/>
        <v>0.99226804123711343</v>
      </c>
      <c r="J39">
        <f t="shared" si="16"/>
        <v>7.7319587628865705E-3</v>
      </c>
      <c r="K39">
        <f t="shared" si="20"/>
        <v>0.72972972972972971</v>
      </c>
      <c r="L39">
        <f t="shared" si="17"/>
        <v>0.86099888548342163</v>
      </c>
      <c r="M39">
        <v>10</v>
      </c>
      <c r="N39">
        <v>190</v>
      </c>
      <c r="O39">
        <v>1</v>
      </c>
      <c r="P39">
        <v>2</v>
      </c>
      <c r="Q39">
        <f t="shared" si="21"/>
        <v>1.4778325123152709E-2</v>
      </c>
      <c r="R39">
        <f t="shared" si="22"/>
        <v>0.99476439790575921</v>
      </c>
      <c r="S39">
        <f t="shared" si="9"/>
        <v>5.2356020942407877E-3</v>
      </c>
      <c r="T39">
        <f t="shared" si="23"/>
        <v>0.83333333333333337</v>
      </c>
      <c r="U39">
        <f t="shared" si="24"/>
        <v>0.91404886561954624</v>
      </c>
    </row>
    <row r="40" spans="1:21" x14ac:dyDescent="0.3">
      <c r="A40">
        <v>2</v>
      </c>
      <c r="B40">
        <v>0.75</v>
      </c>
      <c r="C40" t="s">
        <v>12</v>
      </c>
      <c r="D40">
        <v>19</v>
      </c>
      <c r="E40">
        <v>774</v>
      </c>
      <c r="F40">
        <v>2</v>
      </c>
      <c r="G40">
        <v>18</v>
      </c>
      <c r="H40">
        <f t="shared" si="18"/>
        <v>2.4600246002460024E-2</v>
      </c>
      <c r="I40">
        <f t="shared" si="19"/>
        <v>0.99742268041237114</v>
      </c>
      <c r="J40">
        <f t="shared" si="16"/>
        <v>2.5773195876288568E-3</v>
      </c>
      <c r="K40">
        <f t="shared" si="20"/>
        <v>0.51351351351351349</v>
      </c>
      <c r="L40">
        <f t="shared" si="17"/>
        <v>0.75546809696294237</v>
      </c>
      <c r="M40">
        <v>9</v>
      </c>
      <c r="N40">
        <v>191</v>
      </c>
      <c r="O40">
        <v>0</v>
      </c>
      <c r="P40">
        <v>3</v>
      </c>
      <c r="Q40">
        <f t="shared" si="21"/>
        <v>1.4778325123152709E-2</v>
      </c>
      <c r="R40">
        <f t="shared" si="22"/>
        <v>1</v>
      </c>
      <c r="S40">
        <f t="shared" si="9"/>
        <v>0</v>
      </c>
      <c r="T40">
        <f t="shared" si="23"/>
        <v>0.75</v>
      </c>
      <c r="U40">
        <f t="shared" si="24"/>
        <v>0.875</v>
      </c>
    </row>
    <row r="41" spans="1:21" x14ac:dyDescent="0.3">
      <c r="A41">
        <v>2</v>
      </c>
      <c r="B41">
        <v>0.9</v>
      </c>
      <c r="C41" t="s">
        <v>12</v>
      </c>
      <c r="D41">
        <v>13</v>
      </c>
      <c r="E41">
        <v>775</v>
      </c>
      <c r="F41">
        <v>1</v>
      </c>
      <c r="G41">
        <v>24</v>
      </c>
      <c r="H41">
        <f t="shared" si="18"/>
        <v>3.0750307503075031E-2</v>
      </c>
      <c r="I41">
        <f t="shared" si="19"/>
        <v>0.99871134020618557</v>
      </c>
      <c r="J41">
        <f t="shared" si="16"/>
        <v>1.2886597938144284E-3</v>
      </c>
      <c r="K41">
        <f t="shared" si="20"/>
        <v>0.35135135135135137</v>
      </c>
      <c r="L41">
        <f t="shared" si="17"/>
        <v>0.67503134577876844</v>
      </c>
      <c r="M41">
        <v>7</v>
      </c>
      <c r="N41">
        <v>191</v>
      </c>
      <c r="O41">
        <v>0</v>
      </c>
      <c r="P41">
        <v>5</v>
      </c>
      <c r="Q41">
        <f t="shared" si="21"/>
        <v>2.4630541871921183E-2</v>
      </c>
      <c r="R41">
        <f t="shared" si="22"/>
        <v>1</v>
      </c>
      <c r="S41">
        <f t="shared" si="9"/>
        <v>0</v>
      </c>
      <c r="T41">
        <f t="shared" si="23"/>
        <v>0.58333333333333337</v>
      </c>
      <c r="U41">
        <f t="shared" si="24"/>
        <v>0.79166666666666674</v>
      </c>
    </row>
    <row r="42" spans="1:21" x14ac:dyDescent="0.3">
      <c r="A42">
        <v>3</v>
      </c>
      <c r="B42">
        <v>0.1</v>
      </c>
      <c r="C42" t="s">
        <v>12</v>
      </c>
      <c r="D42">
        <v>22</v>
      </c>
      <c r="E42">
        <v>372</v>
      </c>
      <c r="F42">
        <v>10</v>
      </c>
      <c r="G42">
        <v>2</v>
      </c>
      <c r="H42">
        <f t="shared" si="18"/>
        <v>2.9556650246305417E-2</v>
      </c>
      <c r="I42">
        <f t="shared" si="19"/>
        <v>0.97382198952879584</v>
      </c>
      <c r="J42">
        <f t="shared" si="16"/>
        <v>2.6178010471204161E-2</v>
      </c>
      <c r="K42">
        <f t="shared" si="20"/>
        <v>0.91666666666666663</v>
      </c>
      <c r="L42">
        <f t="shared" si="17"/>
        <v>0.94524432809773118</v>
      </c>
      <c r="M42">
        <v>10</v>
      </c>
      <c r="N42">
        <v>183</v>
      </c>
      <c r="O42">
        <v>8</v>
      </c>
      <c r="P42">
        <v>2</v>
      </c>
      <c r="Q42">
        <f t="shared" si="21"/>
        <v>4.9261083743842367E-2</v>
      </c>
      <c r="R42">
        <f t="shared" si="22"/>
        <v>0.95811518324607325</v>
      </c>
      <c r="S42">
        <f t="shared" si="9"/>
        <v>4.1884816753926746E-2</v>
      </c>
      <c r="T42">
        <f t="shared" si="23"/>
        <v>0.83333333333333337</v>
      </c>
      <c r="U42">
        <f t="shared" si="24"/>
        <v>0.89572425828970337</v>
      </c>
    </row>
    <row r="43" spans="1:21" x14ac:dyDescent="0.3">
      <c r="A43">
        <v>3</v>
      </c>
      <c r="B43">
        <v>0.25</v>
      </c>
      <c r="C43" t="s">
        <v>12</v>
      </c>
      <c r="D43">
        <v>21</v>
      </c>
      <c r="E43">
        <v>377</v>
      </c>
      <c r="F43">
        <v>5</v>
      </c>
      <c r="G43">
        <v>3</v>
      </c>
      <c r="H43">
        <f t="shared" si="18"/>
        <v>1.9704433497536946E-2</v>
      </c>
      <c r="I43">
        <f t="shared" si="19"/>
        <v>0.98691099476439792</v>
      </c>
      <c r="J43">
        <f t="shared" si="16"/>
        <v>1.308900523560208E-2</v>
      </c>
      <c r="K43">
        <f t="shared" si="20"/>
        <v>0.875</v>
      </c>
      <c r="L43">
        <f t="shared" si="17"/>
        <v>0.93095549738219896</v>
      </c>
      <c r="M43">
        <v>9</v>
      </c>
      <c r="N43">
        <v>186</v>
      </c>
      <c r="O43">
        <v>5</v>
      </c>
      <c r="P43">
        <v>3</v>
      </c>
      <c r="Q43">
        <f t="shared" si="21"/>
        <v>3.9408866995073892E-2</v>
      </c>
      <c r="R43">
        <f t="shared" si="22"/>
        <v>0.97382198952879584</v>
      </c>
      <c r="S43">
        <f t="shared" si="9"/>
        <v>2.6178010471204161E-2</v>
      </c>
      <c r="T43">
        <f t="shared" si="23"/>
        <v>0.75</v>
      </c>
      <c r="U43">
        <f t="shared" si="24"/>
        <v>0.86191099476439792</v>
      </c>
    </row>
    <row r="44" spans="1:21" x14ac:dyDescent="0.3">
      <c r="A44">
        <v>3</v>
      </c>
      <c r="B44">
        <v>0.5</v>
      </c>
      <c r="C44" t="s">
        <v>12</v>
      </c>
      <c r="D44">
        <v>19</v>
      </c>
      <c r="E44">
        <v>381</v>
      </c>
      <c r="F44">
        <v>1</v>
      </c>
      <c r="G44">
        <v>5</v>
      </c>
      <c r="H44">
        <f t="shared" si="18"/>
        <v>1.4778325123152709E-2</v>
      </c>
      <c r="I44">
        <f t="shared" si="19"/>
        <v>0.99738219895287961</v>
      </c>
      <c r="J44">
        <f t="shared" si="16"/>
        <v>2.6178010471203939E-3</v>
      </c>
      <c r="K44">
        <f t="shared" si="20"/>
        <v>0.79166666666666663</v>
      </c>
      <c r="L44">
        <f t="shared" si="17"/>
        <v>0.89452443280977312</v>
      </c>
      <c r="M44">
        <v>8</v>
      </c>
      <c r="N44">
        <v>190</v>
      </c>
      <c r="O44">
        <v>1</v>
      </c>
      <c r="P44">
        <v>4</v>
      </c>
      <c r="Q44">
        <f t="shared" si="21"/>
        <v>2.4630541871921183E-2</v>
      </c>
      <c r="R44">
        <f t="shared" si="22"/>
        <v>0.99476439790575921</v>
      </c>
      <c r="S44">
        <f t="shared" si="9"/>
        <v>5.2356020942407877E-3</v>
      </c>
      <c r="T44">
        <f t="shared" si="23"/>
        <v>0.66666666666666663</v>
      </c>
      <c r="U44">
        <f t="shared" si="24"/>
        <v>0.83071553228621298</v>
      </c>
    </row>
    <row r="45" spans="1:21" x14ac:dyDescent="0.3">
      <c r="A45">
        <v>3</v>
      </c>
      <c r="B45">
        <v>0.75</v>
      </c>
      <c r="C45" t="s">
        <v>12</v>
      </c>
      <c r="D45">
        <v>18</v>
      </c>
      <c r="E45">
        <v>382</v>
      </c>
      <c r="F45">
        <v>0</v>
      </c>
      <c r="G45">
        <v>6</v>
      </c>
      <c r="H45">
        <f t="shared" si="18"/>
        <v>1.4778325123152709E-2</v>
      </c>
      <c r="I45">
        <f t="shared" si="19"/>
        <v>1</v>
      </c>
      <c r="J45">
        <f t="shared" si="16"/>
        <v>0</v>
      </c>
      <c r="K45">
        <f t="shared" si="20"/>
        <v>0.75</v>
      </c>
      <c r="L45">
        <f t="shared" si="17"/>
        <v>0.875</v>
      </c>
      <c r="M45">
        <v>8</v>
      </c>
      <c r="N45">
        <v>191</v>
      </c>
      <c r="O45">
        <v>0</v>
      </c>
      <c r="P45">
        <v>4</v>
      </c>
      <c r="Q45">
        <f t="shared" si="21"/>
        <v>1.9704433497536946E-2</v>
      </c>
      <c r="R45">
        <f t="shared" si="22"/>
        <v>1</v>
      </c>
      <c r="S45">
        <f t="shared" si="9"/>
        <v>0</v>
      </c>
      <c r="T45">
        <f t="shared" si="23"/>
        <v>0.66666666666666663</v>
      </c>
      <c r="U45">
        <f t="shared" si="24"/>
        <v>0.83333333333333326</v>
      </c>
    </row>
    <row r="46" spans="1:21" x14ac:dyDescent="0.3">
      <c r="A46">
        <v>3</v>
      </c>
      <c r="B46">
        <v>0.9</v>
      </c>
      <c r="C46" t="s">
        <v>12</v>
      </c>
      <c r="D46">
        <v>15</v>
      </c>
      <c r="E46">
        <v>382</v>
      </c>
      <c r="F46">
        <v>0</v>
      </c>
      <c r="G46">
        <v>9</v>
      </c>
      <c r="H46">
        <f t="shared" si="18"/>
        <v>2.2167487684729065E-2</v>
      </c>
      <c r="I46">
        <f t="shared" si="19"/>
        <v>1</v>
      </c>
      <c r="J46">
        <f t="shared" si="16"/>
        <v>0</v>
      </c>
      <c r="K46">
        <f t="shared" si="20"/>
        <v>0.625</v>
      </c>
      <c r="L46">
        <f t="shared" si="17"/>
        <v>0.8125</v>
      </c>
      <c r="M46">
        <v>7</v>
      </c>
      <c r="N46">
        <v>191</v>
      </c>
      <c r="O46">
        <v>0</v>
      </c>
      <c r="P46">
        <v>5</v>
      </c>
      <c r="Q46">
        <f t="shared" si="21"/>
        <v>2.4630541871921183E-2</v>
      </c>
      <c r="R46">
        <f t="shared" si="22"/>
        <v>1</v>
      </c>
      <c r="S46">
        <f t="shared" si="9"/>
        <v>0</v>
      </c>
      <c r="T46">
        <f t="shared" si="23"/>
        <v>0.58333333333333337</v>
      </c>
      <c r="U46">
        <f t="shared" si="24"/>
        <v>0.79166666666666674</v>
      </c>
    </row>
    <row r="47" spans="1:21" x14ac:dyDescent="0.3">
      <c r="A47">
        <v>4</v>
      </c>
      <c r="B47">
        <v>0.1</v>
      </c>
      <c r="C47" t="s">
        <v>12</v>
      </c>
      <c r="D47">
        <v>38</v>
      </c>
      <c r="E47">
        <v>746</v>
      </c>
      <c r="F47">
        <v>27</v>
      </c>
      <c r="G47">
        <v>2</v>
      </c>
      <c r="H47">
        <f t="shared" si="18"/>
        <v>3.5670356703567038E-2</v>
      </c>
      <c r="I47">
        <f t="shared" si="19"/>
        <v>0.96507115135834409</v>
      </c>
      <c r="J47">
        <f t="shared" si="16"/>
        <v>3.4928848641655907E-2</v>
      </c>
      <c r="K47">
        <f t="shared" si="20"/>
        <v>0.95</v>
      </c>
      <c r="L47">
        <f t="shared" si="17"/>
        <v>0.95753557567917202</v>
      </c>
      <c r="M47">
        <v>7</v>
      </c>
      <c r="N47">
        <v>193</v>
      </c>
      <c r="O47">
        <v>1</v>
      </c>
      <c r="P47">
        <v>2</v>
      </c>
      <c r="Q47">
        <f t="shared" si="21"/>
        <v>1.4778325123152709E-2</v>
      </c>
      <c r="R47">
        <f t="shared" si="22"/>
        <v>0.99484536082474229</v>
      </c>
      <c r="S47">
        <f t="shared" si="9"/>
        <v>5.1546391752577136E-3</v>
      </c>
      <c r="T47">
        <f t="shared" si="23"/>
        <v>0.77777777777777779</v>
      </c>
      <c r="U47">
        <f t="shared" si="24"/>
        <v>0.88631156930125998</v>
      </c>
    </row>
    <row r="48" spans="1:21" x14ac:dyDescent="0.3">
      <c r="A48">
        <v>4</v>
      </c>
      <c r="B48">
        <v>0.25</v>
      </c>
      <c r="C48" t="s">
        <v>12</v>
      </c>
      <c r="D48">
        <v>36</v>
      </c>
      <c r="E48">
        <v>758</v>
      </c>
      <c r="F48">
        <v>15</v>
      </c>
      <c r="G48">
        <v>4</v>
      </c>
      <c r="H48">
        <f t="shared" si="18"/>
        <v>2.3370233702337023E-2</v>
      </c>
      <c r="I48">
        <f t="shared" si="19"/>
        <v>0.98059508408796892</v>
      </c>
      <c r="J48">
        <f t="shared" si="16"/>
        <v>1.9404915912031084E-2</v>
      </c>
      <c r="K48">
        <f t="shared" si="20"/>
        <v>0.9</v>
      </c>
      <c r="L48">
        <f t="shared" si="17"/>
        <v>0.94029754204398452</v>
      </c>
      <c r="M48">
        <v>7</v>
      </c>
      <c r="N48">
        <v>193</v>
      </c>
      <c r="O48">
        <v>1</v>
      </c>
      <c r="P48">
        <v>2</v>
      </c>
      <c r="Q48">
        <f t="shared" si="21"/>
        <v>1.4778325123152709E-2</v>
      </c>
      <c r="R48">
        <f t="shared" si="22"/>
        <v>0.99484536082474229</v>
      </c>
      <c r="S48">
        <f t="shared" si="9"/>
        <v>5.1546391752577136E-3</v>
      </c>
      <c r="T48">
        <f t="shared" si="23"/>
        <v>0.77777777777777779</v>
      </c>
      <c r="U48">
        <f t="shared" si="24"/>
        <v>0.88631156930125998</v>
      </c>
    </row>
    <row r="49" spans="1:21" x14ac:dyDescent="0.3">
      <c r="A49">
        <v>4</v>
      </c>
      <c r="B49">
        <v>0.5</v>
      </c>
      <c r="C49" t="s">
        <v>12</v>
      </c>
      <c r="D49">
        <v>31</v>
      </c>
      <c r="E49">
        <v>768</v>
      </c>
      <c r="F49">
        <v>5</v>
      </c>
      <c r="G49">
        <v>9</v>
      </c>
      <c r="H49">
        <f t="shared" si="18"/>
        <v>1.7220172201722016E-2</v>
      </c>
      <c r="I49">
        <f t="shared" si="19"/>
        <v>0.99353169469598968</v>
      </c>
      <c r="J49">
        <f t="shared" si="16"/>
        <v>6.4683053040103244E-3</v>
      </c>
      <c r="K49">
        <f t="shared" si="20"/>
        <v>0.77500000000000002</v>
      </c>
      <c r="L49">
        <f t="shared" si="17"/>
        <v>0.88426584734799485</v>
      </c>
      <c r="M49">
        <v>6</v>
      </c>
      <c r="N49">
        <v>193</v>
      </c>
      <c r="O49">
        <v>1</v>
      </c>
      <c r="P49">
        <v>3</v>
      </c>
      <c r="Q49">
        <f t="shared" si="21"/>
        <v>1.9704433497536946E-2</v>
      </c>
      <c r="R49">
        <f t="shared" si="22"/>
        <v>0.99484536082474229</v>
      </c>
      <c r="S49">
        <f t="shared" si="9"/>
        <v>5.1546391752577136E-3</v>
      </c>
      <c r="T49">
        <f t="shared" si="23"/>
        <v>0.66666666666666663</v>
      </c>
      <c r="U49">
        <f t="shared" si="24"/>
        <v>0.8307560137457044</v>
      </c>
    </row>
    <row r="50" spans="1:21" x14ac:dyDescent="0.3">
      <c r="A50">
        <v>4</v>
      </c>
      <c r="B50">
        <v>0.75</v>
      </c>
      <c r="C50" t="s">
        <v>12</v>
      </c>
      <c r="D50">
        <v>24</v>
      </c>
      <c r="E50">
        <v>770</v>
      </c>
      <c r="F50">
        <v>3</v>
      </c>
      <c r="G50">
        <v>16</v>
      </c>
      <c r="H50">
        <f t="shared" si="18"/>
        <v>2.3370233702337023E-2</v>
      </c>
      <c r="I50">
        <f t="shared" si="19"/>
        <v>0.99611901681759374</v>
      </c>
      <c r="J50">
        <f t="shared" si="16"/>
        <v>3.8809831824062613E-3</v>
      </c>
      <c r="K50">
        <f t="shared" si="20"/>
        <v>0.6</v>
      </c>
      <c r="L50">
        <f t="shared" si="17"/>
        <v>0.79805950840879691</v>
      </c>
      <c r="M50">
        <v>6</v>
      </c>
      <c r="N50">
        <v>193</v>
      </c>
      <c r="O50">
        <v>1</v>
      </c>
      <c r="P50">
        <v>3</v>
      </c>
      <c r="Q50">
        <f t="shared" si="21"/>
        <v>1.9704433497536946E-2</v>
      </c>
      <c r="R50">
        <f t="shared" si="22"/>
        <v>0.99484536082474229</v>
      </c>
      <c r="S50">
        <f t="shared" si="9"/>
        <v>5.1546391752577136E-3</v>
      </c>
      <c r="T50">
        <f t="shared" si="23"/>
        <v>0.66666666666666663</v>
      </c>
      <c r="U50">
        <f t="shared" si="24"/>
        <v>0.8307560137457044</v>
      </c>
    </row>
    <row r="51" spans="1:21" x14ac:dyDescent="0.3">
      <c r="A51">
        <v>4</v>
      </c>
      <c r="B51">
        <v>0.9</v>
      </c>
      <c r="C51" t="s">
        <v>12</v>
      </c>
      <c r="D51">
        <v>19</v>
      </c>
      <c r="E51">
        <v>772</v>
      </c>
      <c r="F51">
        <v>1</v>
      </c>
      <c r="G51">
        <v>21</v>
      </c>
      <c r="H51">
        <f t="shared" si="18"/>
        <v>2.7060270602706028E-2</v>
      </c>
      <c r="I51">
        <f t="shared" si="19"/>
        <v>0.99870633893919791</v>
      </c>
      <c r="J51">
        <f t="shared" si="16"/>
        <v>1.2936610608020871E-3</v>
      </c>
      <c r="K51">
        <f t="shared" si="20"/>
        <v>0.47499999999999998</v>
      </c>
      <c r="L51">
        <f t="shared" si="17"/>
        <v>0.736853169469599</v>
      </c>
      <c r="M51">
        <v>5</v>
      </c>
      <c r="N51">
        <v>194</v>
      </c>
      <c r="O51">
        <v>0</v>
      </c>
      <c r="P51">
        <v>4</v>
      </c>
      <c r="Q51">
        <f t="shared" si="21"/>
        <v>1.9704433497536946E-2</v>
      </c>
      <c r="R51">
        <f t="shared" si="22"/>
        <v>1</v>
      </c>
      <c r="S51">
        <f t="shared" si="9"/>
        <v>0</v>
      </c>
      <c r="T51">
        <f t="shared" si="23"/>
        <v>0.55555555555555558</v>
      </c>
      <c r="U51">
        <f t="shared" si="24"/>
        <v>0.77777777777777779</v>
      </c>
    </row>
    <row r="52" spans="1:21" x14ac:dyDescent="0.3">
      <c r="A52">
        <v>5</v>
      </c>
      <c r="B52">
        <v>0.1</v>
      </c>
      <c r="C52" t="s">
        <v>12</v>
      </c>
      <c r="D52">
        <v>41</v>
      </c>
      <c r="E52">
        <v>746</v>
      </c>
      <c r="F52">
        <v>22</v>
      </c>
      <c r="G52">
        <v>3</v>
      </c>
      <c r="H52">
        <f t="shared" si="18"/>
        <v>3.0788177339901478E-2</v>
      </c>
      <c r="I52">
        <f t="shared" si="19"/>
        <v>0.97135416666666663</v>
      </c>
      <c r="J52">
        <f t="shared" si="16"/>
        <v>2.864583333333337E-2</v>
      </c>
      <c r="K52">
        <f t="shared" si="20"/>
        <v>0.93181818181818177</v>
      </c>
      <c r="L52">
        <f t="shared" si="17"/>
        <v>0.9515861742424242</v>
      </c>
      <c r="M52">
        <v>5</v>
      </c>
      <c r="N52">
        <v>187</v>
      </c>
      <c r="O52">
        <v>12</v>
      </c>
      <c r="P52">
        <v>0</v>
      </c>
      <c r="Q52">
        <f t="shared" si="21"/>
        <v>5.8823529411764705E-2</v>
      </c>
      <c r="R52">
        <f t="shared" si="22"/>
        <v>0.93969849246231152</v>
      </c>
      <c r="S52">
        <f t="shared" si="9"/>
        <v>6.0301507537688481E-2</v>
      </c>
      <c r="T52">
        <f t="shared" si="23"/>
        <v>1</v>
      </c>
      <c r="U52">
        <f t="shared" si="24"/>
        <v>0.96984924623115576</v>
      </c>
    </row>
    <row r="53" spans="1:21" x14ac:dyDescent="0.3">
      <c r="A53">
        <v>5</v>
      </c>
      <c r="B53">
        <v>0.25</v>
      </c>
      <c r="C53" t="s">
        <v>12</v>
      </c>
      <c r="D53">
        <v>39</v>
      </c>
      <c r="E53">
        <v>757</v>
      </c>
      <c r="F53">
        <v>11</v>
      </c>
      <c r="G53">
        <v>5</v>
      </c>
      <c r="H53">
        <f t="shared" si="18"/>
        <v>1.9704433497536946E-2</v>
      </c>
      <c r="I53">
        <f t="shared" si="19"/>
        <v>0.98567708333333337</v>
      </c>
      <c r="J53">
        <f t="shared" si="16"/>
        <v>1.432291666666663E-2</v>
      </c>
      <c r="K53">
        <f t="shared" si="20"/>
        <v>0.88636363636363635</v>
      </c>
      <c r="L53">
        <f t="shared" si="17"/>
        <v>0.93602035984848486</v>
      </c>
      <c r="M53">
        <v>4</v>
      </c>
      <c r="N53">
        <v>190</v>
      </c>
      <c r="O53">
        <v>9</v>
      </c>
      <c r="P53">
        <v>1</v>
      </c>
      <c r="Q53">
        <f t="shared" si="21"/>
        <v>4.9019607843137254E-2</v>
      </c>
      <c r="R53">
        <f t="shared" si="22"/>
        <v>0.95477386934673369</v>
      </c>
      <c r="S53">
        <f t="shared" si="9"/>
        <v>4.5226130653266305E-2</v>
      </c>
      <c r="T53">
        <f t="shared" si="23"/>
        <v>0.8</v>
      </c>
      <c r="U53">
        <f t="shared" si="24"/>
        <v>0.87738693467336692</v>
      </c>
    </row>
    <row r="54" spans="1:21" x14ac:dyDescent="0.3">
      <c r="A54">
        <v>5</v>
      </c>
      <c r="B54">
        <v>0.5</v>
      </c>
      <c r="C54" t="s">
        <v>12</v>
      </c>
      <c r="D54">
        <v>37</v>
      </c>
      <c r="E54">
        <v>763</v>
      </c>
      <c r="F54">
        <v>5</v>
      </c>
      <c r="G54">
        <v>7</v>
      </c>
      <c r="H54">
        <f t="shared" si="18"/>
        <v>1.4778325123152709E-2</v>
      </c>
      <c r="I54">
        <f t="shared" si="19"/>
        <v>0.99348958333333337</v>
      </c>
      <c r="J54">
        <f t="shared" si="16"/>
        <v>6.5104166666666297E-3</v>
      </c>
      <c r="K54">
        <f t="shared" si="20"/>
        <v>0.84090909090909094</v>
      </c>
      <c r="L54">
        <f t="shared" si="17"/>
        <v>0.91719933712121215</v>
      </c>
      <c r="M54">
        <v>4</v>
      </c>
      <c r="N54">
        <v>192</v>
      </c>
      <c r="O54">
        <v>7</v>
      </c>
      <c r="P54">
        <v>1</v>
      </c>
      <c r="Q54">
        <f t="shared" si="21"/>
        <v>3.9215686274509803E-2</v>
      </c>
      <c r="R54">
        <f t="shared" si="22"/>
        <v>0.96482412060301503</v>
      </c>
      <c r="S54">
        <f t="shared" si="9"/>
        <v>3.5175879396984966E-2</v>
      </c>
      <c r="T54">
        <f t="shared" si="23"/>
        <v>0.8</v>
      </c>
      <c r="U54">
        <f t="shared" si="24"/>
        <v>0.88241206030150754</v>
      </c>
    </row>
    <row r="55" spans="1:21" x14ac:dyDescent="0.3">
      <c r="A55">
        <v>5</v>
      </c>
      <c r="B55">
        <v>0.75</v>
      </c>
      <c r="C55" t="s">
        <v>12</v>
      </c>
      <c r="D55">
        <v>32</v>
      </c>
      <c r="E55">
        <v>766</v>
      </c>
      <c r="F55">
        <v>2</v>
      </c>
      <c r="G55">
        <v>12</v>
      </c>
      <c r="H55">
        <f t="shared" si="18"/>
        <v>1.7241379310344827E-2</v>
      </c>
      <c r="I55">
        <f t="shared" si="19"/>
        <v>0.99739583333333337</v>
      </c>
      <c r="J55">
        <f t="shared" si="16"/>
        <v>2.6041666666666297E-3</v>
      </c>
      <c r="K55">
        <f t="shared" si="20"/>
        <v>0.72727272727272729</v>
      </c>
      <c r="L55">
        <f t="shared" si="17"/>
        <v>0.86233428030303028</v>
      </c>
      <c r="M55">
        <v>3</v>
      </c>
      <c r="N55">
        <v>196</v>
      </c>
      <c r="O55">
        <v>3</v>
      </c>
      <c r="P55">
        <v>2</v>
      </c>
      <c r="Q55">
        <f t="shared" si="21"/>
        <v>2.4509803921568627E-2</v>
      </c>
      <c r="R55">
        <f t="shared" si="22"/>
        <v>0.98492462311557794</v>
      </c>
      <c r="S55">
        <f t="shared" si="9"/>
        <v>1.5075376884422065E-2</v>
      </c>
      <c r="T55">
        <f t="shared" si="23"/>
        <v>0.6</v>
      </c>
      <c r="U55">
        <f t="shared" si="24"/>
        <v>0.7924623115577889</v>
      </c>
    </row>
    <row r="56" spans="1:21" x14ac:dyDescent="0.3">
      <c r="A56">
        <v>5</v>
      </c>
      <c r="B56">
        <v>0.9</v>
      </c>
      <c r="C56" t="s">
        <v>12</v>
      </c>
      <c r="D56">
        <v>27</v>
      </c>
      <c r="E56">
        <v>768</v>
      </c>
      <c r="F56">
        <v>0</v>
      </c>
      <c r="G56">
        <v>17</v>
      </c>
      <c r="H56">
        <f t="shared" si="18"/>
        <v>2.0935960591133004E-2</v>
      </c>
      <c r="I56">
        <f t="shared" si="19"/>
        <v>1</v>
      </c>
      <c r="J56">
        <f t="shared" si="16"/>
        <v>0</v>
      </c>
      <c r="K56">
        <f t="shared" si="20"/>
        <v>0.61363636363636365</v>
      </c>
      <c r="L56">
        <f t="shared" si="17"/>
        <v>0.80681818181818188</v>
      </c>
      <c r="M56">
        <v>2</v>
      </c>
      <c r="N56">
        <v>196</v>
      </c>
      <c r="O56">
        <v>3</v>
      </c>
      <c r="P56">
        <v>3</v>
      </c>
      <c r="Q56">
        <f t="shared" si="21"/>
        <v>2.9411764705882353E-2</v>
      </c>
      <c r="R56">
        <f t="shared" si="22"/>
        <v>0.98492462311557794</v>
      </c>
      <c r="S56">
        <f t="shared" si="9"/>
        <v>1.5075376884422065E-2</v>
      </c>
      <c r="T56">
        <f t="shared" si="23"/>
        <v>0.4</v>
      </c>
      <c r="U56">
        <f t="shared" si="24"/>
        <v>0.69246231155778903</v>
      </c>
    </row>
    <row r="57" spans="1:21" s="2" customFormat="1" x14ac:dyDescent="0.3">
      <c r="A57" s="1" t="s">
        <v>22</v>
      </c>
      <c r="B57" s="2">
        <v>0.1</v>
      </c>
      <c r="C57" s="2" t="s">
        <v>12</v>
      </c>
      <c r="H57" s="2">
        <f t="shared" ref="H57:L61" si="25">AVERAGE(H32,H37,H42,H47,H52)</f>
        <v>3.2979174619332398E-2</v>
      </c>
      <c r="I57" s="2">
        <f t="shared" si="25"/>
        <v>0.96889814790916495</v>
      </c>
      <c r="J57" s="2">
        <f t="shared" si="25"/>
        <v>3.1101852090834957E-2</v>
      </c>
      <c r="K57" s="2">
        <f t="shared" si="25"/>
        <v>0.93295443769127984</v>
      </c>
      <c r="L57" s="2">
        <f t="shared" si="25"/>
        <v>0.95092629280022245</v>
      </c>
      <c r="Q57" s="2">
        <f t="shared" ref="Q57:U61" si="26">AVERAGE(Q32,Q37,Q42,Q47,Q52)</f>
        <v>3.5410026079397278E-2</v>
      </c>
      <c r="R57" s="2">
        <f t="shared" si="26"/>
        <v>0.97018756646892912</v>
      </c>
      <c r="S57" s="2">
        <f t="shared" si="26"/>
        <v>2.9812433531070926E-2</v>
      </c>
      <c r="T57" s="2">
        <f t="shared" si="26"/>
        <v>0.86919191919191918</v>
      </c>
      <c r="U57" s="2">
        <f t="shared" si="26"/>
        <v>0.91968974283042415</v>
      </c>
    </row>
    <row r="58" spans="1:21" s="2" customFormat="1" x14ac:dyDescent="0.3">
      <c r="A58" s="1" t="s">
        <v>22</v>
      </c>
      <c r="B58" s="2">
        <v>0.25</v>
      </c>
      <c r="C58" s="2" t="s">
        <v>12</v>
      </c>
      <c r="H58" s="2">
        <f t="shared" si="25"/>
        <v>2.1903913620416996E-2</v>
      </c>
      <c r="I58" s="2">
        <f t="shared" si="25"/>
        <v>0.98315808238725633</v>
      </c>
      <c r="J58" s="2">
        <f t="shared" si="25"/>
        <v>1.6841917612743562E-2</v>
      </c>
      <c r="K58" s="2">
        <f t="shared" si="25"/>
        <v>0.88419306866675296</v>
      </c>
      <c r="L58" s="2">
        <f t="shared" si="25"/>
        <v>0.93367557552700475</v>
      </c>
      <c r="Q58" s="2">
        <f t="shared" si="26"/>
        <v>3.0493576741041244E-2</v>
      </c>
      <c r="R58" s="2">
        <f t="shared" si="26"/>
        <v>0.97947445685453949</v>
      </c>
      <c r="S58" s="2">
        <f t="shared" si="26"/>
        <v>2.0525543145460467E-2</v>
      </c>
      <c r="T58" s="2">
        <f t="shared" si="26"/>
        <v>0.77616161616161605</v>
      </c>
      <c r="U58" s="2">
        <f t="shared" si="26"/>
        <v>0.87781803650807788</v>
      </c>
    </row>
    <row r="59" spans="1:21" s="2" customFormat="1" x14ac:dyDescent="0.3">
      <c r="A59" s="1" t="s">
        <v>22</v>
      </c>
      <c r="B59" s="2">
        <v>0.5</v>
      </c>
      <c r="C59" s="2" t="s">
        <v>12</v>
      </c>
      <c r="H59" s="2">
        <f t="shared" si="25"/>
        <v>1.5997430910269693E-2</v>
      </c>
      <c r="I59" s="2">
        <f t="shared" si="25"/>
        <v>0.99456011009547607</v>
      </c>
      <c r="J59" s="2">
        <f t="shared" si="25"/>
        <v>5.4398899045238871E-3</v>
      </c>
      <c r="K59" s="2">
        <f t="shared" si="25"/>
        <v>0.78535583430320266</v>
      </c>
      <c r="L59" s="2">
        <f t="shared" si="25"/>
        <v>0.88995797219933936</v>
      </c>
      <c r="Q59" s="2">
        <f t="shared" si="26"/>
        <v>2.754757075243891E-2</v>
      </c>
      <c r="R59" s="2">
        <f t="shared" si="26"/>
        <v>0.98879798878118841</v>
      </c>
      <c r="S59" s="2">
        <f t="shared" si="26"/>
        <v>1.1202011218811526E-2</v>
      </c>
      <c r="T59" s="2">
        <f t="shared" si="26"/>
        <v>0.66606060606060602</v>
      </c>
      <c r="U59" s="2">
        <f t="shared" si="26"/>
        <v>0.82742929742089721</v>
      </c>
    </row>
    <row r="60" spans="1:21" s="2" customFormat="1" x14ac:dyDescent="0.3">
      <c r="A60" s="1" t="s">
        <v>22</v>
      </c>
      <c r="B60" s="2">
        <v>0.75</v>
      </c>
      <c r="C60" s="2" t="s">
        <v>12</v>
      </c>
      <c r="H60" s="2">
        <f t="shared" si="25"/>
        <v>1.8950066347954118E-2</v>
      </c>
      <c r="I60" s="2">
        <f t="shared" si="25"/>
        <v>0.99792944159653063</v>
      </c>
      <c r="J60" s="2">
        <f t="shared" si="25"/>
        <v>2.0705584034693913E-3</v>
      </c>
      <c r="K60" s="2">
        <f t="shared" si="25"/>
        <v>0.66026251131514291</v>
      </c>
      <c r="L60" s="2">
        <f t="shared" si="25"/>
        <v>0.82909597645583677</v>
      </c>
      <c r="Q60" s="2">
        <f t="shared" si="26"/>
        <v>2.3621172606973825E-2</v>
      </c>
      <c r="R60" s="2">
        <f t="shared" si="26"/>
        <v>0.99491233012139735</v>
      </c>
      <c r="S60" s="2">
        <f t="shared" si="26"/>
        <v>5.0876698786026294E-3</v>
      </c>
      <c r="T60" s="2">
        <f t="shared" si="26"/>
        <v>0.60939393939393938</v>
      </c>
      <c r="U60" s="2">
        <f t="shared" si="26"/>
        <v>0.80215313475766836</v>
      </c>
    </row>
    <row r="61" spans="1:21" s="2" customFormat="1" x14ac:dyDescent="0.3">
      <c r="A61" s="1" t="s">
        <v>22</v>
      </c>
      <c r="B61" s="2">
        <v>0.9</v>
      </c>
      <c r="C61" s="2" t="s">
        <v>12</v>
      </c>
      <c r="H61" s="2">
        <f t="shared" si="25"/>
        <v>2.4364847096746828E-2</v>
      </c>
      <c r="I61" s="2">
        <f t="shared" si="25"/>
        <v>0.99948353582907679</v>
      </c>
      <c r="J61" s="2">
        <f t="shared" si="25"/>
        <v>5.1646417092330308E-4</v>
      </c>
      <c r="K61" s="2">
        <f t="shared" si="25"/>
        <v>0.52352385878701679</v>
      </c>
      <c r="L61" s="2">
        <f t="shared" si="25"/>
        <v>0.76150369730804679</v>
      </c>
      <c r="Q61" s="2">
        <f t="shared" si="26"/>
        <v>2.854245146334396E-2</v>
      </c>
      <c r="R61" s="2">
        <f t="shared" si="26"/>
        <v>0.99698492462311561</v>
      </c>
      <c r="S61" s="2">
        <f t="shared" si="26"/>
        <v>3.0150753768844129E-3</v>
      </c>
      <c r="T61" s="2">
        <f t="shared" si="26"/>
        <v>0.46080808080808089</v>
      </c>
      <c r="U61" s="2">
        <f t="shared" si="26"/>
        <v>0.72889650271559836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13</vt:i4>
      </vt:variant>
    </vt:vector>
  </HeadingPairs>
  <TitlesOfParts>
    <vt:vector size="14" baseType="lpstr">
      <vt:lpstr>Cross-validation</vt:lpstr>
      <vt:lpstr>Misclass. rate</vt:lpstr>
      <vt:lpstr>Balanced accuracy</vt:lpstr>
      <vt:lpstr>Specificity-Sensitivity (T)</vt:lpstr>
      <vt:lpstr>Specificity-Sensitivity (V)</vt:lpstr>
      <vt:lpstr>ROC LDA vs Logistic</vt:lpstr>
      <vt:lpstr>ROC LDA x fold (train)</vt:lpstr>
      <vt:lpstr>ROC LDA x fold (validat)</vt:lpstr>
      <vt:lpstr>ROC LDA x thresh (train)</vt:lpstr>
      <vt:lpstr>ROC LDA x thresh (validat)</vt:lpstr>
      <vt:lpstr>ROC Logist x fold (train)</vt:lpstr>
      <vt:lpstr>ROC Logist x fold (validat)</vt:lpstr>
      <vt:lpstr>ROC Logist x thresh (train)</vt:lpstr>
      <vt:lpstr>ROC Logist x thresh (validat)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molinari-d</dc:creator>
  <cp:lastModifiedBy>molinari-d</cp:lastModifiedBy>
  <dcterms:created xsi:type="dcterms:W3CDTF">2017-04-09T17:37:06Z</dcterms:created>
  <dcterms:modified xsi:type="dcterms:W3CDTF">2017-04-09T23:58:38Z</dcterms:modified>
</cp:coreProperties>
</file>